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2.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tables/table7.xml" ContentType="application/vnd.openxmlformats-officedocument.spreadsheetml.table+xml"/>
  <Override PartName="/xl/drawings/drawing1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xml" ContentType="application/vnd.openxmlformats-officedocument.drawing+xml"/>
  <Override PartName="/xl/tables/table8.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5.xml" ContentType="application/vnd.openxmlformats-officedocument.drawing+xml"/>
  <Override PartName="/xl/tables/table9.xml" ContentType="application/vnd.openxmlformats-officedocument.spreadsheetml.tab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6.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7.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tables/table10.xml" ContentType="application/vnd.openxmlformats-officedocument.spreadsheetml.tab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1.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2.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3.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4.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5.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6.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7.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3.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4.xml" ContentType="application/vnd.openxmlformats-officedocument.drawing+xml"/>
  <Override PartName="/xl/tables/table11.xml" ContentType="application/vnd.openxmlformats-officedocument.spreadsheetml.table+xml"/>
  <Override PartName="/xl/drawings/drawing35.xml" ContentType="application/vnd.openxmlformats-officedocument.drawing+xml"/>
  <Override PartName="/xl/drawings/drawing36.xml" ContentType="application/vnd.openxmlformats-officedocument.drawing+xml"/>
  <Override PartName="/xl/tables/table1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DieseArbeitsmappe" defaultThemeVersion="164011"/>
  <bookViews>
    <workbookView xWindow="0" yWindow="0" windowWidth="22260" windowHeight="12645" tabRatio="845"/>
  </bookViews>
  <sheets>
    <sheet name="Titelblatt" sheetId="108" r:id="rId1"/>
    <sheet name="Zeichenerklärung" sheetId="109" r:id="rId2"/>
    <sheet name="Inhaltsverzeichnis" sheetId="1" r:id="rId3"/>
    <sheet name="0103230" sheetId="64" r:id="rId4"/>
    <sheet name="0106430" sheetId="92" r:id="rId5"/>
    <sheet name="0106460" sheetId="91" r:id="rId6"/>
    <sheet name="0109260" sheetId="56" r:id="rId7"/>
    <sheet name="0114060" sheetId="84" r:id="rId8"/>
    <sheet name="0117690" sheetId="50" r:id="rId9"/>
    <sheet name="0201060" sheetId="65" r:id="rId10"/>
    <sheet name="0201190" sheetId="53" r:id="rId11"/>
    <sheet name="0201260" sheetId="52" r:id="rId12"/>
    <sheet name="0201330" sheetId="58" r:id="rId13"/>
    <sheet name="0201360" sheetId="59" r:id="rId14"/>
    <sheet name="0201490" sheetId="60" r:id="rId15"/>
    <sheet name="0201530" sheetId="61" r:id="rId16"/>
    <sheet name="0201560" sheetId="62" r:id="rId17"/>
    <sheet name="0201630" sheetId="63" r:id="rId18"/>
    <sheet name="0202030" sheetId="112" r:id="rId19"/>
    <sheet name="0202060" sheetId="113" r:id="rId20"/>
    <sheet name="0203160" sheetId="93" r:id="rId21"/>
    <sheet name="0203190" sheetId="107" r:id="rId22"/>
    <sheet name="0203230" sheetId="95" r:id="rId23"/>
    <sheet name="0204035" sheetId="66" r:id="rId24"/>
    <sheet name="0204040" sheetId="68" r:id="rId25"/>
    <sheet name="0204047" sheetId="69" r:id="rId26"/>
    <sheet name="0204050" sheetId="70" r:id="rId27"/>
    <sheet name="0204090" sheetId="85" r:id="rId28"/>
    <sheet name="0204340" sheetId="72" r:id="rId29"/>
    <sheet name="0206060" sheetId="86" r:id="rId30"/>
    <sheet name="0206090" sheetId="87" r:id="rId31"/>
    <sheet name="0206130" sheetId="88" r:id="rId32"/>
    <sheet name="0206160" sheetId="89" r:id="rId33"/>
    <sheet name="0206190" sheetId="96" r:id="rId34"/>
    <sheet name="0301090" sheetId="54" r:id="rId35"/>
    <sheet name="0301435" sheetId="74" r:id="rId36"/>
    <sheet name="0301440" sheetId="75" r:id="rId37"/>
    <sheet name="0301445" sheetId="76" r:id="rId38"/>
    <sheet name="0301450" sheetId="77" r:id="rId39"/>
    <sheet name="0301460" sheetId="78" r:id="rId40"/>
    <sheet name="0302030" sheetId="79" r:id="rId41"/>
    <sheet name="0302060" sheetId="80" r:id="rId42"/>
    <sheet name="0303060" sheetId="110" r:id="rId43"/>
    <sheet name="0304030" sheetId="81" r:id="rId44"/>
    <sheet name="0401030" sheetId="48" r:id="rId45"/>
    <sheet name="0401060" sheetId="49" r:id="rId46"/>
    <sheet name="0505030" sheetId="82" r:id="rId47"/>
  </sheets>
  <externalReferences>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_0117660" localSheetId="0">'[1]3720.0'!#REF!</definedName>
    <definedName name="_0117660" localSheetId="1">'[1]3720.0'!#REF!</definedName>
    <definedName name="_0117660">'[1]3720.0'!#REF!</definedName>
    <definedName name="_s" localSheetId="4">#REF!</definedName>
    <definedName name="_s" localSheetId="5">#REF!</definedName>
    <definedName name="_s" localSheetId="8">#REF!</definedName>
    <definedName name="_s" localSheetId="9">#REF!</definedName>
    <definedName name="_s" localSheetId="10">#REF!</definedName>
    <definedName name="_s" localSheetId="11">#REF!</definedName>
    <definedName name="_s" localSheetId="12">#REF!</definedName>
    <definedName name="_s" localSheetId="13">#REF!</definedName>
    <definedName name="_s" localSheetId="14">#REF!</definedName>
    <definedName name="_s" localSheetId="15">#REF!</definedName>
    <definedName name="_s" localSheetId="16">#REF!</definedName>
    <definedName name="_s" localSheetId="17">#REF!</definedName>
    <definedName name="_s" localSheetId="20">#REF!</definedName>
    <definedName name="_s" localSheetId="21">#REF!</definedName>
    <definedName name="_s" localSheetId="23">#REF!</definedName>
    <definedName name="_s" localSheetId="24">#REF!</definedName>
    <definedName name="_s" localSheetId="25">#REF!</definedName>
    <definedName name="_s" localSheetId="26">#REF!</definedName>
    <definedName name="_s" localSheetId="28">#REF!</definedName>
    <definedName name="_s" localSheetId="34">#REF!</definedName>
    <definedName name="_s" localSheetId="37">#REF!</definedName>
    <definedName name="_s" localSheetId="38">#REF!</definedName>
    <definedName name="_s" localSheetId="39">#REF!</definedName>
    <definedName name="_s" localSheetId="40">#REF!</definedName>
    <definedName name="_s" localSheetId="41">#REF!</definedName>
    <definedName name="_s" localSheetId="43">#REF!</definedName>
    <definedName name="_s" localSheetId="44">#REF!</definedName>
    <definedName name="_s" localSheetId="45">#REF!</definedName>
    <definedName name="_s" localSheetId="0">#REF!</definedName>
    <definedName name="_s" localSheetId="1">#REF!</definedName>
    <definedName name="_s">#REF!</definedName>
    <definedName name="_TAB92" localSheetId="4">#REF!</definedName>
    <definedName name="_TAB92" localSheetId="5">#REF!</definedName>
    <definedName name="_TAB92" localSheetId="8">#REF!</definedName>
    <definedName name="_TAB92" localSheetId="9">#REF!</definedName>
    <definedName name="_TAB92" localSheetId="10">#REF!</definedName>
    <definedName name="_TAB92" localSheetId="11">#REF!</definedName>
    <definedName name="_TAB92" localSheetId="12">#REF!</definedName>
    <definedName name="_TAB92" localSheetId="13">#REF!</definedName>
    <definedName name="_TAB92" localSheetId="14">#REF!</definedName>
    <definedName name="_TAB92" localSheetId="15">#REF!</definedName>
    <definedName name="_TAB92" localSheetId="16">#REF!</definedName>
    <definedName name="_TAB92" localSheetId="17">#REF!</definedName>
    <definedName name="_TAB92" localSheetId="20">#REF!</definedName>
    <definedName name="_TAB92" localSheetId="21">#REF!</definedName>
    <definedName name="_TAB92" localSheetId="22">#REF!</definedName>
    <definedName name="_TAB92" localSheetId="23">#REF!</definedName>
    <definedName name="_TAB92" localSheetId="24">#REF!</definedName>
    <definedName name="_TAB92" localSheetId="25">#REF!</definedName>
    <definedName name="_TAB92" localSheetId="26">'0204050'!#REF!</definedName>
    <definedName name="_TAB92" localSheetId="28">'0204340'!#REF!</definedName>
    <definedName name="_TAB92" localSheetId="34">#REF!</definedName>
    <definedName name="_TAB92" localSheetId="37">#REF!</definedName>
    <definedName name="_TAB92" localSheetId="38">#REF!</definedName>
    <definedName name="_TAB92" localSheetId="39">#REF!</definedName>
    <definedName name="_TAB92" localSheetId="40">#REF!</definedName>
    <definedName name="_TAB92" localSheetId="41">#REF!</definedName>
    <definedName name="_TAB92" localSheetId="43">#REF!</definedName>
    <definedName name="_TAB92" localSheetId="44">#REF!</definedName>
    <definedName name="_TAB92" localSheetId="45">#REF!</definedName>
    <definedName name="_TAB92" localSheetId="0">#REF!</definedName>
    <definedName name="_TAB92" localSheetId="1">#REF!</definedName>
    <definedName name="_TAB92">#REF!</definedName>
    <definedName name="_TAB93" localSheetId="4">#REF!</definedName>
    <definedName name="_TAB93" localSheetId="5">#REF!</definedName>
    <definedName name="_TAB93" localSheetId="8">#REF!</definedName>
    <definedName name="_TAB93" localSheetId="9">#REF!</definedName>
    <definedName name="_TAB93" localSheetId="10">#REF!</definedName>
    <definedName name="_TAB93" localSheetId="11">#REF!</definedName>
    <definedName name="_TAB93" localSheetId="12">#REF!</definedName>
    <definedName name="_TAB93" localSheetId="13">#REF!</definedName>
    <definedName name="_TAB93" localSheetId="14">#REF!</definedName>
    <definedName name="_TAB93" localSheetId="15">#REF!</definedName>
    <definedName name="_TAB93" localSheetId="16">#REF!</definedName>
    <definedName name="_TAB93" localSheetId="17">#REF!</definedName>
    <definedName name="_TAB93" localSheetId="20">#REF!</definedName>
    <definedName name="_TAB93" localSheetId="21">#REF!</definedName>
    <definedName name="_TAB93" localSheetId="22">#REF!</definedName>
    <definedName name="_TAB93" localSheetId="23">#REF!</definedName>
    <definedName name="_TAB93" localSheetId="24">#REF!</definedName>
    <definedName name="_TAB93" localSheetId="25">#REF!</definedName>
    <definedName name="_TAB93" localSheetId="26">'0204050'!$HP$7529</definedName>
    <definedName name="_TAB93" localSheetId="28">'0204340'!$HP$7548</definedName>
    <definedName name="_TAB93" localSheetId="34">#REF!</definedName>
    <definedName name="_TAB93" localSheetId="37">#REF!</definedName>
    <definedName name="_TAB93" localSheetId="38">#REF!</definedName>
    <definedName name="_TAB93" localSheetId="39">#REF!</definedName>
    <definedName name="_TAB93" localSheetId="40">#REF!</definedName>
    <definedName name="_TAB93" localSheetId="41">#REF!</definedName>
    <definedName name="_TAB93" localSheetId="43">#REF!</definedName>
    <definedName name="_TAB93" localSheetId="44">#REF!</definedName>
    <definedName name="_TAB93" localSheetId="45">#REF!</definedName>
    <definedName name="_TAB93" localSheetId="0">#REF!</definedName>
    <definedName name="_TAB93" localSheetId="1">#REF!</definedName>
    <definedName name="_TAB93">#REF!</definedName>
    <definedName name="DATEI" localSheetId="4">#REF!</definedName>
    <definedName name="DATEI" localSheetId="5">#REF!</definedName>
    <definedName name="DATEI" localSheetId="8">#REF!</definedName>
    <definedName name="DATEI" localSheetId="9">#REF!</definedName>
    <definedName name="DATEI" localSheetId="10">#REF!</definedName>
    <definedName name="DATEI" localSheetId="11">#REF!</definedName>
    <definedName name="DATEI" localSheetId="12">#REF!</definedName>
    <definedName name="DATEI" localSheetId="13">#REF!</definedName>
    <definedName name="DATEI" localSheetId="14">#REF!</definedName>
    <definedName name="DATEI" localSheetId="15">#REF!</definedName>
    <definedName name="DATEI" localSheetId="16">#REF!</definedName>
    <definedName name="DATEI" localSheetId="17">#REF!</definedName>
    <definedName name="DATEI" localSheetId="20">#REF!</definedName>
    <definedName name="DATEI" localSheetId="21">#REF!</definedName>
    <definedName name="DATEI" localSheetId="22">#REF!</definedName>
    <definedName name="DATEI" localSheetId="23">#REF!</definedName>
    <definedName name="DATEI" localSheetId="24">#REF!</definedName>
    <definedName name="DATEI" localSheetId="25">#REF!</definedName>
    <definedName name="DATEI" localSheetId="26">'0204050'!$A$1:$J$25</definedName>
    <definedName name="DATEI" localSheetId="28">'0204340'!$A$1:$J$44</definedName>
    <definedName name="DATEI" localSheetId="34">#REF!</definedName>
    <definedName name="DATEI" localSheetId="37">#REF!</definedName>
    <definedName name="DATEI" localSheetId="38">#REF!</definedName>
    <definedName name="DATEI" localSheetId="39">#REF!</definedName>
    <definedName name="DATEI" localSheetId="40">#REF!</definedName>
    <definedName name="DATEI" localSheetId="41">#REF!</definedName>
    <definedName name="DATEI" localSheetId="43">#REF!</definedName>
    <definedName name="DATEI" localSheetId="45">#REF!</definedName>
    <definedName name="DATEI" localSheetId="0">#REF!</definedName>
    <definedName name="DATEI" localSheetId="1">#REF!</definedName>
    <definedName name="DATEI">#REF!</definedName>
    <definedName name="_xlnm.Database" localSheetId="41">[2]GEWEDATB!$A$1:$AE$65536</definedName>
    <definedName name="_xlnm.Database">[3]GEWEDATB!$A$1:$AE$16384</definedName>
    <definedName name="ddddddd" localSheetId="4">'0106430'!Such_KjD</definedName>
    <definedName name="ddddddd" localSheetId="5">[4]!Such_KjD</definedName>
    <definedName name="ddddddd" localSheetId="8">'0117690'!Such_KjD</definedName>
    <definedName name="ddddddd" localSheetId="9">'0117690'!Such_KjD</definedName>
    <definedName name="ddddddd" localSheetId="10">'0117690'!Such_KjD</definedName>
    <definedName name="ddddddd" localSheetId="11">#N/A</definedName>
    <definedName name="ddddddd" localSheetId="12">#N/A</definedName>
    <definedName name="ddddddd" localSheetId="13">'0117690'!Such_KjD</definedName>
    <definedName name="ddddddd" localSheetId="14">'0117690'!Such_KjD</definedName>
    <definedName name="ddddddd" localSheetId="15">'0117690'!Such_KjD</definedName>
    <definedName name="ddddddd" localSheetId="16">'0117690'!Such_KjD</definedName>
    <definedName name="ddddddd" localSheetId="17">'0117690'!Such_KjD</definedName>
    <definedName name="ddddddd" localSheetId="20">'0106430'!Such_KjD</definedName>
    <definedName name="ddddddd" localSheetId="21">#N/A</definedName>
    <definedName name="ddddddd" localSheetId="22">'0203230'!Such_KjD</definedName>
    <definedName name="ddddddd" localSheetId="23">'0117690'!Such_KjD</definedName>
    <definedName name="ddddddd" localSheetId="24">'0204040'!Such_KjD</definedName>
    <definedName name="ddddddd" localSheetId="25">'0204040'!Such_KjD</definedName>
    <definedName name="ddddddd" localSheetId="26">'0204040'!Such_KjD</definedName>
    <definedName name="ddddddd" localSheetId="28">'0204040'!Such_KjD</definedName>
    <definedName name="ddddddd" localSheetId="34">'0117690'!Such_KjD</definedName>
    <definedName name="ddddddd" localSheetId="37">'0204040'!Such_KjD</definedName>
    <definedName name="ddddddd" localSheetId="38">'0204040'!Such_KjD</definedName>
    <definedName name="ddddddd" localSheetId="39">'0204040'!Such_KjD</definedName>
    <definedName name="ddddddd" localSheetId="40">'0204040'!Such_KjD</definedName>
    <definedName name="ddddddd" localSheetId="41">'0204040'!Such_KjD</definedName>
    <definedName name="ddddddd" localSheetId="43">'0204040'!Such_KjD</definedName>
    <definedName name="ddddddd" localSheetId="44">'[5]0401060'!Such_KjD</definedName>
    <definedName name="ddddddd" localSheetId="45">'0401060'!Such_KjD</definedName>
    <definedName name="ddddddd" localSheetId="0">[6]!Such_KjD</definedName>
    <definedName name="ddddddd">[7]!Such_KjD</definedName>
    <definedName name="Druck" localSheetId="4">'0106430'!$A$1:$O$19</definedName>
    <definedName name="DRUCK" localSheetId="5">#REF!</definedName>
    <definedName name="DRUCK" localSheetId="8">#REF!</definedName>
    <definedName name="DRUCK" localSheetId="9">#REF!</definedName>
    <definedName name="DRUCK" localSheetId="10">#REF!</definedName>
    <definedName name="DRUCK" localSheetId="11">#REF!</definedName>
    <definedName name="DRUCK" localSheetId="12">#REF!</definedName>
    <definedName name="DRUCK" localSheetId="13">#REF!</definedName>
    <definedName name="DRUCK" localSheetId="14">#REF!</definedName>
    <definedName name="DRUCK" localSheetId="15">#REF!</definedName>
    <definedName name="DRUCK" localSheetId="16">#REF!</definedName>
    <definedName name="DRUCK" localSheetId="17">#REF!</definedName>
    <definedName name="DRUCK" localSheetId="21">#REF!</definedName>
    <definedName name="DRUCK" localSheetId="22">#REF!</definedName>
    <definedName name="DRUCK" localSheetId="23">#REF!</definedName>
    <definedName name="DRUCK" localSheetId="24">#REF!</definedName>
    <definedName name="DRUCK" localSheetId="25">#REF!</definedName>
    <definedName name="DRUCK" localSheetId="26">'0204050'!#REF!</definedName>
    <definedName name="DRUCK" localSheetId="28">'0204340'!#REF!</definedName>
    <definedName name="DRUCK" localSheetId="34">#REF!</definedName>
    <definedName name="DRUCK" localSheetId="37">#REF!</definedName>
    <definedName name="DRUCK" localSheetId="38">#REF!</definedName>
    <definedName name="DRUCK" localSheetId="39">#REF!</definedName>
    <definedName name="Druck" localSheetId="40">'0302030'!$A$1:$O$75</definedName>
    <definedName name="Druck" localSheetId="41">'0302060'!$A$1:$O$72</definedName>
    <definedName name="DRUCK" localSheetId="43">#REF!</definedName>
    <definedName name="DRUCK" localSheetId="44">#REF!</definedName>
    <definedName name="DRUCK" localSheetId="45">#REF!</definedName>
    <definedName name="DRUCK" localSheetId="0">#REF!</definedName>
    <definedName name="DRUCK" localSheetId="1">#REF!</definedName>
    <definedName name="DRUCK">#REF!</definedName>
    <definedName name="_xlnm.Print_Area" localSheetId="3">'0103230'!$A$1:$P$19</definedName>
    <definedName name="_xlnm.Print_Area" localSheetId="4">'0106430'!$A$1:$O$78</definedName>
    <definedName name="_xlnm.Print_Area" localSheetId="5">'0106460'!$A$1:$P$41</definedName>
    <definedName name="_xlnm.Print_Area" localSheetId="7">'0114060'!$A$1:$Q$23</definedName>
    <definedName name="_xlnm.Print_Area" localSheetId="8">'0117690'!$A$1:$O$33</definedName>
    <definedName name="_xlnm.Print_Area" localSheetId="9">'0201060'!$A$1:$P$37</definedName>
    <definedName name="_xlnm.Print_Area" localSheetId="10">'0201190'!$A$1:$K$39</definedName>
    <definedName name="_xlnm.Print_Area" localSheetId="11">'0201260'!$A$1:$I$54</definedName>
    <definedName name="_xlnm.Print_Area" localSheetId="13">'0201360'!$A$1:$H$54</definedName>
    <definedName name="_xlnm.Print_Area" localSheetId="14">'0201490'!$A$5:$M$25</definedName>
    <definedName name="_xlnm.Print_Area" localSheetId="15">'0201530'!$A$1:$Q$54</definedName>
    <definedName name="_xlnm.Print_Area" localSheetId="16">'0201560'!$A$1:$O$54</definedName>
    <definedName name="_xlnm.Print_Area" localSheetId="17">'0201630'!$A$2:$O$52</definedName>
    <definedName name="_xlnm.Print_Area" localSheetId="18">'0202030'!$B$2:$J$27</definedName>
    <definedName name="_xlnm.Print_Area" localSheetId="19">'0202060'!$B$4:$G$49</definedName>
    <definedName name="_xlnm.Print_Area" localSheetId="20">'0203160'!$A$1:$O$61</definedName>
    <definedName name="_xlnm.Print_Area" localSheetId="21">'0203190'!$A$1:$I$22</definedName>
    <definedName name="_xlnm.Print_Area" localSheetId="22">'0203230'!$A$1:$O$34</definedName>
    <definedName name="_xlnm.Print_Area" localSheetId="23">'0204035'!$A$1:$H$86</definedName>
    <definedName name="_xlnm.Print_Area" localSheetId="24">'0204040'!$A$1:$O$145</definedName>
    <definedName name="_xlnm.Print_Area" localSheetId="25">'0204047'!$A$1:$O$13</definedName>
    <definedName name="_xlnm.Print_Area" localSheetId="26">'0204050'!$A$1:$N$21</definedName>
    <definedName name="_xlnm.Print_Area" localSheetId="27">'0204090'!$A$1:$N$123</definedName>
    <definedName name="_xlnm.Print_Area" localSheetId="28">'0204340'!$A$1:$N$42</definedName>
    <definedName name="_xlnm.Print_Area" localSheetId="29">'0206060'!$A$1:$M$51</definedName>
    <definedName name="_xlnm.Print_Area" localSheetId="30">'0206090'!$A$1:$M$50</definedName>
    <definedName name="_xlnm.Print_Area" localSheetId="31">'0206130'!$A$1:$K$50</definedName>
    <definedName name="_xlnm.Print_Area" localSheetId="32">'0206160'!$A$1:$J$45</definedName>
    <definedName name="_xlnm.Print_Area" localSheetId="33">'0206190'!$A$1:$O$90</definedName>
    <definedName name="_xlnm.Print_Area" localSheetId="34">'0301090'!$A$1:$N$17</definedName>
    <definedName name="_xlnm.Print_Area" localSheetId="35">'0301435'!$A$1:$O$194</definedName>
    <definedName name="_xlnm.Print_Area" localSheetId="37">'0301445'!$A$1:$O$27</definedName>
    <definedName name="_xlnm.Print_Area" localSheetId="39">'0301460'!$A$3:$P$24</definedName>
    <definedName name="_xlnm.Print_Area" localSheetId="40">'0302030'!$A$1:$O$45</definedName>
    <definedName name="_xlnm.Print_Area" localSheetId="41">'0302060'!$A$1:$O$31</definedName>
    <definedName name="_xlnm.Print_Area" localSheetId="42">'0303060'!$B$4:$K$42</definedName>
    <definedName name="_xlnm.Print_Area" localSheetId="43">'0304030'!$A$2:$P$45</definedName>
    <definedName name="_xlnm.Print_Area" localSheetId="44">'0401030'!$A$1:$P$242</definedName>
    <definedName name="_xlnm.Print_Area" localSheetId="45">'0401060'!$A$1:$P$65</definedName>
    <definedName name="_xlnm.Print_Area" localSheetId="46">'0505030'!$A$1:$Q$63</definedName>
    <definedName name="_xlnm.Print_Area" localSheetId="2">Inhaltsverzeichnis!$A$1:$A$64</definedName>
    <definedName name="_xlnm.Print_Area" localSheetId="0">Titelblatt!$A$1:$A$49</definedName>
    <definedName name="_xlnm.Print_Titles" localSheetId="37">'0301445'!$1:$7</definedName>
    <definedName name="FETT" localSheetId="4">#REF!</definedName>
    <definedName name="FETT" localSheetId="5">#REF!</definedName>
    <definedName name="FETT" localSheetId="8">#REF!</definedName>
    <definedName name="FETT" localSheetId="9">#REF!</definedName>
    <definedName name="FETT" localSheetId="10">#REF!</definedName>
    <definedName name="FETT" localSheetId="11">#REF!</definedName>
    <definedName name="FETT" localSheetId="12">#REF!</definedName>
    <definedName name="FETT" localSheetId="13">#REF!</definedName>
    <definedName name="FETT" localSheetId="14">#REF!</definedName>
    <definedName name="FETT" localSheetId="15">#REF!</definedName>
    <definedName name="FETT" localSheetId="16">#REF!</definedName>
    <definedName name="FETT" localSheetId="17">#REF!</definedName>
    <definedName name="FETT" localSheetId="20">#REF!</definedName>
    <definedName name="FETT" localSheetId="21">#REF!</definedName>
    <definedName name="FETT" localSheetId="22">#REF!</definedName>
    <definedName name="FETT" localSheetId="23">#REF!</definedName>
    <definedName name="FETT" localSheetId="24">#REF!</definedName>
    <definedName name="FETT" localSheetId="25">#REF!</definedName>
    <definedName name="FETT" localSheetId="26">'0204050'!#REF!</definedName>
    <definedName name="FETT" localSheetId="28">'0204340'!#REF!</definedName>
    <definedName name="FETT" localSheetId="34">#REF!</definedName>
    <definedName name="FETT" localSheetId="37">#REF!</definedName>
    <definedName name="FETT" localSheetId="38">#REF!</definedName>
    <definedName name="FETT" localSheetId="39">#REF!</definedName>
    <definedName name="FETT" localSheetId="40">#REF!</definedName>
    <definedName name="FETT" localSheetId="41">#REF!</definedName>
    <definedName name="FETT" localSheetId="43">#REF!</definedName>
    <definedName name="FETT" localSheetId="44">#REF!</definedName>
    <definedName name="FETT" localSheetId="45">#REF!</definedName>
    <definedName name="FETT" localSheetId="0">#REF!</definedName>
    <definedName name="FETT" localSheetId="1">#REF!</definedName>
    <definedName name="FETT">#REF!</definedName>
    <definedName name="gewünschte_Monate" localSheetId="4">#REF!</definedName>
    <definedName name="gewünschte_Monate" localSheetId="5">#REF!</definedName>
    <definedName name="gewünschte_Monate" localSheetId="8">#REF!</definedName>
    <definedName name="gewünschte_Monate" localSheetId="9">#REF!</definedName>
    <definedName name="gewünschte_Monate" localSheetId="10">#REF!</definedName>
    <definedName name="gewünschte_Monate" localSheetId="11">#REF!</definedName>
    <definedName name="gewünschte_Monate" localSheetId="12">#REF!</definedName>
    <definedName name="gewünschte_Monate" localSheetId="13">#REF!</definedName>
    <definedName name="gewünschte_Monate" localSheetId="14">#REF!</definedName>
    <definedName name="gewünschte_Monate" localSheetId="15">#REF!</definedName>
    <definedName name="gewünschte_Monate" localSheetId="16">#REF!</definedName>
    <definedName name="gewünschte_Monate" localSheetId="17">#REF!</definedName>
    <definedName name="gewünschte_Monate" localSheetId="20">#REF!</definedName>
    <definedName name="gewünschte_Monate" localSheetId="21">#REF!</definedName>
    <definedName name="gewünschte_Monate" localSheetId="22">#REF!</definedName>
    <definedName name="gewünschte_Monate" localSheetId="23">#REF!</definedName>
    <definedName name="gewünschte_Monate" localSheetId="24">#REF!</definedName>
    <definedName name="gewünschte_Monate" localSheetId="25">#REF!</definedName>
    <definedName name="gewünschte_Monate" localSheetId="26">#REF!</definedName>
    <definedName name="gewünschte_Monate" localSheetId="28">#REF!</definedName>
    <definedName name="gewünschte_Monate" localSheetId="34">#REF!</definedName>
    <definedName name="gewünschte_Monate" localSheetId="37">#REF!</definedName>
    <definedName name="gewünschte_Monate" localSheetId="38">#REF!</definedName>
    <definedName name="gewünschte_Monate" localSheetId="39">#REF!</definedName>
    <definedName name="gewünschte_Monate" localSheetId="40">'0302030'!#REF!</definedName>
    <definedName name="gewünschte_Monate" localSheetId="41">'0302060'!#REF!</definedName>
    <definedName name="gewünschte_Monate" localSheetId="43">#REF!</definedName>
    <definedName name="gewünschte_Monate" localSheetId="44">#REF!</definedName>
    <definedName name="gewünschte_Monate" localSheetId="45">#REF!</definedName>
    <definedName name="gewünschte_Monate" localSheetId="0">#REF!</definedName>
    <definedName name="gewünschte_Monate" localSheetId="1">#REF!</definedName>
    <definedName name="gewünschte_Monate">#REF!</definedName>
    <definedName name="HERVOL" localSheetId="4">#REF!</definedName>
    <definedName name="HERVOL" localSheetId="5">#REF!</definedName>
    <definedName name="HERVOL" localSheetId="8">#REF!</definedName>
    <definedName name="HERVOL" localSheetId="9">#REF!</definedName>
    <definedName name="HERVOL" localSheetId="10">#REF!</definedName>
    <definedName name="HERVOL" localSheetId="11">#REF!</definedName>
    <definedName name="HERVOL" localSheetId="12">#REF!</definedName>
    <definedName name="HERVOL" localSheetId="13">#REF!</definedName>
    <definedName name="HERVOL" localSheetId="14">#REF!</definedName>
    <definedName name="HERVOL" localSheetId="15">#REF!</definedName>
    <definedName name="HERVOL" localSheetId="16">#REF!</definedName>
    <definedName name="HERVOL" localSheetId="17">#REF!</definedName>
    <definedName name="HERVOL" localSheetId="20">#REF!</definedName>
    <definedName name="HERVOL" localSheetId="21">#REF!</definedName>
    <definedName name="HERVOL" localSheetId="22">#REF!</definedName>
    <definedName name="HERVOL" localSheetId="23">#REF!</definedName>
    <definedName name="HERVOL" localSheetId="24">#REF!</definedName>
    <definedName name="HERVOL" localSheetId="25">#REF!</definedName>
    <definedName name="HERVOL" localSheetId="26">'0204050'!#REF!</definedName>
    <definedName name="HERVOL" localSheetId="28">'0204340'!#REF!</definedName>
    <definedName name="HERVOL" localSheetId="34">#REF!</definedName>
    <definedName name="HERVOL" localSheetId="37">#REF!</definedName>
    <definedName name="HERVOL" localSheetId="38">#REF!</definedName>
    <definedName name="HERVOL" localSheetId="39">#REF!</definedName>
    <definedName name="HERVOL" localSheetId="40">#REF!</definedName>
    <definedName name="HERVOL" localSheetId="41">#REF!</definedName>
    <definedName name="HERVOL" localSheetId="43">#REF!</definedName>
    <definedName name="HERVOL" localSheetId="44">#REF!</definedName>
    <definedName name="HERVOL" localSheetId="45">#REF!</definedName>
    <definedName name="HERVOL" localSheetId="0">#REF!</definedName>
    <definedName name="HERVOL" localSheetId="1">#REF!</definedName>
    <definedName name="HERVOL">#REF!</definedName>
    <definedName name="KOPF" localSheetId="4">#REF!</definedName>
    <definedName name="KOPF" localSheetId="5">#REF!</definedName>
    <definedName name="KOPF" localSheetId="8">#REF!</definedName>
    <definedName name="KOPF" localSheetId="9">#REF!</definedName>
    <definedName name="KOPF" localSheetId="10">#REF!</definedName>
    <definedName name="KOPF" localSheetId="11">#REF!</definedName>
    <definedName name="KOPF" localSheetId="12">#REF!</definedName>
    <definedName name="KOPF" localSheetId="13">#REF!</definedName>
    <definedName name="KOPF" localSheetId="14">#REF!</definedName>
    <definedName name="KOPF" localSheetId="15">#REF!</definedName>
    <definedName name="KOPF" localSheetId="16">#REF!</definedName>
    <definedName name="KOPF" localSheetId="17">#REF!</definedName>
    <definedName name="KOPF" localSheetId="20">#REF!</definedName>
    <definedName name="KOPF" localSheetId="21">#REF!</definedName>
    <definedName name="KOPF" localSheetId="22">#REF!</definedName>
    <definedName name="KOPF" localSheetId="23">#REF!</definedName>
    <definedName name="KOPF" localSheetId="24">#REF!</definedName>
    <definedName name="KOPF" localSheetId="25">#REF!</definedName>
    <definedName name="KOPF" localSheetId="26">'0204050'!#REF!</definedName>
    <definedName name="KOPF" localSheetId="28">'0204340'!#REF!</definedName>
    <definedName name="KOPF" localSheetId="34">#REF!</definedName>
    <definedName name="KOPF" localSheetId="37">#REF!</definedName>
    <definedName name="KOPF" localSheetId="38">#REF!</definedName>
    <definedName name="KOPF" localSheetId="39">#REF!</definedName>
    <definedName name="KOPF" localSheetId="40">#REF!</definedName>
    <definedName name="KOPF" localSheetId="41">#REF!</definedName>
    <definedName name="KOPF" localSheetId="43">#REF!</definedName>
    <definedName name="KOPF" localSheetId="45">#REF!</definedName>
    <definedName name="KOPF" localSheetId="0">#REF!</definedName>
    <definedName name="KOPF" localSheetId="1">#REF!</definedName>
    <definedName name="KOPF">#REF!</definedName>
    <definedName name="LH_6_17" localSheetId="4">'[1]3720.0'!#REF!</definedName>
    <definedName name="LH_6_17" localSheetId="5">'[1]3720.0'!#REF!</definedName>
    <definedName name="LH_6_17" localSheetId="8">'[1]3720.0'!#REF!</definedName>
    <definedName name="LH_6_17" localSheetId="9">'[1]3720.0'!#REF!</definedName>
    <definedName name="LH_6_17" localSheetId="10">'[1]3720.0'!#REF!</definedName>
    <definedName name="LH_6_17" localSheetId="11">'[1]3720.0'!#REF!</definedName>
    <definedName name="LH_6_17" localSheetId="12">'[1]3720.0'!#REF!</definedName>
    <definedName name="LH_6_17" localSheetId="13">'[1]3720.0'!#REF!</definedName>
    <definedName name="LH_6_17" localSheetId="14">'[1]3720.0'!#REF!</definedName>
    <definedName name="LH_6_17" localSheetId="15">'[1]3720.0'!#REF!</definedName>
    <definedName name="LH_6_17" localSheetId="16">'[1]3720.0'!#REF!</definedName>
    <definedName name="LH_6_17" localSheetId="17">'[1]3720.0'!#REF!</definedName>
    <definedName name="LH_6_17" localSheetId="20">'[1]3720.0'!#REF!</definedName>
    <definedName name="LH_6_17" localSheetId="21">'[1]3720.0'!#REF!</definedName>
    <definedName name="LH_6_17" localSheetId="22">'[1]3720.0'!#REF!</definedName>
    <definedName name="LH_6_17" localSheetId="23">'[1]3720.0'!#REF!</definedName>
    <definedName name="LH_6_17" localSheetId="24">'[1]3720.0'!#REF!</definedName>
    <definedName name="LH_6_17" localSheetId="25">'[1]3720.0'!#REF!</definedName>
    <definedName name="LH_6_17" localSheetId="26">'[1]3720.0'!#REF!</definedName>
    <definedName name="LH_6_17" localSheetId="28">'[1]3720.0'!#REF!</definedName>
    <definedName name="LH_6_17" localSheetId="34">'[1]3720.0'!#REF!</definedName>
    <definedName name="LH_6_17" localSheetId="37">'[1]3720.0'!#REF!</definedName>
    <definedName name="LH_6_17" localSheetId="38">'[1]3720.0'!#REF!</definedName>
    <definedName name="LH_6_17" localSheetId="39">'[1]3720.0'!#REF!</definedName>
    <definedName name="LH_6_17" localSheetId="40">'[1]3720.0'!#REF!</definedName>
    <definedName name="LH_6_17" localSheetId="41">'[1]3720.0'!#REF!</definedName>
    <definedName name="LH_6_17" localSheetId="43">'[1]3720.0'!#REF!</definedName>
    <definedName name="LH_6_17" localSheetId="45">'[1]3720.0'!#REF!</definedName>
    <definedName name="LH_6_17" localSheetId="0">'[1]3720.0'!#REF!</definedName>
    <definedName name="LH_6_17" localSheetId="1">'[1]3720.0'!#REF!</definedName>
    <definedName name="LH_6_17">'[1]3720.0'!#REF!</definedName>
    <definedName name="LQ_8_10" localSheetId="4">'[1]3720.0'!#REF!</definedName>
    <definedName name="LQ_8_10" localSheetId="5">'[1]3720.0'!#REF!</definedName>
    <definedName name="LQ_8_10" localSheetId="8">'[1]3720.0'!#REF!</definedName>
    <definedName name="LQ_8_10" localSheetId="9">'[1]3720.0'!#REF!</definedName>
    <definedName name="LQ_8_10" localSheetId="10">'[1]3720.0'!#REF!</definedName>
    <definedName name="LQ_8_10" localSheetId="11">'[1]3720.0'!#REF!</definedName>
    <definedName name="LQ_8_10" localSheetId="12">'[1]3720.0'!#REF!</definedName>
    <definedName name="LQ_8_10" localSheetId="13">'[1]3720.0'!#REF!</definedName>
    <definedName name="LQ_8_10" localSheetId="14">'[1]3720.0'!#REF!</definedName>
    <definedName name="LQ_8_10" localSheetId="15">'[1]3720.0'!#REF!</definedName>
    <definedName name="LQ_8_10" localSheetId="16">'[1]3720.0'!#REF!</definedName>
    <definedName name="LQ_8_10" localSheetId="17">'[1]3720.0'!#REF!</definedName>
    <definedName name="LQ_8_10" localSheetId="20">'[1]3720.0'!#REF!</definedName>
    <definedName name="LQ_8_10" localSheetId="21">'[1]3720.0'!#REF!</definedName>
    <definedName name="LQ_8_10" localSheetId="22">'[1]3720.0'!#REF!</definedName>
    <definedName name="LQ_8_10" localSheetId="23">'[1]3720.0'!#REF!</definedName>
    <definedName name="LQ_8_10" localSheetId="24">'[1]3720.0'!#REF!</definedName>
    <definedName name="LQ_8_10" localSheetId="25">'[1]3720.0'!#REF!</definedName>
    <definedName name="LQ_8_10" localSheetId="26">'[1]3720.0'!#REF!</definedName>
    <definedName name="LQ_8_10" localSheetId="28">'[1]3720.0'!#REF!</definedName>
    <definedName name="LQ_8_10" localSheetId="34">'[1]3720.0'!#REF!</definedName>
    <definedName name="LQ_8_10" localSheetId="37">'[1]3720.0'!#REF!</definedName>
    <definedName name="LQ_8_10" localSheetId="38">'[1]3720.0'!#REF!</definedName>
    <definedName name="LQ_8_10" localSheetId="39">'[1]3720.0'!#REF!</definedName>
    <definedName name="LQ_8_10" localSheetId="40">'[1]3720.0'!#REF!</definedName>
    <definedName name="LQ_8_10" localSheetId="41">'[1]3720.0'!#REF!</definedName>
    <definedName name="LQ_8_10" localSheetId="43">'[1]3720.0'!#REF!</definedName>
    <definedName name="LQ_8_10" localSheetId="45">'[1]3720.0'!#REF!</definedName>
    <definedName name="LQ_8_10" localSheetId="0">'[1]3720.0'!#REF!</definedName>
    <definedName name="LQ_8_10" localSheetId="1">'[1]3720.0'!#REF!</definedName>
    <definedName name="LQ_8_10">'[1]3720.0'!#REF!</definedName>
    <definedName name="LQ_8_12" localSheetId="21">'[1]3720.0'!#REF!</definedName>
    <definedName name="LQ_8_12" localSheetId="45">'[1]3720.0'!#REF!</definedName>
    <definedName name="LQ_8_12" localSheetId="0">'[1]3720.0'!#REF!</definedName>
    <definedName name="LQ_8_12" localSheetId="1">'[1]3720.0'!#REF!</definedName>
    <definedName name="LQ_8_12">'[1]3720.0'!#REF!</definedName>
    <definedName name="LQ_8_17" localSheetId="21">'[1]3720.0'!#REF!</definedName>
    <definedName name="LQ_8_17" localSheetId="45">'[1]3720.0'!#REF!</definedName>
    <definedName name="LQ_8_17" localSheetId="0">'[1]3720.0'!#REF!</definedName>
    <definedName name="LQ_8_17" localSheetId="1">'[1]3720.0'!#REF!</definedName>
    <definedName name="LQ_8_17">'[1]3720.0'!#REF!</definedName>
    <definedName name="Matrix">[8]Großhandelspreise!$B$6:$ZZ$18</definedName>
    <definedName name="Matrix2">[8]Erzeugerpreise!$B$5:$ZZ$18</definedName>
    <definedName name="MISCHGE" localSheetId="4">#REF!</definedName>
    <definedName name="MISCHGE" localSheetId="5">#REF!</definedName>
    <definedName name="MISCHGE" localSheetId="8">#REF!</definedName>
    <definedName name="MISCHGE" localSheetId="9">#REF!</definedName>
    <definedName name="MISCHGE" localSheetId="10">#REF!</definedName>
    <definedName name="MISCHGE" localSheetId="11">#REF!</definedName>
    <definedName name="MISCHGE" localSheetId="12">#REF!</definedName>
    <definedName name="MISCHGE" localSheetId="13">#REF!</definedName>
    <definedName name="MISCHGE" localSheetId="14">#REF!</definedName>
    <definedName name="MISCHGE" localSheetId="15">#REF!</definedName>
    <definedName name="MISCHGE" localSheetId="16">#REF!</definedName>
    <definedName name="MISCHGE" localSheetId="17">#REF!</definedName>
    <definedName name="MISCHGE" localSheetId="20">#REF!</definedName>
    <definedName name="MISCHGE" localSheetId="21">#REF!</definedName>
    <definedName name="MISCHGE" localSheetId="22">#REF!</definedName>
    <definedName name="MISCHGE" localSheetId="23">#REF!</definedName>
    <definedName name="MISCHGE" localSheetId="24">#REF!</definedName>
    <definedName name="MISCHGE" localSheetId="25">#REF!</definedName>
    <definedName name="MISCHGE" localSheetId="26">'0204050'!#REF!</definedName>
    <definedName name="MISCHGE" localSheetId="28">'0204340'!#REF!</definedName>
    <definedName name="MISCHGE" localSheetId="34">#REF!</definedName>
    <definedName name="MISCHGE" localSheetId="37">#REF!</definedName>
    <definedName name="MISCHGE" localSheetId="38">#REF!</definedName>
    <definedName name="MISCHGE" localSheetId="39">#REF!</definedName>
    <definedName name="MISCHGE" localSheetId="40">#REF!</definedName>
    <definedName name="MISCHGE" localSheetId="41">#REF!</definedName>
    <definedName name="MISCHGE" localSheetId="43">#REF!</definedName>
    <definedName name="MISCHGE" localSheetId="44">#REF!</definedName>
    <definedName name="MISCHGE" localSheetId="45">#REF!</definedName>
    <definedName name="MISCHGE" localSheetId="0">#REF!</definedName>
    <definedName name="MISCHGE" localSheetId="1">#REF!</definedName>
    <definedName name="MISCHGE">#REF!</definedName>
    <definedName name="MW4W" comment="Berechnung Mittelwert in Monaten mit w Wochen" localSheetId="4">AVERAGE(#REF!)</definedName>
    <definedName name="MW4W" comment="Berechnung Mittelwert in Monaten mit w Wochen" localSheetId="5">AVERAGE(#REF!)</definedName>
    <definedName name="MW4W" comment="Berechnung Mittelwert in Monaten mit w Wochen" localSheetId="8">AVERAGE(#REF!)</definedName>
    <definedName name="MW4W" comment="Berechnung Mittelwert in Monaten mit w Wochen" localSheetId="9">AVERAGE(#REF!)</definedName>
    <definedName name="MW4W" comment="Berechnung Mittelwert in Monaten mit w Wochen" localSheetId="10">AVERAGE(#REF!)</definedName>
    <definedName name="MW4W" comment="Berechnung Mittelwert in Monaten mit w Wochen" localSheetId="11">AVERAGE(#REF!)</definedName>
    <definedName name="MW4W" comment="Berechnung Mittelwert in Monaten mit w Wochen" localSheetId="12">AVERAGE(#REF!)</definedName>
    <definedName name="MW4W" comment="Berechnung Mittelwert in Monaten mit w Wochen" localSheetId="13">AVERAGE(#REF!)</definedName>
    <definedName name="MW4W" comment="Berechnung Mittelwert in Monaten mit w Wochen" localSheetId="14">AVERAGE(#REF!)</definedName>
    <definedName name="MW4W" comment="Berechnung Mittelwert in Monaten mit w Wochen" localSheetId="15">AVERAGE(#REF!)</definedName>
    <definedName name="MW4W" comment="Berechnung Mittelwert in Monaten mit w Wochen" localSheetId="16">AVERAGE(#REF!)</definedName>
    <definedName name="MW4W" comment="Berechnung Mittelwert in Monaten mit w Wochen" localSheetId="17">AVERAGE(#REF!)</definedName>
    <definedName name="MW4W" comment="Berechnung Mittelwert in Monaten mit w Wochen" localSheetId="20">AVERAGE(#REF!)</definedName>
    <definedName name="MW4W" comment="Berechnung Mittelwert in Monaten mit w Wochen" localSheetId="21">AVERAGE(#REF!)</definedName>
    <definedName name="MW4W" comment="Berechnung Mittelwert in Monaten mit w Wochen" localSheetId="22">AVERAGE(#REF!)</definedName>
    <definedName name="MW4W" comment="Berechnung Mittelwert in Monaten mit w Wochen" localSheetId="23">AVERAGE(#REF!)</definedName>
    <definedName name="MW4W" comment="Berechnung Mittelwert in Monaten mit w Wochen" localSheetId="24">AVERAGE(#REF!)</definedName>
    <definedName name="MW4W" comment="Berechnung Mittelwert in Monaten mit w Wochen" localSheetId="25">AVERAGE(#REF!)</definedName>
    <definedName name="MW4W" comment="Berechnung Mittelwert in Monaten mit w Wochen" localSheetId="26">AVERAGE(#REF!)</definedName>
    <definedName name="MW4W" comment="Berechnung Mittelwert in Monaten mit w Wochen" localSheetId="28">AVERAGE(#REF!)</definedName>
    <definedName name="MW4W" comment="Berechnung Mittelwert in Monaten mit w Wochen" localSheetId="34">AVERAGE(#REF!)</definedName>
    <definedName name="MW4W" comment="Berechnung Mittelwert in Monaten mit w Wochen" localSheetId="37">AVERAGE(#REF!)</definedName>
    <definedName name="MW4W" comment="Berechnung Mittelwert in Monaten mit w Wochen" localSheetId="38">AVERAGE(#REF!)</definedName>
    <definedName name="MW4W" comment="Berechnung Mittelwert in Monaten mit w Wochen" localSheetId="39">AVERAGE(#REF!)</definedName>
    <definedName name="MW4W" comment="Berechnung Mittelwert in Monaten mit w Wochen" localSheetId="40">AVERAGE(#REF!)</definedName>
    <definedName name="MW4W" comment="Berechnung Mittelwert in Monaten mit w Wochen" localSheetId="41">AVERAGE(#REF!)</definedName>
    <definedName name="MW4W" comment="Berechnung Mittelwert in Monaten mit w Wochen" localSheetId="43">AVERAGE(#REF!)</definedName>
    <definedName name="MW4W" comment="Berechnung Mittelwert in Monaten mit w Wochen" localSheetId="44">AVERAGE(#REF!)</definedName>
    <definedName name="MW4W" comment="Berechnung Mittelwert in Monaten mit w Wochen" localSheetId="45">AVERAGE(#REF!)</definedName>
    <definedName name="MW4W" comment="Berechnung Mittelwert in Monaten mit w Wochen" localSheetId="0">AVERAGE(#REF!)</definedName>
    <definedName name="MW4W" comment="Berechnung Mittelwert in Monaten mit w Wochen" localSheetId="1">AVERAGE(#REF!)</definedName>
    <definedName name="MW4W" comment="Berechnung Mittelwert in Monaten mit w Wochen">AVERAGE(#REF!)</definedName>
    <definedName name="MW5W" localSheetId="4">AVERAGE(#REF!)</definedName>
    <definedName name="MW5W" localSheetId="5">AVERAGE(#REF!)</definedName>
    <definedName name="MW5W" localSheetId="8">AVERAGE(#REF!)</definedName>
    <definedName name="MW5W" localSheetId="9">AVERAGE(#REF!)</definedName>
    <definedName name="MW5W" localSheetId="10">AVERAGE(#REF!)</definedName>
    <definedName name="MW5W" localSheetId="11">AVERAGE(#REF!)</definedName>
    <definedName name="MW5W" localSheetId="12">AVERAGE(#REF!)</definedName>
    <definedName name="MW5W" localSheetId="13">AVERAGE(#REF!)</definedName>
    <definedName name="MW5W" localSheetId="14">AVERAGE(#REF!)</definedName>
    <definedName name="MW5W" localSheetId="15">AVERAGE(#REF!)</definedName>
    <definedName name="MW5W" localSheetId="16">AVERAGE(#REF!)</definedName>
    <definedName name="MW5W" localSheetId="17">AVERAGE(#REF!)</definedName>
    <definedName name="MW5W" localSheetId="20">AVERAGE(#REF!)</definedName>
    <definedName name="MW5W" localSheetId="21">AVERAGE(#REF!)</definedName>
    <definedName name="MW5W" localSheetId="22">AVERAGE(#REF!)</definedName>
    <definedName name="MW5W" localSheetId="23">AVERAGE(#REF!)</definedName>
    <definedName name="MW5W" localSheetId="24">AVERAGE(#REF!)</definedName>
    <definedName name="MW5W" localSheetId="25">AVERAGE(#REF!)</definedName>
    <definedName name="MW5W" localSheetId="26">AVERAGE(#REF!)</definedName>
    <definedName name="MW5W" localSheetId="28">AVERAGE(#REF!)</definedName>
    <definedName name="MW5W" localSheetId="34">AVERAGE(#REF!)</definedName>
    <definedName name="MW5W" localSheetId="37">AVERAGE(#REF!)</definedName>
    <definedName name="MW5W" localSheetId="38">AVERAGE(#REF!)</definedName>
    <definedName name="MW5W" localSheetId="39">AVERAGE(#REF!)</definedName>
    <definedName name="MW5W" localSheetId="40">AVERAGE(#REF!)</definedName>
    <definedName name="MW5W" localSheetId="41">AVERAGE(#REF!)</definedName>
    <definedName name="MW5W" localSheetId="43">AVERAGE(#REF!)</definedName>
    <definedName name="MW5W" localSheetId="44">AVERAGE(#REF!)</definedName>
    <definedName name="MW5W" localSheetId="45">AVERAGE(#REF!)</definedName>
    <definedName name="MW5W" localSheetId="0">AVERAGE(#REF!)</definedName>
    <definedName name="MW5W" localSheetId="1">AVERAGE(#REF!)</definedName>
    <definedName name="MW5W">AVERAGE(#REF!)</definedName>
    <definedName name="nix_" localSheetId="0">'[1]3720.0'!#REF!</definedName>
    <definedName name="nix_" localSheetId="1">'[1]3720.0'!#REF!</definedName>
    <definedName name="nix_">'[1]3720.0'!#REF!</definedName>
    <definedName name="NL" localSheetId="4">#REF!</definedName>
    <definedName name="NL" localSheetId="5">#REF!</definedName>
    <definedName name="NL" localSheetId="8">#REF!</definedName>
    <definedName name="NL" localSheetId="9">#REF!</definedName>
    <definedName name="NL" localSheetId="10">#REF!</definedName>
    <definedName name="NL" localSheetId="11">#REF!</definedName>
    <definedName name="NL" localSheetId="12">#REF!</definedName>
    <definedName name="NL" localSheetId="13">#REF!</definedName>
    <definedName name="NL" localSheetId="14">#REF!</definedName>
    <definedName name="NL" localSheetId="15">#REF!</definedName>
    <definedName name="NL" localSheetId="16">#REF!</definedName>
    <definedName name="NL" localSheetId="17">#REF!</definedName>
    <definedName name="NL" localSheetId="20">#REF!</definedName>
    <definedName name="NL" localSheetId="21">#REF!</definedName>
    <definedName name="NL" localSheetId="22">#REF!</definedName>
    <definedName name="NL" localSheetId="23">#REF!</definedName>
    <definedName name="NL" localSheetId="24">#REF!</definedName>
    <definedName name="NL" localSheetId="25">#REF!</definedName>
    <definedName name="NL" localSheetId="26">'0204050'!#REF!</definedName>
    <definedName name="NL" localSheetId="28">'0204340'!#REF!</definedName>
    <definedName name="NL" localSheetId="34">#REF!</definedName>
    <definedName name="NL" localSheetId="37">#REF!</definedName>
    <definedName name="NL" localSheetId="38">#REF!</definedName>
    <definedName name="NL" localSheetId="39">#REF!</definedName>
    <definedName name="NL" localSheetId="40">#REF!</definedName>
    <definedName name="NL" localSheetId="41">#REF!</definedName>
    <definedName name="NL" localSheetId="43">#REF!</definedName>
    <definedName name="NL" localSheetId="44">#REF!</definedName>
    <definedName name="NL" localSheetId="45">#REF!</definedName>
    <definedName name="NL" localSheetId="0">#REF!</definedName>
    <definedName name="NL" localSheetId="1">#REF!</definedName>
    <definedName name="NL">#REF!</definedName>
    <definedName name="sdadasrd" localSheetId="21">#REF!</definedName>
    <definedName name="sdadasrd" localSheetId="0">#REF!</definedName>
    <definedName name="sdadasrd" localSheetId="1">#REF!</definedName>
    <definedName name="sdadasrd">#REF!</definedName>
    <definedName name="STRUKTUR" localSheetId="4">#REF!</definedName>
    <definedName name="STRUKTUR" localSheetId="5">#REF!</definedName>
    <definedName name="STRUKTUR" localSheetId="8">#REF!</definedName>
    <definedName name="STRUKTUR" localSheetId="9">#REF!</definedName>
    <definedName name="STRUKTUR" localSheetId="10">#REF!</definedName>
    <definedName name="STRUKTUR" localSheetId="11">#REF!</definedName>
    <definedName name="STRUKTUR" localSheetId="12">#REF!</definedName>
    <definedName name="STRUKTUR" localSheetId="13">#REF!</definedName>
    <definedName name="STRUKTUR" localSheetId="14">#REF!</definedName>
    <definedName name="STRUKTUR" localSheetId="15">#REF!</definedName>
    <definedName name="STRUKTUR" localSheetId="16">#REF!</definedName>
    <definedName name="STRUKTUR" localSheetId="17">#REF!</definedName>
    <definedName name="STRUKTUR" localSheetId="20">#REF!</definedName>
    <definedName name="STRUKTUR" localSheetId="21">#REF!</definedName>
    <definedName name="STRUKTUR" localSheetId="22">#REF!</definedName>
    <definedName name="STRUKTUR" localSheetId="23">#REF!</definedName>
    <definedName name="STRUKTUR" localSheetId="24">#REF!</definedName>
    <definedName name="STRUKTUR" localSheetId="25">#REF!</definedName>
    <definedName name="STRUKTUR" localSheetId="26">'0204050'!#REF!</definedName>
    <definedName name="STRUKTUR" localSheetId="28">'0204340'!#REF!</definedName>
    <definedName name="STRUKTUR" localSheetId="34">#REF!</definedName>
    <definedName name="STRUKTUR" localSheetId="37">#REF!</definedName>
    <definedName name="STRUKTUR" localSheetId="38">#REF!</definedName>
    <definedName name="STRUKTUR" localSheetId="39">#REF!</definedName>
    <definedName name="STRUKTUR" localSheetId="40">#REF!</definedName>
    <definedName name="STRUKTUR" localSheetId="41">#REF!</definedName>
    <definedName name="STRUKTUR" localSheetId="43">#REF!</definedName>
    <definedName name="STRUKTUR" localSheetId="45">#REF!</definedName>
    <definedName name="STRUKTUR" localSheetId="0">#REF!</definedName>
    <definedName name="STRUKTUR" localSheetId="1">#REF!</definedName>
    <definedName name="STRUKTUR">#REF!</definedName>
    <definedName name="Such_KjD" localSheetId="4">#REF!</definedName>
    <definedName name="Such_KjD" localSheetId="5">#REF!</definedName>
    <definedName name="Such_KjD" localSheetId="8">#REF!</definedName>
    <definedName name="Such_KjD" localSheetId="9">#REF!</definedName>
    <definedName name="Such_KjD" localSheetId="10">#REF!</definedName>
    <definedName name="Such_KjD" localSheetId="11">#REF!</definedName>
    <definedName name="Such_KjD" localSheetId="12">#REF!</definedName>
    <definedName name="Such_KjD" localSheetId="13">#REF!</definedName>
    <definedName name="Such_KjD" localSheetId="14">#REF!</definedName>
    <definedName name="Such_KjD" localSheetId="15">#REF!</definedName>
    <definedName name="Such_KjD" localSheetId="16">#REF!</definedName>
    <definedName name="Such_KjD" localSheetId="17">#REF!</definedName>
    <definedName name="Such_KjD" localSheetId="20">#REF!</definedName>
    <definedName name="Such_KjD" localSheetId="21">#REF!</definedName>
    <definedName name="Such_KjD" localSheetId="22">#REF!</definedName>
    <definedName name="Such_KjD" localSheetId="23">#REF!</definedName>
    <definedName name="Such_KjD" localSheetId="24">#REF!</definedName>
    <definedName name="Such_KjD" localSheetId="25">#REF!</definedName>
    <definedName name="Such_KjD" localSheetId="26">#REF!</definedName>
    <definedName name="Such_KjD" localSheetId="28">#REF!</definedName>
    <definedName name="Such_KjD" localSheetId="34">#REF!</definedName>
    <definedName name="Such_KjD" localSheetId="37">#REF!</definedName>
    <definedName name="Such_KjD" localSheetId="38">#REF!</definedName>
    <definedName name="Such_KjD" localSheetId="39">#REF!</definedName>
    <definedName name="Such_KjD" localSheetId="40">'0302030'!#REF!</definedName>
    <definedName name="Such_KjD" localSheetId="41">'0302060'!#REF!</definedName>
    <definedName name="Such_KjD" localSheetId="43">#REF!</definedName>
    <definedName name="Such_KjD" localSheetId="45">#REF!</definedName>
    <definedName name="Such_KjD" localSheetId="0">#REF!</definedName>
    <definedName name="Such_KjD" localSheetId="1">#REF!</definedName>
    <definedName name="Such_KjD">#REF!</definedName>
    <definedName name="Such_M1" localSheetId="4">#REF!</definedName>
    <definedName name="Such_M1" localSheetId="5">#REF!</definedName>
    <definedName name="Such_M1" localSheetId="8">#REF!</definedName>
    <definedName name="Such_M1" localSheetId="9">#REF!</definedName>
    <definedName name="Such_M1" localSheetId="10">#REF!</definedName>
    <definedName name="Such_M1" localSheetId="11">#REF!</definedName>
    <definedName name="Such_M1" localSheetId="12">#REF!</definedName>
    <definedName name="Such_M1" localSheetId="13">#REF!</definedName>
    <definedName name="Such_M1" localSheetId="14">#REF!</definedName>
    <definedName name="Such_M1" localSheetId="15">#REF!</definedName>
    <definedName name="Such_M1" localSheetId="16">#REF!</definedName>
    <definedName name="Such_M1" localSheetId="17">#REF!</definedName>
    <definedName name="Such_M1" localSheetId="20">#REF!</definedName>
    <definedName name="Such_M1" localSheetId="21">#REF!</definedName>
    <definedName name="Such_M1" localSheetId="22">#REF!</definedName>
    <definedName name="Such_M1" localSheetId="23">#REF!</definedName>
    <definedName name="Such_M1" localSheetId="24">#REF!</definedName>
    <definedName name="Such_M1" localSheetId="25">#REF!</definedName>
    <definedName name="Such_M1" localSheetId="26">#REF!</definedName>
    <definedName name="Such_M1" localSheetId="28">#REF!</definedName>
    <definedName name="Such_M1" localSheetId="34">#REF!</definedName>
    <definedName name="Such_M1" localSheetId="37">#REF!</definedName>
    <definedName name="Such_M1" localSheetId="38">#REF!</definedName>
    <definedName name="Such_M1" localSheetId="39">#REF!</definedName>
    <definedName name="Such_M1" localSheetId="40">'0302030'!#REF!</definedName>
    <definedName name="Such_M1" localSheetId="41">'0302060'!#REF!</definedName>
    <definedName name="Such_M1" localSheetId="43">#REF!</definedName>
    <definedName name="Such_M1" localSheetId="45">#REF!</definedName>
    <definedName name="Such_M1" localSheetId="0">#REF!</definedName>
    <definedName name="Such_M1" localSheetId="1">#REF!</definedName>
    <definedName name="Such_M1">#REF!</definedName>
    <definedName name="Such_M2" localSheetId="4">#REF!</definedName>
    <definedName name="Such_M2" localSheetId="5">#REF!</definedName>
    <definedName name="Such_M2" localSheetId="8">#REF!</definedName>
    <definedName name="Such_M2" localSheetId="9">#REF!</definedName>
    <definedName name="Such_M2" localSheetId="10">#REF!</definedName>
    <definedName name="Such_M2" localSheetId="11">#REF!</definedName>
    <definedName name="Such_M2" localSheetId="12">#REF!</definedName>
    <definedName name="Such_M2" localSheetId="13">#REF!</definedName>
    <definedName name="Such_M2" localSheetId="14">#REF!</definedName>
    <definedName name="Such_M2" localSheetId="15">#REF!</definedName>
    <definedName name="Such_M2" localSheetId="16">#REF!</definedName>
    <definedName name="Such_M2" localSheetId="17">#REF!</definedName>
    <definedName name="Such_M2" localSheetId="20">#REF!</definedName>
    <definedName name="Such_M2" localSheetId="21">#REF!</definedName>
    <definedName name="Such_M2" localSheetId="22">#REF!</definedName>
    <definedName name="Such_M2" localSheetId="23">#REF!</definedName>
    <definedName name="Such_M2" localSheetId="24">#REF!</definedName>
    <definedName name="Such_M2" localSheetId="25">#REF!</definedName>
    <definedName name="Such_M2" localSheetId="26">#REF!</definedName>
    <definedName name="Such_M2" localSheetId="28">#REF!</definedName>
    <definedName name="Such_M2" localSheetId="34">#REF!</definedName>
    <definedName name="Such_M2" localSheetId="37">#REF!</definedName>
    <definedName name="Such_M2" localSheetId="38">#REF!</definedName>
    <definedName name="Such_M2" localSheetId="39">#REF!</definedName>
    <definedName name="Such_M2" localSheetId="40">'0302030'!#REF!</definedName>
    <definedName name="Such_M2" localSheetId="41">'0302060'!#REF!</definedName>
    <definedName name="Such_M2" localSheetId="43">#REF!</definedName>
    <definedName name="Such_M2" localSheetId="45">#REF!</definedName>
    <definedName name="Such_M2" localSheetId="0">#REF!</definedName>
    <definedName name="Such_M2" localSheetId="1">#REF!</definedName>
    <definedName name="Such_M2">#REF!</definedName>
    <definedName name="Such_M3" localSheetId="4">#REF!</definedName>
    <definedName name="Such_M3" localSheetId="5">#REF!</definedName>
    <definedName name="Such_M3" localSheetId="8">#REF!</definedName>
    <definedName name="Such_M3" localSheetId="9">#REF!</definedName>
    <definedName name="Such_M3" localSheetId="10">#REF!</definedName>
    <definedName name="Such_M3" localSheetId="11">#REF!</definedName>
    <definedName name="Such_M3" localSheetId="12">#REF!</definedName>
    <definedName name="Such_M3" localSheetId="13">#REF!</definedName>
    <definedName name="Such_M3" localSheetId="14">#REF!</definedName>
    <definedName name="Such_M3" localSheetId="15">#REF!</definedName>
    <definedName name="Such_M3" localSheetId="16">#REF!</definedName>
    <definedName name="Such_M3" localSheetId="17">#REF!</definedName>
    <definedName name="Such_M3" localSheetId="20">#REF!</definedName>
    <definedName name="Such_M3" localSheetId="21">#REF!</definedName>
    <definedName name="Such_M3" localSheetId="22">#REF!</definedName>
    <definedName name="Such_M3" localSheetId="23">#REF!</definedName>
    <definedName name="Such_M3" localSheetId="24">#REF!</definedName>
    <definedName name="Such_M3" localSheetId="25">#REF!</definedName>
    <definedName name="Such_M3" localSheetId="26">#REF!</definedName>
    <definedName name="Such_M3" localSheetId="28">#REF!</definedName>
    <definedName name="Such_M3" localSheetId="34">#REF!</definedName>
    <definedName name="Such_M3" localSheetId="37">#REF!</definedName>
    <definedName name="Such_M3" localSheetId="38">#REF!</definedName>
    <definedName name="Such_M3" localSheetId="39">#REF!</definedName>
    <definedName name="Such_M3" localSheetId="40">'0302030'!#REF!</definedName>
    <definedName name="Such_M3" localSheetId="41">'0302060'!#REF!</definedName>
    <definedName name="Such_M3" localSheetId="43">#REF!</definedName>
    <definedName name="Such_M3" localSheetId="45">#REF!</definedName>
    <definedName name="Such_M3" localSheetId="0">#REF!</definedName>
    <definedName name="Such_M3" localSheetId="1">#REF!</definedName>
    <definedName name="Such_M3">#REF!</definedName>
    <definedName name="Such_M4" localSheetId="4">#REF!</definedName>
    <definedName name="Such_M4" localSheetId="5">#REF!</definedName>
    <definedName name="Such_M4" localSheetId="8">#REF!</definedName>
    <definedName name="Such_M4" localSheetId="9">#REF!</definedName>
    <definedName name="Such_M4" localSheetId="10">#REF!</definedName>
    <definedName name="Such_M4" localSheetId="11">#REF!</definedName>
    <definedName name="Such_M4" localSheetId="12">#REF!</definedName>
    <definedName name="Such_M4" localSheetId="13">#REF!</definedName>
    <definedName name="Such_M4" localSheetId="14">#REF!</definedName>
    <definedName name="Such_M4" localSheetId="15">#REF!</definedName>
    <definedName name="Such_M4" localSheetId="16">#REF!</definedName>
    <definedName name="Such_M4" localSheetId="17">#REF!</definedName>
    <definedName name="Such_M4" localSheetId="20">#REF!</definedName>
    <definedName name="Such_M4" localSheetId="21">#REF!</definedName>
    <definedName name="Such_M4" localSheetId="22">#REF!</definedName>
    <definedName name="Such_M4" localSheetId="23">#REF!</definedName>
    <definedName name="Such_M4" localSheetId="24">#REF!</definedName>
    <definedName name="Such_M4" localSheetId="25">#REF!</definedName>
    <definedName name="Such_M4" localSheetId="26">#REF!</definedName>
    <definedName name="Such_M4" localSheetId="28">#REF!</definedName>
    <definedName name="Such_M4" localSheetId="34">#REF!</definedName>
    <definedName name="Such_M4" localSheetId="37">#REF!</definedName>
    <definedName name="Such_M4" localSheetId="38">#REF!</definedName>
    <definedName name="Such_M4" localSheetId="39">#REF!</definedName>
    <definedName name="Such_M4" localSheetId="40">'0302030'!#REF!</definedName>
    <definedName name="Such_M4" localSheetId="41">'0302060'!#REF!</definedName>
    <definedName name="Such_M4" localSheetId="43">#REF!</definedName>
    <definedName name="Such_M4" localSheetId="45">#REF!</definedName>
    <definedName name="Such_M4" localSheetId="0">#REF!</definedName>
    <definedName name="Such_M4" localSheetId="1">#REF!</definedName>
    <definedName name="Such_M4">#REF!</definedName>
    <definedName name="Such_M5" localSheetId="4">#REF!</definedName>
    <definedName name="Such_M5" localSheetId="5">#REF!</definedName>
    <definedName name="Such_M5" localSheetId="8">#REF!</definedName>
    <definedName name="Such_M5" localSheetId="9">#REF!</definedName>
    <definedName name="Such_M5" localSheetId="10">#REF!</definedName>
    <definedName name="Such_M5" localSheetId="11">#REF!</definedName>
    <definedName name="Such_M5" localSheetId="12">#REF!</definedName>
    <definedName name="Such_M5" localSheetId="13">#REF!</definedName>
    <definedName name="Such_M5" localSheetId="14">#REF!</definedName>
    <definedName name="Such_M5" localSheetId="15">#REF!</definedName>
    <definedName name="Such_M5" localSheetId="16">#REF!</definedName>
    <definedName name="Such_M5" localSheetId="17">#REF!</definedName>
    <definedName name="Such_M5" localSheetId="20">#REF!</definedName>
    <definedName name="Such_M5" localSheetId="21">#REF!</definedName>
    <definedName name="Such_M5" localSheetId="22">#REF!</definedName>
    <definedName name="Such_M5" localSheetId="23">#REF!</definedName>
    <definedName name="Such_M5" localSheetId="24">#REF!</definedName>
    <definedName name="Such_M5" localSheetId="25">#REF!</definedName>
    <definedName name="Such_M5" localSheetId="26">#REF!</definedName>
    <definedName name="Such_M5" localSheetId="28">#REF!</definedName>
    <definedName name="Such_M5" localSheetId="34">#REF!</definedName>
    <definedName name="Such_M5" localSheetId="37">#REF!</definedName>
    <definedName name="Such_M5" localSheetId="38">#REF!</definedName>
    <definedName name="Such_M5" localSheetId="39">#REF!</definedName>
    <definedName name="Such_M5" localSheetId="40">'0302030'!#REF!</definedName>
    <definedName name="Such_M5" localSheetId="41">'0302060'!#REF!</definedName>
    <definedName name="Such_M5" localSheetId="43">#REF!</definedName>
    <definedName name="Such_M5" localSheetId="45">#REF!</definedName>
    <definedName name="Such_M5" localSheetId="0">#REF!</definedName>
    <definedName name="Such_M5" localSheetId="1">#REF!</definedName>
    <definedName name="Such_M5">#REF!</definedName>
    <definedName name="Such_WjD" localSheetId="4">#REF!</definedName>
    <definedName name="Such_WjD" localSheetId="5">#REF!</definedName>
    <definedName name="Such_WjD" localSheetId="8">#REF!</definedName>
    <definedName name="Such_WjD" localSheetId="9">#REF!</definedName>
    <definedName name="Such_WjD" localSheetId="10">#REF!</definedName>
    <definedName name="Such_WjD" localSheetId="11">#REF!</definedName>
    <definedName name="Such_WjD" localSheetId="12">#REF!</definedName>
    <definedName name="Such_WjD" localSheetId="13">#REF!</definedName>
    <definedName name="Such_WjD" localSheetId="14">#REF!</definedName>
    <definedName name="Such_WjD" localSheetId="15">#REF!</definedName>
    <definedName name="Such_WjD" localSheetId="16">#REF!</definedName>
    <definedName name="Such_WjD" localSheetId="17">#REF!</definedName>
    <definedName name="Such_WjD" localSheetId="20">#REF!</definedName>
    <definedName name="Such_WjD" localSheetId="21">#REF!</definedName>
    <definedName name="Such_WjD" localSheetId="22">#REF!</definedName>
    <definedName name="Such_WjD" localSheetId="23">#REF!</definedName>
    <definedName name="Such_WjD" localSheetId="24">#REF!</definedName>
    <definedName name="Such_WjD" localSheetId="25">#REF!</definedName>
    <definedName name="Such_WjD" localSheetId="26">#REF!</definedName>
    <definedName name="Such_WjD" localSheetId="28">#REF!</definedName>
    <definedName name="Such_WjD" localSheetId="34">#REF!</definedName>
    <definedName name="Such_WjD" localSheetId="37">#REF!</definedName>
    <definedName name="Such_WjD" localSheetId="38">#REF!</definedName>
    <definedName name="Such_WjD" localSheetId="39">#REF!</definedName>
    <definedName name="Such_WjD" localSheetId="40">'0302030'!#REF!</definedName>
    <definedName name="Such_WjD" localSheetId="41">'0302060'!#REF!</definedName>
    <definedName name="Such_WjD" localSheetId="43">#REF!</definedName>
    <definedName name="Such_WjD" localSheetId="45">#REF!</definedName>
    <definedName name="Such_WjD" localSheetId="0">#REF!</definedName>
    <definedName name="Such_WjD" localSheetId="1">#REF!</definedName>
    <definedName name="Such_WjD">#REF!</definedName>
    <definedName name="_xlnm.Criteria" localSheetId="4">#REF!,#REF!,#REF!,#REF!,#REF!,#REF!,#REF!,#REF!,#REF!,#REF!,#REF!,#REF!,#REF!,#REF!,#REF!,#REF!,#REF!,#REF!</definedName>
    <definedName name="_xlnm.Criteria" localSheetId="5">#REF!,#REF!,#REF!,#REF!,#REF!,#REF!,#REF!,#REF!,#REF!,#REF!,#REF!,#REF!,#REF!,#REF!,#REF!,#REF!,#REF!,#REF!</definedName>
    <definedName name="_xlnm.Criteria" localSheetId="8">'0117690'!#REF!,'0117690'!#REF!,'0117690'!#REF!,'0117690'!#REF!,'0117690'!#REF!,'0117690'!#REF!,'0117690'!#REF!,'0117690'!#REF!,'0117690'!#REF!,'0117690'!#REF!,'0117690'!#REF!,'0117690'!#REF!,'0117690'!#REF!,'0117690'!#REF!,'0117690'!#REF!,'0117690'!#REF!,'0117690'!#REF!,'0117690'!#REF!</definedName>
    <definedName name="_xlnm.Criteria" localSheetId="9">#REF!,#REF!,#REF!,#REF!,#REF!,#REF!,#REF!,#REF!,#REF!,#REF!,#REF!,#REF!,#REF!,#REF!,#REF!,#REF!,#REF!,#REF!</definedName>
    <definedName name="_xlnm.Criteria" localSheetId="10">#REF!,#REF!,#REF!,#REF!,#REF!,#REF!,#REF!,#REF!,#REF!,#REF!,#REF!,#REF!,#REF!,#REF!,#REF!,#REF!,#REF!,#REF!</definedName>
    <definedName name="_xlnm.Criteria" localSheetId="11">#REF!,#REF!,#REF!,#REF!,#REF!,#REF!,#REF!,#REF!,#REF!,#REF!,#REF!,#REF!,#REF!,#REF!,#REF!,#REF!,#REF!,#REF!</definedName>
    <definedName name="_xlnm.Criteria" localSheetId="12">#REF!,#REF!,#REF!,#REF!,#REF!,#REF!,#REF!,#REF!,#REF!,#REF!,#REF!,#REF!,#REF!,#REF!,#REF!,#REF!,#REF!,#REF!</definedName>
    <definedName name="_xlnm.Criteria" localSheetId="13">#REF!,#REF!,#REF!,#REF!,#REF!,#REF!,#REF!,#REF!,#REF!,#REF!,#REF!,#REF!,#REF!,#REF!,#REF!,#REF!,#REF!,#REF!</definedName>
    <definedName name="_xlnm.Criteria" localSheetId="14">#REF!,#REF!,#REF!,#REF!,#REF!,#REF!,#REF!,#REF!,#REF!,#REF!,#REF!,#REF!,#REF!,#REF!,#REF!,#REF!,#REF!,#REF!</definedName>
    <definedName name="_xlnm.Criteria" localSheetId="15">#REF!,#REF!,#REF!,#REF!,#REF!,#REF!,#REF!,#REF!,#REF!,#REF!,#REF!,#REF!,#REF!,#REF!,#REF!,#REF!,#REF!,#REF!</definedName>
    <definedName name="_xlnm.Criteria" localSheetId="16">#REF!,#REF!,#REF!,#REF!,#REF!,#REF!,#REF!,#REF!,#REF!,#REF!,#REF!,#REF!,#REF!,#REF!,#REF!,#REF!,#REF!,#REF!</definedName>
    <definedName name="_xlnm.Criteria" localSheetId="17">#REF!,#REF!,#REF!,#REF!,#REF!,#REF!,#REF!,#REF!,#REF!,#REF!,#REF!,#REF!,#REF!,#REF!,#REF!,#REF!,#REF!,#REF!</definedName>
    <definedName name="_xlnm.Criteria" localSheetId="20">#REF!,#REF!,#REF!,#REF!,#REF!,#REF!,#REF!,#REF!,#REF!,#REF!,#REF!,#REF!,#REF!,#REF!,#REF!,#REF!,#REF!,#REF!</definedName>
    <definedName name="_xlnm.Criteria" localSheetId="21">#REF!,#REF!,#REF!,#REF!,#REF!,#REF!,#REF!,#REF!,#REF!,#REF!,#REF!,#REF!,#REF!,#REF!,#REF!,#REF!,#REF!,#REF!</definedName>
    <definedName name="_xlnm.Criteria" localSheetId="22">#REF!,#REF!,#REF!,#REF!,#REF!,#REF!,#REF!,#REF!,#REF!,#REF!,#REF!,#REF!,#REF!,#REF!,#REF!,#REF!,#REF!,#REF!</definedName>
    <definedName name="_xlnm.Criteria" localSheetId="23">#REF!,#REF!,#REF!,#REF!,#REF!,#REF!,#REF!,#REF!,#REF!,#REF!,#REF!,#REF!,#REF!,#REF!,#REF!,#REF!,#REF!,#REF!</definedName>
    <definedName name="_xlnm.Criteria" localSheetId="24">#REF!,#REF!,#REF!,#REF!,#REF!,#REF!,#REF!,#REF!,#REF!,#REF!,#REF!,#REF!,#REF!,#REF!,#REF!,#REF!,#REF!,#REF!</definedName>
    <definedName name="_xlnm.Criteria" localSheetId="25">#REF!,#REF!,#REF!,#REF!,#REF!,#REF!,#REF!,#REF!,#REF!,#REF!,#REF!,#REF!,#REF!,#REF!,#REF!,#REF!,#REF!,#REF!</definedName>
    <definedName name="_xlnm.Criteria" localSheetId="26">#REF!,#REF!,#REF!,#REF!,#REF!,#REF!,#REF!,#REF!,#REF!,#REF!,#REF!,#REF!,#REF!,#REF!,#REF!,#REF!,#REF!,#REF!</definedName>
    <definedName name="_xlnm.Criteria" localSheetId="28">#REF!,#REF!,#REF!,#REF!,#REF!,#REF!,#REF!,#REF!,#REF!,#REF!,#REF!,#REF!,#REF!,#REF!,#REF!,#REF!,#REF!,#REF!</definedName>
    <definedName name="_xlnm.Criteria" localSheetId="34">#REF!,#REF!,#REF!,#REF!,#REF!,#REF!,#REF!,#REF!,#REF!,#REF!,#REF!,#REF!,#REF!,#REF!,#REF!,#REF!,#REF!,#REF!</definedName>
    <definedName name="_xlnm.Criteria" localSheetId="37">#REF!,#REF!,#REF!,#REF!,#REF!,#REF!,#REF!,#REF!,#REF!,#REF!,#REF!,#REF!,#REF!,#REF!,#REF!,#REF!,#REF!,#REF!</definedName>
    <definedName name="_xlnm.Criteria" localSheetId="38">#REF!,#REF!,#REF!,#REF!,#REF!,#REF!,#REF!,#REF!,#REF!,#REF!,#REF!,#REF!,#REF!,#REF!,#REF!,#REF!,#REF!,#REF!</definedName>
    <definedName name="_xlnm.Criteria" localSheetId="39">#REF!,#REF!,#REF!,#REF!,#REF!,#REF!,#REF!,#REF!,#REF!,#REF!,#REF!,#REF!,#REF!,#REF!,#REF!,#REF!,#REF!,#REF!</definedName>
    <definedName name="_xlnm.Criteria" localSheetId="40">'0302030'!Such_KjD</definedName>
    <definedName name="_xlnm.Criteria" localSheetId="41">'0302060'!Such_KjD</definedName>
    <definedName name="_xlnm.Criteria" localSheetId="43">#REF!,#REF!,#REF!,#REF!,#REF!,#REF!,#REF!,#REF!,#REF!,#REF!,#REF!,#REF!,#REF!,#REF!,#REF!,#REF!,#REF!,#REF!</definedName>
    <definedName name="_xlnm.Criteria" localSheetId="45">#REF!,#REF!,#REF!,#REF!,#REF!,#REF!,#REF!,#REF!,#REF!,#REF!,#REF!,#REF!,#REF!,#REF!,#REF!,#REF!,#REF!,#REF!</definedName>
    <definedName name="_xlnm.Criteria" localSheetId="0">#REF!,#REF!,#REF!,#REF!,#REF!,#REF!,#REF!,#REF!,#REF!,#REF!,#REF!,#REF!,#REF!,#REF!,#REF!,#REF!,#REF!,#REF!</definedName>
    <definedName name="_xlnm.Criteria" localSheetId="1">#REF!,#REF!,#REF!,#REF!,#REF!,#REF!,#REF!,#REF!,#REF!,#REF!,#REF!,#REF!,#REF!,#REF!,#REF!,#REF!,#REF!,#REF!</definedName>
    <definedName name="_xlnm.Criteria">#REF!,#REF!,#REF!,#REF!,#REF!,#REF!,#REF!,#REF!,#REF!,#REF!,#REF!,#REF!,#REF!,#REF!,#REF!,#REF!,#REF!,#REF!</definedName>
    <definedName name="Tab107ab" localSheetId="4">#REF!</definedName>
    <definedName name="Tab107ab" localSheetId="5">#REF!</definedName>
    <definedName name="Tab107ab" localSheetId="8">#REF!</definedName>
    <definedName name="Tab107ab" localSheetId="9">#REF!</definedName>
    <definedName name="Tab107ab" localSheetId="10">#REF!</definedName>
    <definedName name="Tab107ab" localSheetId="11">#REF!</definedName>
    <definedName name="Tab107ab" localSheetId="12">#REF!</definedName>
    <definedName name="Tab107ab" localSheetId="13">#REF!</definedName>
    <definedName name="Tab107ab" localSheetId="14">#REF!</definedName>
    <definedName name="Tab107ab" localSheetId="15">#REF!</definedName>
    <definedName name="Tab107ab" localSheetId="16">#REF!</definedName>
    <definedName name="Tab107ab" localSheetId="17">#REF!</definedName>
    <definedName name="Tab107ab" localSheetId="20">#REF!</definedName>
    <definedName name="Tab107ab" localSheetId="21">#REF!</definedName>
    <definedName name="Tab107ab" localSheetId="22">#REF!</definedName>
    <definedName name="Tab107ab" localSheetId="23">#REF!</definedName>
    <definedName name="Tab107ab" localSheetId="24">#REF!</definedName>
    <definedName name="Tab107ab" localSheetId="25">#REF!</definedName>
    <definedName name="Tab107ab" localSheetId="26">#REF!</definedName>
    <definedName name="Tab107ab" localSheetId="28">#REF!</definedName>
    <definedName name="Tab107ab" localSheetId="34">#REF!</definedName>
    <definedName name="Tab107ab" localSheetId="37">#REF!</definedName>
    <definedName name="Tab107ab" localSheetId="38">#REF!</definedName>
    <definedName name="Tab107ab" localSheetId="39">#REF!</definedName>
    <definedName name="Tab107ab" localSheetId="40">#REF!</definedName>
    <definedName name="Tab107ab" localSheetId="41">#REF!</definedName>
    <definedName name="Tab107ab" localSheetId="43">#REF!</definedName>
    <definedName name="Tab107ab" localSheetId="44">#REF!</definedName>
    <definedName name="Tab107ab" localSheetId="45">#REF!</definedName>
    <definedName name="Tab107ab" localSheetId="0">#REF!</definedName>
    <definedName name="Tab107ab" localSheetId="1">#REF!</definedName>
    <definedName name="Tab107ab">#REF!</definedName>
    <definedName name="VERBAND" localSheetId="4">#REF!</definedName>
    <definedName name="VERBAND" localSheetId="5">#REF!</definedName>
    <definedName name="VERBAND" localSheetId="8">#REF!</definedName>
    <definedName name="VERBAND" localSheetId="9">#REF!</definedName>
    <definedName name="VERBAND" localSheetId="10">#REF!</definedName>
    <definedName name="VERBAND" localSheetId="11">#REF!</definedName>
    <definedName name="VERBAND" localSheetId="12">#REF!</definedName>
    <definedName name="VERBAND" localSheetId="13">#REF!</definedName>
    <definedName name="VERBAND" localSheetId="14">#REF!</definedName>
    <definedName name="VERBAND" localSheetId="15">#REF!</definedName>
    <definedName name="VERBAND" localSheetId="16">#REF!</definedName>
    <definedName name="VERBAND" localSheetId="17">#REF!</definedName>
    <definedName name="VERBAND" localSheetId="20">#REF!</definedName>
    <definedName name="VERBAND" localSheetId="21">#REF!</definedName>
    <definedName name="VERBAND" localSheetId="22">#REF!</definedName>
    <definedName name="VERBAND" localSheetId="23">#REF!</definedName>
    <definedName name="VERBAND" localSheetId="24">#REF!</definedName>
    <definedName name="VERBAND" localSheetId="25">#REF!</definedName>
    <definedName name="VERBAND" localSheetId="26">'0204050'!#REF!</definedName>
    <definedName name="VERBAND" localSheetId="28">'0204340'!#REF!</definedName>
    <definedName name="VERBAND" localSheetId="34">#REF!</definedName>
    <definedName name="VERBAND" localSheetId="37">#REF!</definedName>
    <definedName name="VERBAND" localSheetId="38">#REF!</definedName>
    <definedName name="VERBAND" localSheetId="39">#REF!</definedName>
    <definedName name="VERBAND" localSheetId="40">#REF!</definedName>
    <definedName name="VERBAND" localSheetId="41">#REF!</definedName>
    <definedName name="VERBAND" localSheetId="43">#REF!</definedName>
    <definedName name="VERBAND" localSheetId="44">#REF!</definedName>
    <definedName name="VERBAND" localSheetId="45">#REF!</definedName>
    <definedName name="VERBAND" localSheetId="0">#REF!</definedName>
    <definedName name="VERBAND" localSheetId="1">#REF!</definedName>
    <definedName name="VERBAND">#REF!</definedName>
    <definedName name="Ziel_KjD" localSheetId="4">#REF!</definedName>
    <definedName name="Ziel_KjD" localSheetId="5">#REF!</definedName>
    <definedName name="Ziel_KjD" localSheetId="8">#REF!</definedName>
    <definedName name="Ziel_KjD" localSheetId="9">#REF!</definedName>
    <definedName name="Ziel_KjD" localSheetId="10">#REF!</definedName>
    <definedName name="Ziel_KjD" localSheetId="11">#REF!</definedName>
    <definedName name="Ziel_KjD" localSheetId="12">#REF!</definedName>
    <definedName name="Ziel_KjD" localSheetId="13">#REF!</definedName>
    <definedName name="Ziel_KjD" localSheetId="14">#REF!</definedName>
    <definedName name="Ziel_KjD" localSheetId="15">#REF!</definedName>
    <definedName name="Ziel_KjD" localSheetId="16">#REF!</definedName>
    <definedName name="Ziel_KjD" localSheetId="17">#REF!</definedName>
    <definedName name="Ziel_KjD" localSheetId="20">#REF!</definedName>
    <definedName name="Ziel_KjD" localSheetId="21">#REF!</definedName>
    <definedName name="Ziel_KjD" localSheetId="22">#REF!</definedName>
    <definedName name="Ziel_KjD" localSheetId="23">#REF!</definedName>
    <definedName name="Ziel_KjD" localSheetId="24">#REF!</definedName>
    <definedName name="Ziel_KjD" localSheetId="25">#REF!</definedName>
    <definedName name="Ziel_KjD" localSheetId="26">#REF!</definedName>
    <definedName name="Ziel_KjD" localSheetId="28">#REF!</definedName>
    <definedName name="Ziel_KjD" localSheetId="34">#REF!</definedName>
    <definedName name="Ziel_KjD" localSheetId="37">#REF!</definedName>
    <definedName name="Ziel_KjD" localSheetId="38">#REF!</definedName>
    <definedName name="Ziel_KjD" localSheetId="39">#REF!</definedName>
    <definedName name="Ziel_KjD" localSheetId="40">'0302030'!#REF!</definedName>
    <definedName name="Ziel_KjD" localSheetId="41">'0302060'!#REF!</definedName>
    <definedName name="Ziel_KjD" localSheetId="43">#REF!</definedName>
    <definedName name="Ziel_KjD" localSheetId="44">#REF!</definedName>
    <definedName name="Ziel_KjD" localSheetId="45">#REF!</definedName>
    <definedName name="Ziel_KjD" localSheetId="0">#REF!</definedName>
    <definedName name="Ziel_KjD" localSheetId="1">#REF!</definedName>
    <definedName name="Ziel_KjD">#REF!</definedName>
    <definedName name="Ziel_M1" localSheetId="4">#REF!</definedName>
    <definedName name="Ziel_M1" localSheetId="5">#REF!</definedName>
    <definedName name="Ziel_M1" localSheetId="8">#REF!</definedName>
    <definedName name="Ziel_M1" localSheetId="9">#REF!</definedName>
    <definedName name="Ziel_M1" localSheetId="10">#REF!</definedName>
    <definedName name="Ziel_M1" localSheetId="11">#REF!</definedName>
    <definedName name="Ziel_M1" localSheetId="12">#REF!</definedName>
    <definedName name="Ziel_M1" localSheetId="13">#REF!</definedName>
    <definedName name="Ziel_M1" localSheetId="14">#REF!</definedName>
    <definedName name="Ziel_M1" localSheetId="15">#REF!</definedName>
    <definedName name="Ziel_M1" localSheetId="16">#REF!</definedName>
    <definedName name="Ziel_M1" localSheetId="17">#REF!</definedName>
    <definedName name="Ziel_M1" localSheetId="20">#REF!</definedName>
    <definedName name="Ziel_M1" localSheetId="21">#REF!</definedName>
    <definedName name="Ziel_M1" localSheetId="22">#REF!</definedName>
    <definedName name="Ziel_M1" localSheetId="23">#REF!</definedName>
    <definedName name="Ziel_M1" localSheetId="24">#REF!</definedName>
    <definedName name="Ziel_M1" localSheetId="25">#REF!</definedName>
    <definedName name="Ziel_M1" localSheetId="26">#REF!</definedName>
    <definedName name="Ziel_M1" localSheetId="28">#REF!</definedName>
    <definedName name="Ziel_M1" localSheetId="34">#REF!</definedName>
    <definedName name="Ziel_M1" localSheetId="37">#REF!</definedName>
    <definedName name="Ziel_M1" localSheetId="38">#REF!</definedName>
    <definedName name="Ziel_M1" localSheetId="39">#REF!</definedName>
    <definedName name="Ziel_M1" localSheetId="40">'0302030'!#REF!</definedName>
    <definedName name="Ziel_M1" localSheetId="41">'0302060'!#REF!</definedName>
    <definedName name="Ziel_M1" localSheetId="43">#REF!</definedName>
    <definedName name="Ziel_M1" localSheetId="45">#REF!</definedName>
    <definedName name="Ziel_M1" localSheetId="0">#REF!</definedName>
    <definedName name="Ziel_M1" localSheetId="1">#REF!</definedName>
    <definedName name="Ziel_M1">#REF!</definedName>
    <definedName name="Ziel_M2" localSheetId="4">#REF!</definedName>
    <definedName name="Ziel_M2" localSheetId="5">#REF!</definedName>
    <definedName name="Ziel_M2" localSheetId="8">#REF!</definedName>
    <definedName name="Ziel_M2" localSheetId="9">#REF!</definedName>
    <definedName name="Ziel_M2" localSheetId="10">#REF!</definedName>
    <definedName name="Ziel_M2" localSheetId="11">#REF!</definedName>
    <definedName name="Ziel_M2" localSheetId="12">#REF!</definedName>
    <definedName name="Ziel_M2" localSheetId="13">#REF!</definedName>
    <definedName name="Ziel_M2" localSheetId="14">#REF!</definedName>
    <definedName name="Ziel_M2" localSheetId="15">#REF!</definedName>
    <definedName name="Ziel_M2" localSheetId="16">#REF!</definedName>
    <definedName name="Ziel_M2" localSheetId="17">#REF!</definedName>
    <definedName name="Ziel_M2" localSheetId="20">#REF!</definedName>
    <definedName name="Ziel_M2" localSheetId="21">#REF!</definedName>
    <definedName name="Ziel_M2" localSheetId="22">#REF!</definedName>
    <definedName name="Ziel_M2" localSheetId="23">#REF!</definedName>
    <definedName name="Ziel_M2" localSheetId="24">#REF!</definedName>
    <definedName name="Ziel_M2" localSheetId="25">#REF!</definedName>
    <definedName name="Ziel_M2" localSheetId="26">#REF!</definedName>
    <definedName name="Ziel_M2" localSheetId="28">#REF!</definedName>
    <definedName name="Ziel_M2" localSheetId="34">#REF!</definedName>
    <definedName name="Ziel_M2" localSheetId="37">#REF!</definedName>
    <definedName name="Ziel_M2" localSheetId="38">#REF!</definedName>
    <definedName name="Ziel_M2" localSheetId="39">#REF!</definedName>
    <definedName name="Ziel_M2" localSheetId="40">'0302030'!#REF!</definedName>
    <definedName name="Ziel_M2" localSheetId="41">'0302060'!#REF!</definedName>
    <definedName name="Ziel_M2" localSheetId="43">#REF!</definedName>
    <definedName name="Ziel_M2" localSheetId="45">#REF!</definedName>
    <definedName name="Ziel_M2" localSheetId="0">#REF!</definedName>
    <definedName name="Ziel_M2" localSheetId="1">#REF!</definedName>
    <definedName name="Ziel_M2">#REF!</definedName>
    <definedName name="Ziel_M3" localSheetId="4">#REF!</definedName>
    <definedName name="Ziel_M3" localSheetId="5">#REF!</definedName>
    <definedName name="Ziel_M3" localSheetId="8">#REF!</definedName>
    <definedName name="Ziel_M3" localSheetId="9">#REF!</definedName>
    <definedName name="Ziel_M3" localSheetId="10">#REF!</definedName>
    <definedName name="Ziel_M3" localSheetId="11">#REF!</definedName>
    <definedName name="Ziel_M3" localSheetId="12">#REF!</definedName>
    <definedName name="Ziel_M3" localSheetId="13">#REF!</definedName>
    <definedName name="Ziel_M3" localSheetId="14">#REF!</definedName>
    <definedName name="Ziel_M3" localSheetId="15">#REF!</definedName>
    <definedName name="Ziel_M3" localSheetId="16">#REF!</definedName>
    <definedName name="Ziel_M3" localSheetId="17">#REF!</definedName>
    <definedName name="Ziel_M3" localSheetId="20">#REF!</definedName>
    <definedName name="Ziel_M3" localSheetId="21">#REF!</definedName>
    <definedName name="Ziel_M3" localSheetId="22">#REF!</definedName>
    <definedName name="Ziel_M3" localSheetId="23">#REF!</definedName>
    <definedName name="Ziel_M3" localSheetId="24">#REF!</definedName>
    <definedName name="Ziel_M3" localSheetId="25">#REF!</definedName>
    <definedName name="Ziel_M3" localSheetId="26">#REF!</definedName>
    <definedName name="Ziel_M3" localSheetId="28">#REF!</definedName>
    <definedName name="Ziel_M3" localSheetId="34">#REF!</definedName>
    <definedName name="Ziel_M3" localSheetId="37">#REF!</definedName>
    <definedName name="Ziel_M3" localSheetId="38">#REF!</definedName>
    <definedName name="Ziel_M3" localSheetId="39">#REF!</definedName>
    <definedName name="Ziel_M3" localSheetId="40">'0302030'!#REF!</definedName>
    <definedName name="Ziel_M3" localSheetId="41">'0302060'!#REF!</definedName>
    <definedName name="Ziel_M3" localSheetId="43">#REF!</definedName>
    <definedName name="Ziel_M3" localSheetId="45">#REF!</definedName>
    <definedName name="Ziel_M3" localSheetId="0">#REF!</definedName>
    <definedName name="Ziel_M3" localSheetId="1">#REF!</definedName>
    <definedName name="Ziel_M3">#REF!</definedName>
    <definedName name="Ziel_M4" localSheetId="4">#REF!</definedName>
    <definedName name="Ziel_M4" localSheetId="5">#REF!</definedName>
    <definedName name="Ziel_M4" localSheetId="8">#REF!</definedName>
    <definedName name="Ziel_M4" localSheetId="9">#REF!</definedName>
    <definedName name="Ziel_M4" localSheetId="10">#REF!</definedName>
    <definedName name="Ziel_M4" localSheetId="11">#REF!</definedName>
    <definedName name="Ziel_M4" localSheetId="12">#REF!</definedName>
    <definedName name="Ziel_M4" localSheetId="13">#REF!</definedName>
    <definedName name="Ziel_M4" localSheetId="14">#REF!</definedName>
    <definedName name="Ziel_M4" localSheetId="15">#REF!</definedName>
    <definedName name="Ziel_M4" localSheetId="16">#REF!</definedName>
    <definedName name="Ziel_M4" localSheetId="17">#REF!</definedName>
    <definedName name="Ziel_M4" localSheetId="20">#REF!</definedName>
    <definedName name="Ziel_M4" localSheetId="21">#REF!</definedName>
    <definedName name="Ziel_M4" localSheetId="22">#REF!</definedName>
    <definedName name="Ziel_M4" localSheetId="23">#REF!</definedName>
    <definedName name="Ziel_M4" localSheetId="24">#REF!</definedName>
    <definedName name="Ziel_M4" localSheetId="25">#REF!</definedName>
    <definedName name="Ziel_M4" localSheetId="26">#REF!</definedName>
    <definedName name="Ziel_M4" localSheetId="28">#REF!</definedName>
    <definedName name="Ziel_M4" localSheetId="34">#REF!</definedName>
    <definedName name="Ziel_M4" localSheetId="37">#REF!</definedName>
    <definedName name="Ziel_M4" localSheetId="38">#REF!</definedName>
    <definedName name="Ziel_M4" localSheetId="39">#REF!</definedName>
    <definedName name="Ziel_M4" localSheetId="40">'0302030'!#REF!</definedName>
    <definedName name="Ziel_M4" localSheetId="41">'0302060'!#REF!</definedName>
    <definedName name="Ziel_M4" localSheetId="43">#REF!</definedName>
    <definedName name="Ziel_M4" localSheetId="45">#REF!</definedName>
    <definedName name="Ziel_M4" localSheetId="0">#REF!</definedName>
    <definedName name="Ziel_M4" localSheetId="1">#REF!</definedName>
    <definedName name="Ziel_M4">#REF!</definedName>
    <definedName name="Ziel_M5" localSheetId="4">#REF!</definedName>
    <definedName name="Ziel_M5" localSheetId="5">#REF!</definedName>
    <definedName name="Ziel_M5" localSheetId="8">#REF!</definedName>
    <definedName name="Ziel_M5" localSheetId="9">#REF!</definedName>
    <definedName name="Ziel_M5" localSheetId="10">#REF!</definedName>
    <definedName name="Ziel_M5" localSheetId="11">#REF!</definedName>
    <definedName name="Ziel_M5" localSheetId="12">#REF!</definedName>
    <definedName name="Ziel_M5" localSheetId="13">#REF!</definedName>
    <definedName name="Ziel_M5" localSheetId="14">#REF!</definedName>
    <definedName name="Ziel_M5" localSheetId="15">#REF!</definedName>
    <definedName name="Ziel_M5" localSheetId="16">#REF!</definedName>
    <definedName name="Ziel_M5" localSheetId="17">#REF!</definedName>
    <definedName name="Ziel_M5" localSheetId="20">#REF!</definedName>
    <definedName name="Ziel_M5" localSheetId="21">#REF!</definedName>
    <definedName name="Ziel_M5" localSheetId="22">#REF!</definedName>
    <definedName name="Ziel_M5" localSheetId="23">#REF!</definedName>
    <definedName name="Ziel_M5" localSheetId="24">#REF!</definedName>
    <definedName name="Ziel_M5" localSheetId="25">#REF!</definedName>
    <definedName name="Ziel_M5" localSheetId="26">#REF!</definedName>
    <definedName name="Ziel_M5" localSheetId="28">#REF!</definedName>
    <definedName name="Ziel_M5" localSheetId="34">#REF!</definedName>
    <definedName name="Ziel_M5" localSheetId="37">#REF!</definedName>
    <definedName name="Ziel_M5" localSheetId="38">#REF!</definedName>
    <definedName name="Ziel_M5" localSheetId="39">#REF!</definedName>
    <definedName name="Ziel_M5" localSheetId="40">'0302030'!#REF!</definedName>
    <definedName name="Ziel_M5" localSheetId="41">'0302060'!#REF!</definedName>
    <definedName name="Ziel_M5" localSheetId="43">#REF!</definedName>
    <definedName name="Ziel_M5" localSheetId="45">#REF!</definedName>
    <definedName name="Ziel_M5" localSheetId="0">#REF!</definedName>
    <definedName name="Ziel_M5" localSheetId="1">#REF!</definedName>
    <definedName name="Ziel_M5">#REF!</definedName>
    <definedName name="Ziel_WjD" localSheetId="0">'[9]0301030-0000'!#REF!</definedName>
    <definedName name="Ziel_WjD" localSheetId="1">'[9]0301030-0000'!#REF!</definedName>
    <definedName name="Ziel_WjD">'[9]0301030-0000'!#REF!</definedName>
    <definedName name="_xlnm.Extract" localSheetId="4">'0106430'!Ziel_KjD</definedName>
    <definedName name="_xlnm.Extract" localSheetId="5">[4]!Ziel_KjD</definedName>
    <definedName name="_xlnm.Extract" localSheetId="8">'0117690'!Ziel_KjD</definedName>
    <definedName name="_xlnm.Extract" localSheetId="9">'0117690'!Ziel_KjD</definedName>
    <definedName name="_xlnm.Extract" localSheetId="10">'0117690'!Ziel_KjD</definedName>
    <definedName name="_xlnm.Extract" localSheetId="11">#N/A</definedName>
    <definedName name="_xlnm.Extract" localSheetId="12">#N/A</definedName>
    <definedName name="_xlnm.Extract" localSheetId="13">'0117690'!Ziel_KjD</definedName>
    <definedName name="_xlnm.Extract" localSheetId="14">'0117690'!Ziel_KjD</definedName>
    <definedName name="_xlnm.Extract" localSheetId="15">'0117690'!Ziel_KjD</definedName>
    <definedName name="_xlnm.Extract" localSheetId="16">'0117690'!Ziel_KjD</definedName>
    <definedName name="_xlnm.Extract" localSheetId="17">'0117690'!Ziel_KjD</definedName>
    <definedName name="_xlnm.Extract" localSheetId="20">'0106430'!Ziel_KjD</definedName>
    <definedName name="_xlnm.Extract" localSheetId="21">#N/A</definedName>
    <definedName name="_xlnm.Extract" localSheetId="22">'0203230'!Ziel_KjD</definedName>
    <definedName name="_xlnm.Extract" localSheetId="23">'0117690'!Ziel_KjD</definedName>
    <definedName name="_xlnm.Extract" localSheetId="24">'0204040'!Ziel_KjD</definedName>
    <definedName name="_xlnm.Extract" localSheetId="25">'0204040'!Ziel_KjD</definedName>
    <definedName name="_xlnm.Extract" localSheetId="26">'0204040'!Ziel_KjD</definedName>
    <definedName name="_xlnm.Extract" localSheetId="28">'0204040'!Ziel_KjD</definedName>
    <definedName name="_xlnm.Extract" localSheetId="34">'0117690'!Ziel_KjD</definedName>
    <definedName name="_xlnm.Extract" localSheetId="37">'0204040'!Ziel_KjD</definedName>
    <definedName name="_xlnm.Extract" localSheetId="38">'0204040'!Ziel_KjD</definedName>
    <definedName name="_xlnm.Extract" localSheetId="39">'0204040'!Ziel_KjD</definedName>
    <definedName name="_xlnm.Extract" localSheetId="40">'0302030'!Ziel_KjD</definedName>
    <definedName name="_xlnm.Extract" localSheetId="41">'0302060'!Ziel_KjD</definedName>
    <definedName name="_xlnm.Extract" localSheetId="43">'0204040'!Ziel_KjD</definedName>
    <definedName name="_xlnm.Extract" localSheetId="44">'[5]0401060'!Ziel_KjD</definedName>
    <definedName name="_xlnm.Extract" localSheetId="45">'0401060'!Ziel_KjD</definedName>
    <definedName name="_xlnm.Extract" localSheetId="0">[6]!Ziel_KjD</definedName>
    <definedName name="_xlnm.Extract">[7]!Ziel_KjD</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60" i="93" l="1"/>
  <c r="F60" i="93"/>
  <c r="G59" i="93"/>
  <c r="F59" i="93"/>
  <c r="G58" i="93"/>
  <c r="F58" i="93"/>
  <c r="G57" i="93"/>
  <c r="F57" i="93"/>
  <c r="G56" i="93"/>
  <c r="F56" i="93"/>
  <c r="G55" i="93"/>
  <c r="F55" i="93"/>
  <c r="G54" i="93"/>
  <c r="F54" i="93"/>
  <c r="G53" i="93"/>
  <c r="F53" i="93"/>
  <c r="G52" i="93"/>
  <c r="F52" i="93"/>
  <c r="G51" i="93"/>
  <c r="F51" i="93"/>
  <c r="G50" i="93"/>
  <c r="F50" i="93"/>
  <c r="G49" i="93"/>
  <c r="F49" i="93"/>
  <c r="N46" i="93"/>
  <c r="M46" i="93"/>
  <c r="N45" i="93"/>
  <c r="M45" i="93"/>
  <c r="N44" i="93"/>
  <c r="M44" i="93"/>
  <c r="N43" i="93"/>
  <c r="M43" i="93"/>
  <c r="N42" i="93"/>
  <c r="M42" i="93"/>
  <c r="N41" i="93"/>
  <c r="M41" i="93"/>
  <c r="N40" i="93"/>
  <c r="M40" i="93"/>
  <c r="N39" i="93"/>
  <c r="M39" i="93"/>
  <c r="N38" i="93"/>
  <c r="M38" i="93"/>
  <c r="N37" i="93"/>
  <c r="M37" i="93"/>
  <c r="N36" i="93"/>
  <c r="M36" i="93"/>
  <c r="N35" i="93"/>
  <c r="M35" i="93"/>
  <c r="N32" i="93"/>
  <c r="M32" i="93"/>
  <c r="N31" i="93"/>
  <c r="M31" i="93"/>
  <c r="N30" i="93"/>
  <c r="M30" i="93"/>
  <c r="N29" i="93"/>
  <c r="M29" i="93"/>
  <c r="N28" i="93"/>
  <c r="M28" i="93"/>
  <c r="N27" i="93"/>
  <c r="M27" i="93"/>
  <c r="N26" i="93"/>
  <c r="M26" i="93"/>
  <c r="N25" i="93"/>
  <c r="M25" i="93"/>
  <c r="N24" i="93"/>
  <c r="M24" i="93"/>
  <c r="N23" i="93"/>
  <c r="M23" i="93"/>
  <c r="N22" i="93"/>
  <c r="M22" i="93"/>
  <c r="N21" i="93"/>
  <c r="M21" i="93"/>
  <c r="N18" i="93"/>
  <c r="M18" i="93"/>
  <c r="N17" i="93"/>
  <c r="M17" i="93"/>
  <c r="N16" i="93"/>
  <c r="M16" i="93"/>
  <c r="N15" i="93"/>
  <c r="M15" i="93"/>
  <c r="N14" i="93"/>
  <c r="M14" i="93"/>
  <c r="N13" i="93"/>
  <c r="M13" i="93"/>
  <c r="N12" i="93"/>
  <c r="M12" i="93"/>
  <c r="N11" i="93"/>
  <c r="M11" i="93"/>
  <c r="N10" i="93"/>
  <c r="M10" i="93"/>
  <c r="N9" i="93"/>
  <c r="M9" i="93"/>
  <c r="N8" i="93"/>
  <c r="M8" i="93"/>
  <c r="N7" i="93"/>
  <c r="M7" i="93"/>
  <c r="G32" i="93"/>
  <c r="F32" i="93"/>
  <c r="G31" i="93"/>
  <c r="F31" i="93"/>
  <c r="G30" i="93"/>
  <c r="F30" i="93"/>
  <c r="G29" i="93"/>
  <c r="F29" i="93"/>
  <c r="G28" i="93"/>
  <c r="F28" i="93"/>
  <c r="G27" i="93"/>
  <c r="F27" i="93"/>
  <c r="G26" i="93"/>
  <c r="F26" i="93"/>
  <c r="G25" i="93"/>
  <c r="F25" i="93"/>
  <c r="G24" i="93"/>
  <c r="F24" i="93"/>
  <c r="G23" i="93"/>
  <c r="F23" i="93"/>
  <c r="G22" i="93"/>
  <c r="F22" i="93"/>
  <c r="G21" i="93"/>
  <c r="F21" i="93"/>
  <c r="G8" i="93"/>
  <c r="G9" i="93"/>
  <c r="G10" i="93"/>
  <c r="G11" i="93"/>
  <c r="G12" i="93"/>
  <c r="G13" i="93"/>
  <c r="G14" i="93"/>
  <c r="G15" i="93"/>
  <c r="G16" i="93"/>
  <c r="G17" i="93"/>
  <c r="G18" i="93"/>
  <c r="G7" i="93"/>
  <c r="E46" i="93"/>
  <c r="D46" i="93"/>
  <c r="E45" i="93"/>
  <c r="D45" i="93"/>
  <c r="E44" i="93"/>
  <c r="D44" i="93"/>
  <c r="E43" i="93"/>
  <c r="D43" i="93"/>
  <c r="E42" i="93"/>
  <c r="D42" i="93"/>
  <c r="E41" i="93"/>
  <c r="D41" i="93"/>
  <c r="E40" i="93"/>
  <c r="D40" i="93"/>
  <c r="E39" i="93"/>
  <c r="D39" i="93"/>
  <c r="E38" i="93"/>
  <c r="D38" i="93"/>
  <c r="E37" i="93"/>
  <c r="D37" i="93"/>
  <c r="E36" i="93"/>
  <c r="D36" i="93"/>
  <c r="E35" i="93"/>
  <c r="D35" i="93"/>
  <c r="C37" i="93"/>
  <c r="C38" i="93"/>
  <c r="C39" i="93"/>
  <c r="G39" i="93" s="1"/>
  <c r="C40" i="93"/>
  <c r="C41" i="93"/>
  <c r="C42" i="93"/>
  <c r="C43" i="93"/>
  <c r="G43" i="93" s="1"/>
  <c r="C44" i="93"/>
  <c r="C45" i="93"/>
  <c r="C46" i="93"/>
  <c r="C36" i="93"/>
  <c r="C35" i="93"/>
  <c r="B35" i="93"/>
  <c r="B36" i="93"/>
  <c r="F36" i="93" s="1"/>
  <c r="B37" i="93"/>
  <c r="B38" i="93"/>
  <c r="B39" i="93"/>
  <c r="B40" i="93"/>
  <c r="F40" i="93" s="1"/>
  <c r="B41" i="93"/>
  <c r="B42" i="93"/>
  <c r="B43" i="93"/>
  <c r="B44" i="93"/>
  <c r="F44" i="93" s="1"/>
  <c r="B45" i="93"/>
  <c r="B46" i="93"/>
  <c r="O31" i="93" l="1"/>
  <c r="F43" i="93"/>
  <c r="F39" i="93"/>
  <c r="H39" i="93" s="1"/>
  <c r="F35" i="93"/>
  <c r="H27" i="93"/>
  <c r="F45" i="93"/>
  <c r="F41" i="93"/>
  <c r="F37" i="93"/>
  <c r="G46" i="93"/>
  <c r="G42" i="93"/>
  <c r="G38" i="93"/>
  <c r="F38" i="93"/>
  <c r="H31" i="93"/>
  <c r="O7" i="93"/>
  <c r="O13" i="93"/>
  <c r="O15" i="93"/>
  <c r="O37" i="93"/>
  <c r="G45" i="93"/>
  <c r="H45" i="93" s="1"/>
  <c r="G41" i="93"/>
  <c r="H41" i="93" s="1"/>
  <c r="G37" i="93"/>
  <c r="H37" i="93" s="1"/>
  <c r="G36" i="93"/>
  <c r="H36" i="93" s="1"/>
  <c r="G35" i="93"/>
  <c r="H25" i="93"/>
  <c r="O42" i="93"/>
  <c r="O44" i="93"/>
  <c r="O46" i="93"/>
  <c r="H22" i="93"/>
  <c r="O21" i="93"/>
  <c r="O27" i="93"/>
  <c r="O35" i="93"/>
  <c r="F46" i="93"/>
  <c r="F42" i="93"/>
  <c r="G44" i="93"/>
  <c r="H44" i="93" s="1"/>
  <c r="G40" i="93"/>
  <c r="H40" i="93" s="1"/>
  <c r="H28" i="93"/>
  <c r="H32" i="93"/>
  <c r="O8" i="93"/>
  <c r="O10" i="93"/>
  <c r="O39" i="93"/>
  <c r="O41" i="93"/>
  <c r="O45" i="93"/>
  <c r="O17" i="93"/>
  <c r="O23" i="93"/>
  <c r="H23" i="93"/>
  <c r="O11" i="93"/>
  <c r="O24" i="93"/>
  <c r="O26" i="93"/>
  <c r="O28" i="93"/>
  <c r="O30" i="93"/>
  <c r="H43" i="93"/>
  <c r="H21" i="93"/>
  <c r="H24" i="93"/>
  <c r="H26" i="93"/>
  <c r="O12" i="93"/>
  <c r="O14" i="93"/>
  <c r="O25" i="93"/>
  <c r="O32" i="93"/>
  <c r="O36" i="93"/>
  <c r="O43" i="93"/>
  <c r="H30" i="93"/>
  <c r="O9" i="93"/>
  <c r="O16" i="93"/>
  <c r="O18" i="93"/>
  <c r="O22" i="93"/>
  <c r="O29" i="93"/>
  <c r="O38" i="93"/>
  <c r="O40" i="93"/>
  <c r="H29" i="93"/>
  <c r="H59" i="93"/>
  <c r="H60" i="93"/>
  <c r="H51" i="93"/>
  <c r="H53" i="93"/>
  <c r="H55" i="93"/>
  <c r="H50" i="93"/>
  <c r="H57" i="93"/>
  <c r="H52" i="93"/>
  <c r="H54" i="93"/>
  <c r="H49" i="93"/>
  <c r="H56" i="93"/>
  <c r="H58" i="93"/>
  <c r="N19" i="93"/>
  <c r="G33" i="93"/>
  <c r="H42" i="93" l="1"/>
  <c r="H38" i="93"/>
  <c r="H35" i="93"/>
  <c r="H46" i="93"/>
  <c r="Q6" i="93"/>
  <c r="G61" i="93"/>
  <c r="E61" i="93"/>
  <c r="C61" i="93"/>
  <c r="N47" i="93"/>
  <c r="L47" i="93"/>
  <c r="J47" i="93"/>
  <c r="G47" i="93"/>
  <c r="E47" i="93"/>
  <c r="C47" i="93"/>
  <c r="N33" i="93"/>
  <c r="L33" i="93"/>
  <c r="J33" i="93"/>
  <c r="E33" i="93"/>
  <c r="C33" i="93"/>
  <c r="L19" i="93"/>
  <c r="J19" i="93"/>
  <c r="F8" i="93"/>
  <c r="H8" i="93" s="1"/>
  <c r="F9" i="93"/>
  <c r="H9" i="93" s="1"/>
  <c r="F10" i="93"/>
  <c r="H10" i="93" s="1"/>
  <c r="F11" i="93"/>
  <c r="H11" i="93" s="1"/>
  <c r="F12" i="93"/>
  <c r="H12" i="93" s="1"/>
  <c r="F13" i="93"/>
  <c r="H13" i="93" s="1"/>
  <c r="F14" i="93"/>
  <c r="H14" i="93" s="1"/>
  <c r="F15" i="93"/>
  <c r="H15" i="93" s="1"/>
  <c r="F16" i="93"/>
  <c r="H16" i="93" s="1"/>
  <c r="F17" i="93"/>
  <c r="H17" i="93" s="1"/>
  <c r="F18" i="93"/>
  <c r="H18" i="93" s="1"/>
  <c r="F7" i="93"/>
  <c r="H7" i="93" s="1"/>
  <c r="C19" i="93"/>
  <c r="E19" i="93"/>
  <c r="C7" i="92"/>
  <c r="C9" i="92" s="1"/>
  <c r="C11" i="92" s="1"/>
  <c r="C13" i="92" s="1"/>
  <c r="C15" i="92" s="1"/>
  <c r="C8" i="92"/>
  <c r="C10" i="92" s="1"/>
  <c r="C12" i="92" s="1"/>
  <c r="C14" i="92" s="1"/>
  <c r="C16" i="92" s="1"/>
  <c r="C18" i="92"/>
  <c r="C20" i="92" s="1"/>
  <c r="C22" i="92" s="1"/>
  <c r="C24" i="92" s="1"/>
  <c r="C26" i="92" s="1"/>
  <c r="C28" i="92" s="1"/>
  <c r="C19" i="92"/>
  <c r="C21" i="92" s="1"/>
  <c r="C23" i="92" s="1"/>
  <c r="C25" i="92" s="1"/>
  <c r="C27" i="92" s="1"/>
  <c r="C29" i="92" s="1"/>
  <c r="C31" i="92"/>
  <c r="C33" i="92" s="1"/>
  <c r="C35" i="92" s="1"/>
  <c r="C37" i="92" s="1"/>
  <c r="C39" i="92" s="1"/>
  <c r="C41" i="92" s="1"/>
  <c r="C32" i="92"/>
  <c r="C34" i="92" s="1"/>
  <c r="C36" i="92" s="1"/>
  <c r="C38" i="92" s="1"/>
  <c r="C40" i="92" s="1"/>
  <c r="C42" i="92" s="1"/>
  <c r="C44" i="92"/>
  <c r="C46" i="92" s="1"/>
  <c r="C48" i="92" s="1"/>
  <c r="C50" i="92" s="1"/>
  <c r="C52" i="92" s="1"/>
  <c r="C54" i="92" s="1"/>
  <c r="C45" i="92"/>
  <c r="C47" i="92" s="1"/>
  <c r="C49" i="92" s="1"/>
  <c r="C51" i="92" s="1"/>
  <c r="C53" i="92" s="1"/>
  <c r="C55" i="92" s="1"/>
  <c r="C57" i="92"/>
  <c r="C59" i="92" s="1"/>
  <c r="C61" i="92" s="1"/>
  <c r="C63" i="92" s="1"/>
  <c r="C65" i="92" s="1"/>
  <c r="C67" i="92" s="1"/>
  <c r="C58" i="92"/>
  <c r="C60" i="92" s="1"/>
  <c r="C62" i="92" s="1"/>
  <c r="C64" i="92" s="1"/>
  <c r="C66" i="92" s="1"/>
  <c r="C68" i="92" s="1"/>
  <c r="D61" i="93" l="1"/>
  <c r="K47" i="93"/>
  <c r="B33" i="93"/>
  <c r="M33" i="93"/>
  <c r="O33" i="93" s="1"/>
  <c r="D33" i="93"/>
  <c r="B61" i="93"/>
  <c r="B47" i="93"/>
  <c r="I47" i="93"/>
  <c r="K19" i="93"/>
  <c r="M19" i="93"/>
  <c r="O19" i="93" s="1"/>
  <c r="B19" i="93"/>
  <c r="D47" i="93"/>
  <c r="I33" i="93"/>
  <c r="I19" i="93"/>
  <c r="K33" i="93"/>
  <c r="D19" i="93"/>
  <c r="F33" i="93"/>
  <c r="H33" i="93" s="1"/>
  <c r="M47" i="93"/>
  <c r="O47" i="93" s="1"/>
  <c r="F47" i="93"/>
  <c r="H47" i="93" s="1"/>
  <c r="F61" i="93"/>
  <c r="H61" i="93" s="1"/>
  <c r="F19" i="93"/>
  <c r="G19" i="93"/>
  <c r="A19" i="93"/>
  <c r="A61" i="93" s="1"/>
  <c r="H19" i="93" l="1"/>
  <c r="A47" i="93"/>
  <c r="A33" i="93"/>
  <c r="C6" i="91" l="1"/>
  <c r="C8" i="91" s="1"/>
  <c r="C10" i="91" s="1"/>
  <c r="C12" i="91" s="1"/>
  <c r="C14" i="91" s="1"/>
  <c r="C16" i="91" s="1"/>
  <c r="C18" i="91" s="1"/>
  <c r="C20" i="91" s="1"/>
  <c r="C22" i="91" s="1"/>
  <c r="C24" i="91" s="1"/>
  <c r="C26" i="91" s="1"/>
  <c r="C28" i="91" s="1"/>
  <c r="C30" i="91" s="1"/>
  <c r="C32" i="91" s="1"/>
  <c r="C34" i="91" s="1"/>
  <c r="C36" i="91" s="1"/>
  <c r="C7" i="91"/>
  <c r="C9" i="91" s="1"/>
  <c r="C11" i="91" s="1"/>
  <c r="C13" i="91" s="1"/>
  <c r="C15" i="91" s="1"/>
  <c r="C17" i="91" s="1"/>
  <c r="C19" i="91" s="1"/>
  <c r="C21" i="91" s="1"/>
  <c r="C23" i="91" s="1"/>
  <c r="C25" i="91" s="1"/>
  <c r="C27" i="91" s="1"/>
  <c r="C29" i="91" s="1"/>
  <c r="C31" i="91" s="1"/>
  <c r="C33" i="91" s="1"/>
  <c r="C35" i="91" s="1"/>
  <c r="C37" i="91" s="1"/>
  <c r="N116" i="85" l="1"/>
  <c r="N112" i="85"/>
  <c r="N108" i="85"/>
  <c r="N104" i="85"/>
  <c r="N100" i="85"/>
  <c r="N96" i="85"/>
  <c r="N92" i="85"/>
  <c r="N88" i="85"/>
  <c r="N84" i="85"/>
  <c r="N80" i="85"/>
  <c r="N76" i="85"/>
  <c r="N72" i="85"/>
  <c r="N68" i="85"/>
  <c r="N64" i="85"/>
  <c r="N60" i="85"/>
  <c r="N56" i="85"/>
  <c r="N52" i="85"/>
  <c r="N48" i="85"/>
  <c r="N44" i="85"/>
  <c r="N40" i="85"/>
  <c r="N36" i="85"/>
  <c r="N32" i="85"/>
  <c r="N28" i="85"/>
  <c r="N24" i="85"/>
  <c r="N20" i="85"/>
  <c r="N16" i="85"/>
  <c r="N12" i="85"/>
  <c r="N8" i="85"/>
  <c r="M117" i="85"/>
  <c r="L117" i="85"/>
  <c r="K117" i="85"/>
  <c r="J117" i="85"/>
  <c r="I117" i="85"/>
  <c r="H117" i="85"/>
  <c r="G117" i="85"/>
  <c r="F117" i="85"/>
  <c r="E117" i="85"/>
  <c r="D117" i="85"/>
  <c r="C117" i="85"/>
  <c r="B117" i="85"/>
  <c r="M113" i="85"/>
  <c r="L113" i="85"/>
  <c r="K113" i="85"/>
  <c r="J113" i="85"/>
  <c r="I113" i="85"/>
  <c r="H113" i="85"/>
  <c r="G113" i="85"/>
  <c r="F113" i="85"/>
  <c r="E113" i="85"/>
  <c r="D113" i="85"/>
  <c r="C113" i="85"/>
  <c r="B113" i="85"/>
  <c r="M109" i="85"/>
  <c r="L109" i="85"/>
  <c r="K109" i="85"/>
  <c r="J109" i="85"/>
  <c r="I109" i="85"/>
  <c r="H109" i="85"/>
  <c r="G109" i="85"/>
  <c r="F109" i="85"/>
  <c r="E109" i="85"/>
  <c r="D109" i="85"/>
  <c r="C109" i="85"/>
  <c r="B109" i="85"/>
  <c r="M105" i="85"/>
  <c r="L105" i="85"/>
  <c r="K105" i="85"/>
  <c r="J105" i="85"/>
  <c r="I105" i="85"/>
  <c r="H105" i="85"/>
  <c r="G105" i="85"/>
  <c r="F105" i="85"/>
  <c r="E105" i="85"/>
  <c r="D105" i="85"/>
  <c r="C105" i="85"/>
  <c r="B105" i="85"/>
  <c r="M101" i="85"/>
  <c r="L101" i="85"/>
  <c r="K101" i="85"/>
  <c r="J101" i="85"/>
  <c r="I101" i="85"/>
  <c r="H101" i="85"/>
  <c r="G101" i="85"/>
  <c r="F101" i="85"/>
  <c r="E101" i="85"/>
  <c r="D101" i="85"/>
  <c r="C101" i="85"/>
  <c r="B101" i="85"/>
  <c r="M97" i="85"/>
  <c r="L97" i="85"/>
  <c r="K97" i="85"/>
  <c r="J97" i="85"/>
  <c r="I97" i="85"/>
  <c r="H97" i="85"/>
  <c r="G97" i="85"/>
  <c r="F97" i="85"/>
  <c r="E97" i="85"/>
  <c r="D97" i="85"/>
  <c r="C97" i="85"/>
  <c r="B97" i="85"/>
  <c r="M93" i="85"/>
  <c r="L93" i="85"/>
  <c r="K93" i="85"/>
  <c r="J93" i="85"/>
  <c r="I93" i="85"/>
  <c r="H93" i="85"/>
  <c r="G93" i="85"/>
  <c r="F93" i="85"/>
  <c r="E93" i="85"/>
  <c r="D93" i="85"/>
  <c r="C93" i="85"/>
  <c r="B93" i="85"/>
  <c r="M89" i="85"/>
  <c r="L89" i="85"/>
  <c r="K89" i="85"/>
  <c r="J89" i="85"/>
  <c r="I89" i="85"/>
  <c r="H89" i="85"/>
  <c r="G89" i="85"/>
  <c r="F89" i="85"/>
  <c r="E89" i="85"/>
  <c r="D89" i="85"/>
  <c r="C89" i="85"/>
  <c r="B89" i="85"/>
  <c r="M85" i="85"/>
  <c r="L85" i="85"/>
  <c r="K85" i="85"/>
  <c r="J85" i="85"/>
  <c r="I85" i="85"/>
  <c r="H85" i="85"/>
  <c r="G85" i="85"/>
  <c r="F85" i="85"/>
  <c r="E85" i="85"/>
  <c r="D85" i="85"/>
  <c r="C85" i="85"/>
  <c r="B85" i="85"/>
  <c r="M81" i="85"/>
  <c r="L81" i="85"/>
  <c r="K81" i="85"/>
  <c r="J81" i="85"/>
  <c r="I81" i="85"/>
  <c r="H81" i="85"/>
  <c r="G81" i="85"/>
  <c r="F81" i="85"/>
  <c r="E81" i="85"/>
  <c r="D81" i="85"/>
  <c r="C81" i="85"/>
  <c r="B81" i="85"/>
  <c r="M77" i="85"/>
  <c r="L77" i="85"/>
  <c r="K77" i="85"/>
  <c r="J77" i="85"/>
  <c r="I77" i="85"/>
  <c r="H77" i="85"/>
  <c r="G77" i="85"/>
  <c r="F77" i="85"/>
  <c r="E77" i="85"/>
  <c r="D77" i="85"/>
  <c r="C77" i="85"/>
  <c r="B77" i="85"/>
  <c r="M73" i="85"/>
  <c r="L73" i="85"/>
  <c r="K73" i="85"/>
  <c r="J73" i="85"/>
  <c r="I73" i="85"/>
  <c r="H73" i="85"/>
  <c r="G73" i="85"/>
  <c r="F73" i="85"/>
  <c r="E73" i="85"/>
  <c r="D73" i="85"/>
  <c r="C73" i="85"/>
  <c r="B73" i="85"/>
  <c r="M69" i="85"/>
  <c r="L69" i="85"/>
  <c r="K69" i="85"/>
  <c r="J69" i="85"/>
  <c r="I69" i="85"/>
  <c r="H69" i="85"/>
  <c r="G69" i="85"/>
  <c r="F69" i="85"/>
  <c r="E69" i="85"/>
  <c r="D69" i="85"/>
  <c r="C69" i="85"/>
  <c r="B69" i="85"/>
  <c r="M65" i="85"/>
  <c r="L65" i="85"/>
  <c r="K65" i="85"/>
  <c r="J65" i="85"/>
  <c r="I65" i="85"/>
  <c r="H65" i="85"/>
  <c r="G65" i="85"/>
  <c r="F65" i="85"/>
  <c r="E65" i="85"/>
  <c r="D65" i="85"/>
  <c r="C65" i="85"/>
  <c r="B65" i="85"/>
  <c r="M61" i="85"/>
  <c r="L61" i="85"/>
  <c r="K61" i="85"/>
  <c r="J61" i="85"/>
  <c r="I61" i="85"/>
  <c r="H61" i="85"/>
  <c r="G61" i="85"/>
  <c r="F61" i="85"/>
  <c r="E61" i="85"/>
  <c r="D61" i="85"/>
  <c r="C61" i="85"/>
  <c r="B61" i="85"/>
  <c r="M57" i="85"/>
  <c r="L57" i="85"/>
  <c r="K57" i="85"/>
  <c r="J57" i="85"/>
  <c r="I57" i="85"/>
  <c r="H57" i="85"/>
  <c r="G57" i="85"/>
  <c r="F57" i="85"/>
  <c r="E57" i="85"/>
  <c r="D57" i="85"/>
  <c r="C57" i="85"/>
  <c r="B57" i="85"/>
  <c r="M53" i="85"/>
  <c r="L53" i="85"/>
  <c r="K53" i="85"/>
  <c r="J53" i="85"/>
  <c r="I53" i="85"/>
  <c r="H53" i="85"/>
  <c r="G53" i="85"/>
  <c r="F53" i="85"/>
  <c r="E53" i="85"/>
  <c r="D53" i="85"/>
  <c r="C53" i="85"/>
  <c r="B53" i="85"/>
  <c r="M49" i="85"/>
  <c r="L49" i="85"/>
  <c r="K49" i="85"/>
  <c r="J49" i="85"/>
  <c r="I49" i="85"/>
  <c r="H49" i="85"/>
  <c r="G49" i="85"/>
  <c r="F49" i="85"/>
  <c r="E49" i="85"/>
  <c r="D49" i="85"/>
  <c r="C49" i="85"/>
  <c r="B49" i="85"/>
  <c r="M45" i="85"/>
  <c r="L45" i="85"/>
  <c r="K45" i="85"/>
  <c r="J45" i="85"/>
  <c r="I45" i="85"/>
  <c r="H45" i="85"/>
  <c r="G45" i="85"/>
  <c r="F45" i="85"/>
  <c r="E45" i="85"/>
  <c r="D45" i="85"/>
  <c r="C45" i="85"/>
  <c r="B45" i="85"/>
  <c r="M41" i="85"/>
  <c r="L41" i="85"/>
  <c r="K41" i="85"/>
  <c r="J41" i="85"/>
  <c r="I41" i="85"/>
  <c r="H41" i="85"/>
  <c r="G41" i="85"/>
  <c r="F41" i="85"/>
  <c r="E41" i="85"/>
  <c r="D41" i="85"/>
  <c r="C41" i="85"/>
  <c r="B41" i="85"/>
  <c r="M37" i="85"/>
  <c r="L37" i="85"/>
  <c r="K37" i="85"/>
  <c r="J37" i="85"/>
  <c r="I37" i="85"/>
  <c r="H37" i="85"/>
  <c r="G37" i="85"/>
  <c r="F37" i="85"/>
  <c r="E37" i="85"/>
  <c r="D37" i="85"/>
  <c r="C37" i="85"/>
  <c r="B37" i="85"/>
  <c r="M33" i="85"/>
  <c r="L33" i="85"/>
  <c r="K33" i="85"/>
  <c r="J33" i="85"/>
  <c r="I33" i="85"/>
  <c r="H33" i="85"/>
  <c r="G33" i="85"/>
  <c r="F33" i="85"/>
  <c r="E33" i="85"/>
  <c r="D33" i="85"/>
  <c r="C33" i="85"/>
  <c r="B33" i="85"/>
  <c r="M29" i="85"/>
  <c r="L29" i="85"/>
  <c r="K29" i="85"/>
  <c r="J29" i="85"/>
  <c r="I29" i="85"/>
  <c r="H29" i="85"/>
  <c r="G29" i="85"/>
  <c r="F29" i="85"/>
  <c r="E29" i="85"/>
  <c r="D29" i="85"/>
  <c r="C29" i="85"/>
  <c r="B29" i="85"/>
  <c r="M25" i="85"/>
  <c r="L25" i="85"/>
  <c r="K25" i="85"/>
  <c r="J25" i="85"/>
  <c r="I25" i="85"/>
  <c r="H25" i="85"/>
  <c r="G25" i="85"/>
  <c r="F25" i="85"/>
  <c r="E25" i="85"/>
  <c r="D25" i="85"/>
  <c r="C25" i="85"/>
  <c r="B25" i="85"/>
  <c r="M21" i="85"/>
  <c r="L21" i="85"/>
  <c r="K21" i="85"/>
  <c r="J21" i="85"/>
  <c r="I21" i="85"/>
  <c r="H21" i="85"/>
  <c r="G21" i="85"/>
  <c r="F21" i="85"/>
  <c r="E21" i="85"/>
  <c r="D21" i="85"/>
  <c r="C21" i="85"/>
  <c r="B21" i="85"/>
  <c r="M17" i="85"/>
  <c r="L17" i="85"/>
  <c r="K17" i="85"/>
  <c r="J17" i="85"/>
  <c r="I17" i="85"/>
  <c r="H17" i="85"/>
  <c r="G17" i="85"/>
  <c r="F17" i="85"/>
  <c r="E17" i="85"/>
  <c r="D17" i="85"/>
  <c r="C17" i="85"/>
  <c r="B17" i="85"/>
  <c r="M13" i="85"/>
  <c r="L13" i="85"/>
  <c r="K13" i="85"/>
  <c r="J13" i="85"/>
  <c r="I13" i="85"/>
  <c r="H13" i="85"/>
  <c r="G13" i="85"/>
  <c r="F13" i="85"/>
  <c r="E13" i="85"/>
  <c r="D13" i="85"/>
  <c r="C13" i="85"/>
  <c r="B13" i="85"/>
  <c r="C9" i="85"/>
  <c r="D9" i="85"/>
  <c r="E9" i="85"/>
  <c r="F9" i="85"/>
  <c r="G9" i="85"/>
  <c r="H9" i="85"/>
  <c r="I9" i="85"/>
  <c r="J9" i="85"/>
  <c r="K9" i="85"/>
  <c r="L9" i="85"/>
  <c r="M9" i="85"/>
  <c r="B9" i="85"/>
  <c r="P1" i="85" l="1"/>
  <c r="N55" i="85" l="1"/>
  <c r="N57" i="85" s="1"/>
  <c r="N47" i="85"/>
  <c r="N49" i="85" s="1"/>
  <c r="N15" i="85"/>
  <c r="N17" i="85" s="1"/>
  <c r="P2" i="85"/>
  <c r="N5" i="85" s="1"/>
  <c r="N111" i="85"/>
  <c r="N113" i="85" s="1"/>
  <c r="N103" i="85"/>
  <c r="N105" i="85" s="1"/>
  <c r="N95" i="85"/>
  <c r="N97" i="85" s="1"/>
  <c r="N87" i="85"/>
  <c r="N89" i="85" s="1"/>
  <c r="N79" i="85"/>
  <c r="N81" i="85" s="1"/>
  <c r="N71" i="85"/>
  <c r="N73" i="85" s="1"/>
  <c r="N63" i="85"/>
  <c r="N65" i="85" s="1"/>
  <c r="N19" i="85"/>
  <c r="N21" i="85" s="1"/>
  <c r="N35" i="85"/>
  <c r="N37" i="85" s="1"/>
  <c r="N27" i="85"/>
  <c r="N29" i="85" s="1"/>
  <c r="N11" i="85"/>
  <c r="N13" i="85" s="1"/>
  <c r="N51" i="85"/>
  <c r="N53" i="85" s="1"/>
  <c r="N43" i="85"/>
  <c r="N45" i="85" s="1"/>
  <c r="N115" i="85"/>
  <c r="N117" i="85" s="1"/>
  <c r="N107" i="85"/>
  <c r="N109" i="85" s="1"/>
  <c r="N99" i="85"/>
  <c r="N101" i="85" s="1"/>
  <c r="N91" i="85"/>
  <c r="N93" i="85" s="1"/>
  <c r="N83" i="85"/>
  <c r="N85" i="85" s="1"/>
  <c r="N75" i="85"/>
  <c r="N77" i="85" s="1"/>
  <c r="N67" i="85"/>
  <c r="N69" i="85" s="1"/>
  <c r="N59" i="85"/>
  <c r="N61" i="85" s="1"/>
  <c r="N39" i="85"/>
  <c r="N41" i="85" s="1"/>
  <c r="N31" i="85"/>
  <c r="N33" i="85" s="1"/>
  <c r="N23" i="85"/>
  <c r="N25" i="85" s="1"/>
  <c r="N7" i="85"/>
  <c r="N9" i="85" s="1"/>
  <c r="C6" i="81"/>
  <c r="C8" i="81" s="1"/>
  <c r="C10" i="81" s="1"/>
  <c r="C12" i="81" s="1"/>
  <c r="C14" i="81" s="1"/>
  <c r="C16" i="81" s="1"/>
  <c r="C18" i="81" s="1"/>
  <c r="C20" i="81" s="1"/>
  <c r="C22" i="81" s="1"/>
  <c r="C7" i="81"/>
  <c r="C9" i="81" s="1"/>
  <c r="C11" i="81" s="1"/>
  <c r="C13" i="81" s="1"/>
  <c r="C15" i="81" s="1"/>
  <c r="C17" i="81" s="1"/>
  <c r="C19" i="81" s="1"/>
  <c r="C21" i="81" s="1"/>
  <c r="C23" i="81" s="1"/>
  <c r="B7" i="78" l="1"/>
  <c r="B9" i="78" s="1"/>
  <c r="B11" i="78" s="1"/>
  <c r="B13" i="78" s="1"/>
  <c r="B15" i="78" s="1"/>
  <c r="B8" i="78"/>
  <c r="B10" i="78" s="1"/>
  <c r="B12" i="78" s="1"/>
  <c r="B14" i="78" s="1"/>
  <c r="B16" i="78" s="1"/>
  <c r="B10" i="77" l="1"/>
  <c r="B12" i="77" s="1"/>
  <c r="B14" i="77" s="1"/>
  <c r="B11" i="77"/>
  <c r="B13" i="77" s="1"/>
  <c r="B15" i="77" s="1"/>
  <c r="B10" i="76" l="1"/>
  <c r="B12" i="76" s="1"/>
  <c r="B11" i="76"/>
  <c r="B13" i="76" s="1"/>
  <c r="B10" i="75"/>
  <c r="B12" i="75" s="1"/>
  <c r="B17" i="75" s="1"/>
  <c r="B11" i="75"/>
  <c r="B13" i="75" s="1"/>
  <c r="B18" i="75" s="1"/>
  <c r="B23" i="75"/>
  <c r="B25" i="75" s="1"/>
  <c r="B30" i="75" s="1"/>
  <c r="B24" i="75"/>
  <c r="B26" i="75" s="1"/>
  <c r="B31" i="75" s="1"/>
  <c r="B36" i="75"/>
  <c r="B38" i="75" s="1"/>
  <c r="B43" i="75" s="1"/>
  <c r="B37" i="75"/>
  <c r="B39" i="75" s="1"/>
  <c r="B44" i="75" s="1"/>
  <c r="B49" i="75"/>
  <c r="B51" i="75" s="1"/>
  <c r="B56" i="75" s="1"/>
  <c r="B50" i="75"/>
  <c r="B52" i="75" s="1"/>
  <c r="B57" i="75" s="1"/>
  <c r="B62" i="75"/>
  <c r="B67" i="75" s="1"/>
  <c r="B71" i="75" s="1"/>
  <c r="B63" i="75"/>
  <c r="B65" i="75" s="1"/>
  <c r="B70" i="75" s="1"/>
  <c r="B75" i="75"/>
  <c r="B77" i="75" s="1"/>
  <c r="B82" i="75" s="1"/>
  <c r="B76" i="75"/>
  <c r="B78" i="75" s="1"/>
  <c r="B83" i="75" s="1"/>
  <c r="B88" i="75"/>
  <c r="B93" i="75" s="1"/>
  <c r="B97" i="75" s="1"/>
  <c r="B89" i="75"/>
  <c r="B91" i="75" s="1"/>
  <c r="B96" i="75" s="1"/>
  <c r="B101" i="75"/>
  <c r="B106" i="75" s="1"/>
  <c r="B110" i="75" s="1"/>
  <c r="B102" i="75"/>
  <c r="B104" i="75" s="1"/>
  <c r="B109" i="75" s="1"/>
  <c r="B114" i="75"/>
  <c r="B116" i="75" s="1"/>
  <c r="B121" i="75" s="1"/>
  <c r="B115" i="75"/>
  <c r="B120" i="75" s="1"/>
  <c r="B124" i="75" s="1"/>
  <c r="B10" i="74"/>
  <c r="B12" i="74" s="1"/>
  <c r="B11" i="74"/>
  <c r="B13" i="74" s="1"/>
  <c r="O8" i="69"/>
  <c r="O7" i="69"/>
  <c r="O141" i="68"/>
  <c r="O140" i="68"/>
  <c r="O137" i="68"/>
  <c r="O136" i="68"/>
  <c r="O133" i="68"/>
  <c r="O132" i="68"/>
  <c r="O129" i="68"/>
  <c r="O128" i="68"/>
  <c r="O125" i="68"/>
  <c r="O124" i="68"/>
  <c r="O120" i="68"/>
  <c r="O119" i="68"/>
  <c r="O116" i="68"/>
  <c r="O115" i="68"/>
  <c r="O111" i="68"/>
  <c r="O110" i="68"/>
  <c r="O107" i="68"/>
  <c r="O106" i="68"/>
  <c r="O102" i="68"/>
  <c r="O101" i="68"/>
  <c r="O97" i="68"/>
  <c r="O96" i="68"/>
  <c r="O92" i="68"/>
  <c r="O91" i="68"/>
  <c r="O87" i="68"/>
  <c r="O86" i="68"/>
  <c r="O83" i="68"/>
  <c r="O82" i="68"/>
  <c r="O78" i="68"/>
  <c r="O77" i="68"/>
  <c r="O74" i="68"/>
  <c r="O73" i="68"/>
  <c r="O69" i="68"/>
  <c r="O68" i="68"/>
  <c r="O65" i="68"/>
  <c r="O64" i="68"/>
  <c r="O60" i="68"/>
  <c r="O59" i="68"/>
  <c r="O56" i="68"/>
  <c r="O55" i="68"/>
  <c r="O51" i="68"/>
  <c r="O50" i="68"/>
  <c r="O47" i="68"/>
  <c r="O46" i="68"/>
  <c r="O42" i="68"/>
  <c r="O41" i="68"/>
  <c r="O38" i="68"/>
  <c r="O37" i="68"/>
  <c r="O33" i="68"/>
  <c r="O32" i="68"/>
  <c r="O29" i="68"/>
  <c r="O28" i="68"/>
  <c r="O24" i="68"/>
  <c r="O23" i="68"/>
  <c r="O20" i="68"/>
  <c r="O19" i="68"/>
  <c r="O15" i="68"/>
  <c r="O14" i="68"/>
  <c r="O11" i="68"/>
  <c r="O10" i="68"/>
  <c r="B28" i="75" l="1"/>
  <c r="B32" i="75" s="1"/>
  <c r="B117" i="75"/>
  <c r="B122" i="75" s="1"/>
  <c r="B176" i="74"/>
  <c r="B135" i="74"/>
  <c r="B124" i="74"/>
  <c r="B94" i="74"/>
  <c r="B167" i="74"/>
  <c r="B83" i="74"/>
  <c r="B149" i="74"/>
  <c r="B116" i="74"/>
  <c r="B67" i="74"/>
  <c r="B184" i="74"/>
  <c r="B101" i="74"/>
  <c r="B45" i="74"/>
  <c r="B134" i="74"/>
  <c r="B160" i="74"/>
  <c r="B127" i="74"/>
  <c r="B62" i="74"/>
  <c r="B175" i="74"/>
  <c r="B158" i="74"/>
  <c r="B142" i="74"/>
  <c r="B108" i="74"/>
  <c r="B93" i="74"/>
  <c r="B75" i="74"/>
  <c r="B58" i="74"/>
  <c r="B28" i="74"/>
  <c r="B145" i="74"/>
  <c r="B110" i="74"/>
  <c r="B77" i="74"/>
  <c r="B30" i="74"/>
  <c r="B186" i="74"/>
  <c r="B168" i="74"/>
  <c r="B153" i="74"/>
  <c r="B119" i="74"/>
  <c r="B103" i="74"/>
  <c r="B84" i="74"/>
  <c r="B69" i="74"/>
  <c r="B49" i="74"/>
  <c r="B19" i="76"/>
  <c r="B188" i="74"/>
  <c r="B181" i="74"/>
  <c r="B173" i="74"/>
  <c r="B166" i="74"/>
  <c r="B156" i="74"/>
  <c r="B147" i="74"/>
  <c r="B140" i="74"/>
  <c r="B132" i="74"/>
  <c r="B123" i="74"/>
  <c r="B115" i="74"/>
  <c r="B106" i="74"/>
  <c r="B97" i="74"/>
  <c r="B90" i="74"/>
  <c r="B82" i="74"/>
  <c r="B72" i="74"/>
  <c r="B64" i="74"/>
  <c r="B56" i="74"/>
  <c r="B41" i="74"/>
  <c r="B19" i="74"/>
  <c r="B187" i="74"/>
  <c r="B179" i="74"/>
  <c r="B171" i="74"/>
  <c r="B162" i="74"/>
  <c r="B155" i="74"/>
  <c r="B146" i="74"/>
  <c r="B136" i="74"/>
  <c r="B129" i="74"/>
  <c r="B121" i="74"/>
  <c r="B114" i="74"/>
  <c r="B104" i="74"/>
  <c r="B95" i="74"/>
  <c r="B88" i="74"/>
  <c r="B80" i="74"/>
  <c r="B71" i="74"/>
  <c r="B63" i="74"/>
  <c r="B54" i="74"/>
  <c r="B38" i="74"/>
  <c r="B17" i="74"/>
  <c r="B90" i="75"/>
  <c r="B95" i="75" s="1"/>
  <c r="B16" i="75"/>
  <c r="B20" i="75" s="1"/>
  <c r="B17" i="76"/>
  <c r="B15" i="76"/>
  <c r="B52" i="74"/>
  <c r="B43" i="74"/>
  <c r="B36" i="74"/>
  <c r="B25" i="74"/>
  <c r="B15" i="74"/>
  <c r="B94" i="75"/>
  <c r="B98" i="75" s="1"/>
  <c r="B41" i="75"/>
  <c r="B45" i="75" s="1"/>
  <c r="B51" i="74"/>
  <c r="B42" i="74"/>
  <c r="B32" i="74"/>
  <c r="B23" i="74"/>
  <c r="B81" i="75"/>
  <c r="B85" i="75" s="1"/>
  <c r="B29" i="75"/>
  <c r="B33" i="75" s="1"/>
  <c r="B64" i="75"/>
  <c r="B69" i="75" s="1"/>
  <c r="B55" i="75"/>
  <c r="B59" i="75" s="1"/>
  <c r="B182" i="74"/>
  <c r="B161" i="74"/>
  <c r="B141" i="74"/>
  <c r="B120" i="74"/>
  <c r="B98" i="74"/>
  <c r="B78" i="74"/>
  <c r="B57" i="74"/>
  <c r="B37" i="74"/>
  <c r="B42" i="75"/>
  <c r="B46" i="75" s="1"/>
  <c r="O12" i="68"/>
  <c r="O21" i="68"/>
  <c r="O30" i="68"/>
  <c r="O39" i="68"/>
  <c r="O48" i="68"/>
  <c r="O57" i="68"/>
  <c r="O75" i="68"/>
  <c r="O93" i="68"/>
  <c r="O112" i="68"/>
  <c r="O130" i="68"/>
  <c r="B172" i="74"/>
  <c r="B150" i="74"/>
  <c r="B130" i="74"/>
  <c r="B109" i="74"/>
  <c r="B89" i="74"/>
  <c r="B68" i="74"/>
  <c r="B46" i="74"/>
  <c r="B119" i="75"/>
  <c r="B123" i="75" s="1"/>
  <c r="B80" i="75"/>
  <c r="B84" i="75" s="1"/>
  <c r="B31" i="74"/>
  <c r="B26" i="74"/>
  <c r="B20" i="74"/>
  <c r="B16" i="74"/>
  <c r="B68" i="75"/>
  <c r="B72" i="75" s="1"/>
  <c r="B20" i="76"/>
  <c r="B16" i="76"/>
  <c r="O142" i="68"/>
  <c r="B189" i="74"/>
  <c r="B185" i="74"/>
  <c r="B180" i="74"/>
  <c r="B174" i="74"/>
  <c r="B169" i="74"/>
  <c r="B163" i="74"/>
  <c r="B159" i="74"/>
  <c r="B154" i="74"/>
  <c r="B148" i="74"/>
  <c r="B143" i="74"/>
  <c r="B137" i="74"/>
  <c r="B133" i="74"/>
  <c r="B128" i="74"/>
  <c r="B122" i="74"/>
  <c r="B117" i="74"/>
  <c r="B111" i="74"/>
  <c r="B107" i="74"/>
  <c r="B102" i="74"/>
  <c r="B96" i="74"/>
  <c r="B91" i="74"/>
  <c r="B85" i="74"/>
  <c r="B81" i="74"/>
  <c r="B76" i="74"/>
  <c r="B70" i="74"/>
  <c r="B65" i="74"/>
  <c r="B59" i="74"/>
  <c r="B55" i="74"/>
  <c r="B50" i="74"/>
  <c r="B44" i="74"/>
  <c r="B39" i="74"/>
  <c r="B33" i="74"/>
  <c r="B29" i="74"/>
  <c r="B24" i="74"/>
  <c r="B18" i="74"/>
  <c r="B103" i="75"/>
  <c r="B108" i="75" s="1"/>
  <c r="B18" i="76"/>
  <c r="B107" i="75"/>
  <c r="B111" i="75" s="1"/>
  <c r="B54" i="75"/>
  <c r="B58" i="75" s="1"/>
  <c r="B15" i="75"/>
  <c r="B19" i="75" s="1"/>
  <c r="O138" i="68"/>
  <c r="O121" i="68"/>
  <c r="O103" i="68"/>
  <c r="O84" i="68"/>
  <c r="O66" i="68"/>
  <c r="O16" i="68"/>
  <c r="O34" i="68"/>
  <c r="O52" i="68"/>
  <c r="O70" i="68"/>
  <c r="O88" i="68"/>
  <c r="O108" i="68"/>
  <c r="O126" i="68"/>
  <c r="O25" i="68"/>
  <c r="O43" i="68"/>
  <c r="O61" i="68"/>
  <c r="O79" i="68"/>
  <c r="O98" i="68"/>
  <c r="O117" i="68"/>
  <c r="O134" i="68"/>
  <c r="B11" i="56" l="1"/>
  <c r="C11" i="56"/>
  <c r="D11" i="56"/>
  <c r="E11" i="56"/>
  <c r="F11" i="56"/>
  <c r="G11" i="56"/>
  <c r="H11" i="56"/>
  <c r="I11" i="56"/>
  <c r="J11" i="56"/>
  <c r="K11" i="56"/>
  <c r="L11" i="56"/>
  <c r="M11" i="56"/>
  <c r="N11" i="56"/>
  <c r="O11" i="56"/>
  <c r="N11" i="50" l="1"/>
  <c r="N13" i="50"/>
  <c r="N17" i="50"/>
  <c r="N22" i="50"/>
  <c r="N24" i="50"/>
  <c r="T1" i="49" l="1"/>
  <c r="P3" i="49" s="1"/>
  <c r="O6" i="49"/>
  <c r="O7" i="49"/>
  <c r="P7" i="49"/>
  <c r="O8" i="49"/>
  <c r="O9" i="49"/>
  <c r="P9" i="49"/>
  <c r="O12" i="49"/>
  <c r="O13" i="49"/>
  <c r="P13" i="49"/>
  <c r="O14" i="49"/>
  <c r="O15" i="49"/>
  <c r="P15" i="49"/>
  <c r="O17" i="49"/>
  <c r="O18" i="49"/>
  <c r="P18" i="49"/>
  <c r="O19" i="49"/>
  <c r="O20" i="49"/>
  <c r="P20" i="49"/>
  <c r="O22" i="49"/>
  <c r="O23" i="49"/>
  <c r="P23" i="49"/>
  <c r="O24" i="49"/>
  <c r="O25" i="49"/>
  <c r="P25" i="49"/>
  <c r="O27" i="49"/>
  <c r="O28" i="49"/>
  <c r="P28" i="49"/>
  <c r="O29" i="49"/>
  <c r="O30" i="49"/>
  <c r="P30" i="49"/>
  <c r="O32" i="49"/>
  <c r="O33" i="49"/>
  <c r="P33" i="49"/>
  <c r="O34" i="49"/>
  <c r="O35" i="49"/>
  <c r="P35" i="49"/>
  <c r="O37" i="49"/>
  <c r="O38" i="49"/>
  <c r="P38" i="49"/>
  <c r="O39" i="49"/>
  <c r="O40" i="49"/>
  <c r="P40" i="49"/>
  <c r="O42" i="49"/>
  <c r="O43" i="49"/>
  <c r="P43" i="49"/>
  <c r="O44" i="49"/>
  <c r="O45" i="49"/>
  <c r="P45" i="49"/>
  <c r="O47" i="49"/>
  <c r="O48" i="49"/>
  <c r="P48" i="49"/>
  <c r="O49" i="49"/>
  <c r="O50" i="49"/>
  <c r="P50" i="49"/>
  <c r="O52" i="49"/>
  <c r="O53" i="49"/>
  <c r="P53" i="49"/>
  <c r="O54" i="49"/>
  <c r="O55" i="49"/>
  <c r="P55" i="49"/>
  <c r="O57" i="49"/>
  <c r="O58" i="49"/>
  <c r="P58" i="49"/>
  <c r="O59" i="49"/>
  <c r="O60" i="49"/>
  <c r="P60" i="49"/>
  <c r="O62" i="49"/>
  <c r="O63" i="49"/>
  <c r="P63" i="49"/>
  <c r="O64" i="49"/>
  <c r="O65" i="49"/>
  <c r="P65" i="49"/>
  <c r="O67" i="49"/>
  <c r="O68" i="49"/>
  <c r="P68" i="49"/>
  <c r="O69" i="49"/>
  <c r="O70" i="49"/>
  <c r="P70" i="49"/>
  <c r="O72" i="49"/>
  <c r="O73" i="49"/>
  <c r="P73" i="49"/>
  <c r="O74" i="49"/>
  <c r="O75" i="49"/>
  <c r="P75" i="49"/>
  <c r="O77" i="49"/>
  <c r="O78" i="49"/>
  <c r="P78" i="49"/>
  <c r="O79" i="49"/>
  <c r="O80" i="49"/>
  <c r="P80" i="49"/>
  <c r="O82" i="49"/>
  <c r="O83" i="49"/>
  <c r="P83" i="49"/>
  <c r="O84" i="49"/>
  <c r="O85" i="49"/>
  <c r="P85" i="49"/>
  <c r="O87" i="49"/>
  <c r="O88" i="49"/>
  <c r="P88" i="49"/>
  <c r="O89" i="49"/>
  <c r="O90" i="49"/>
  <c r="P90" i="49"/>
  <c r="O92" i="49"/>
  <c r="O93" i="49"/>
  <c r="P93" i="49"/>
  <c r="O94" i="49"/>
  <c r="O95" i="49"/>
  <c r="P95" i="49"/>
  <c r="O97" i="49"/>
  <c r="O98" i="49"/>
  <c r="P98" i="49"/>
  <c r="O99" i="49"/>
  <c r="O100" i="49"/>
  <c r="P100" i="49"/>
  <c r="O102" i="49"/>
  <c r="O103" i="49"/>
  <c r="P103" i="49"/>
  <c r="O104" i="49"/>
  <c r="O105" i="49"/>
  <c r="P105" i="49"/>
  <c r="O107" i="49"/>
  <c r="O108" i="49"/>
  <c r="P108" i="49"/>
  <c r="O109" i="49"/>
  <c r="O110" i="49"/>
  <c r="P110" i="49"/>
  <c r="O112" i="49"/>
  <c r="O113" i="49"/>
  <c r="P113" i="49"/>
  <c r="O114" i="49"/>
  <c r="O115" i="49"/>
  <c r="P115" i="49"/>
  <c r="O117" i="49"/>
  <c r="O118" i="49"/>
  <c r="P118" i="49"/>
  <c r="O119" i="49"/>
  <c r="O120" i="49"/>
  <c r="P120" i="49"/>
  <c r="O122" i="49"/>
  <c r="O123" i="49"/>
  <c r="P123" i="49"/>
  <c r="O124" i="49"/>
  <c r="O125" i="49"/>
  <c r="P125" i="49"/>
  <c r="O127" i="49"/>
  <c r="O128" i="49"/>
  <c r="P128" i="49"/>
  <c r="O129" i="49"/>
  <c r="O130" i="49"/>
  <c r="P130" i="49"/>
  <c r="P129" i="49" l="1"/>
  <c r="P127" i="49"/>
  <c r="P124" i="49"/>
  <c r="P122" i="49"/>
  <c r="P119" i="49"/>
  <c r="P117" i="49"/>
  <c r="P114" i="49"/>
  <c r="P112" i="49"/>
  <c r="P109" i="49"/>
  <c r="P107" i="49"/>
  <c r="P104" i="49"/>
  <c r="P102" i="49"/>
  <c r="P99" i="49"/>
  <c r="P97" i="49"/>
  <c r="P94" i="49"/>
  <c r="P92" i="49"/>
  <c r="P89" i="49"/>
  <c r="P87" i="49"/>
  <c r="P84" i="49"/>
  <c r="P82" i="49"/>
  <c r="P79" i="49"/>
  <c r="P77" i="49"/>
  <c r="P74" i="49"/>
  <c r="P72" i="49"/>
  <c r="P69" i="49"/>
  <c r="P67" i="49"/>
  <c r="P64" i="49"/>
  <c r="P62" i="49"/>
  <c r="P59" i="49"/>
  <c r="P57" i="49"/>
  <c r="P54" i="49"/>
  <c r="P52" i="49"/>
  <c r="P49" i="49"/>
  <c r="P47" i="49"/>
  <c r="P44" i="49"/>
  <c r="P42" i="49"/>
  <c r="P39" i="49"/>
  <c r="P37" i="49"/>
  <c r="P34" i="49"/>
  <c r="P32" i="49"/>
  <c r="P29" i="49"/>
  <c r="P27" i="49"/>
  <c r="P24" i="49"/>
  <c r="P22" i="49"/>
  <c r="P19" i="49"/>
  <c r="P17" i="49"/>
  <c r="P14" i="49"/>
  <c r="P12" i="49"/>
  <c r="P8" i="49"/>
  <c r="P6" i="49"/>
  <c r="T1" i="48"/>
  <c r="P3" i="48" s="1"/>
  <c r="O6" i="48"/>
  <c r="O7" i="48"/>
  <c r="P7" i="48"/>
  <c r="O8" i="48"/>
  <c r="O9" i="48"/>
  <c r="P9" i="48"/>
  <c r="O12" i="48"/>
  <c r="O13" i="48"/>
  <c r="P13" i="48"/>
  <c r="O14" i="48"/>
  <c r="O15" i="48"/>
  <c r="P15" i="48"/>
  <c r="O17" i="48"/>
  <c r="O18" i="48"/>
  <c r="P18" i="48"/>
  <c r="O19" i="48"/>
  <c r="O20" i="48"/>
  <c r="P20" i="48"/>
  <c r="O22" i="48"/>
  <c r="O23" i="48"/>
  <c r="P23" i="48"/>
  <c r="O24" i="48"/>
  <c r="O25" i="48"/>
  <c r="P25" i="48"/>
  <c r="O27" i="48"/>
  <c r="O28" i="48"/>
  <c r="P28" i="48"/>
  <c r="O29" i="48"/>
  <c r="O30" i="48"/>
  <c r="P30" i="48"/>
  <c r="O32" i="48"/>
  <c r="O33" i="48"/>
  <c r="P33" i="48"/>
  <c r="O34" i="48"/>
  <c r="O35" i="48"/>
  <c r="P35" i="48"/>
  <c r="O37" i="48"/>
  <c r="O38" i="48"/>
  <c r="P38" i="48"/>
  <c r="O39" i="48"/>
  <c r="O40" i="48"/>
  <c r="P40" i="48"/>
  <c r="O42" i="48"/>
  <c r="O43" i="48"/>
  <c r="P43" i="48"/>
  <c r="O44" i="48"/>
  <c r="O45" i="48"/>
  <c r="P45" i="48"/>
  <c r="O47" i="48"/>
  <c r="O48" i="48"/>
  <c r="P48" i="48"/>
  <c r="O49" i="48"/>
  <c r="O50" i="48"/>
  <c r="P50" i="48"/>
  <c r="O52" i="48"/>
  <c r="O53" i="48"/>
  <c r="P53" i="48"/>
  <c r="O54" i="48"/>
  <c r="O55" i="48"/>
  <c r="P55" i="48"/>
  <c r="O57" i="48"/>
  <c r="O58" i="48"/>
  <c r="P58" i="48"/>
  <c r="O59" i="48"/>
  <c r="O60" i="48"/>
  <c r="P60" i="48"/>
  <c r="O62" i="48"/>
  <c r="O63" i="48"/>
  <c r="P63" i="48"/>
  <c r="O64" i="48"/>
  <c r="O65" i="48"/>
  <c r="P65" i="48"/>
  <c r="O67" i="48"/>
  <c r="O68" i="48"/>
  <c r="P68" i="48"/>
  <c r="O69" i="48"/>
  <c r="O70" i="48"/>
  <c r="P70" i="48"/>
  <c r="O72" i="48"/>
  <c r="O73" i="48"/>
  <c r="P73" i="48"/>
  <c r="O74" i="48"/>
  <c r="O75" i="48"/>
  <c r="P75" i="48"/>
  <c r="O77" i="48"/>
  <c r="O78" i="48"/>
  <c r="P78" i="48"/>
  <c r="O79" i="48"/>
  <c r="O80" i="48"/>
  <c r="P80" i="48"/>
  <c r="O82" i="48"/>
  <c r="O83" i="48"/>
  <c r="P83" i="48"/>
  <c r="O84" i="48"/>
  <c r="O85" i="48"/>
  <c r="P85" i="48"/>
  <c r="O87" i="48"/>
  <c r="O88" i="48"/>
  <c r="P88" i="48"/>
  <c r="O89" i="48"/>
  <c r="O90" i="48"/>
  <c r="P90" i="48"/>
  <c r="O92" i="48"/>
  <c r="O93" i="48"/>
  <c r="P93" i="48"/>
  <c r="O94" i="48"/>
  <c r="O95" i="48"/>
  <c r="P95" i="48"/>
  <c r="O97" i="48"/>
  <c r="O98" i="48"/>
  <c r="P98" i="48"/>
  <c r="O99" i="48"/>
  <c r="O100" i="48"/>
  <c r="P100" i="48"/>
  <c r="O102" i="48"/>
  <c r="O103" i="48"/>
  <c r="P103" i="48"/>
  <c r="O104" i="48"/>
  <c r="O105" i="48"/>
  <c r="P105" i="48"/>
  <c r="O107" i="48"/>
  <c r="O108" i="48"/>
  <c r="P108" i="48"/>
  <c r="O109" i="48"/>
  <c r="O110" i="48"/>
  <c r="P110" i="48"/>
  <c r="O112" i="48"/>
  <c r="O113" i="48"/>
  <c r="P113" i="48"/>
  <c r="O114" i="48"/>
  <c r="O115" i="48"/>
  <c r="P115" i="48"/>
  <c r="O117" i="48"/>
  <c r="O118" i="48"/>
  <c r="P118" i="48"/>
  <c r="O119" i="48"/>
  <c r="O120" i="48"/>
  <c r="P120" i="48"/>
  <c r="O122" i="48"/>
  <c r="O123" i="48"/>
  <c r="P123" i="48"/>
  <c r="O124" i="48"/>
  <c r="O125" i="48"/>
  <c r="P125" i="48"/>
  <c r="O127" i="48"/>
  <c r="O128" i="48"/>
  <c r="P128" i="48"/>
  <c r="O129" i="48"/>
  <c r="O130" i="48"/>
  <c r="P130" i="48"/>
  <c r="O132" i="48"/>
  <c r="O133" i="48"/>
  <c r="P133" i="48"/>
  <c r="O134" i="48"/>
  <c r="O135" i="48"/>
  <c r="P135" i="48"/>
  <c r="O137" i="48"/>
  <c r="O138" i="48"/>
  <c r="P138" i="48"/>
  <c r="O139" i="48"/>
  <c r="O140" i="48"/>
  <c r="P140" i="48"/>
  <c r="O142" i="48"/>
  <c r="O143" i="48"/>
  <c r="P143" i="48"/>
  <c r="O144" i="48"/>
  <c r="O145" i="48"/>
  <c r="P145" i="48"/>
  <c r="O147" i="48"/>
  <c r="O148" i="48"/>
  <c r="P148" i="48"/>
  <c r="O149" i="48"/>
  <c r="O150" i="48"/>
  <c r="P150" i="48"/>
  <c r="O152" i="48"/>
  <c r="O153" i="48"/>
  <c r="P153" i="48"/>
  <c r="O154" i="48"/>
  <c r="O155" i="48"/>
  <c r="P155" i="48"/>
  <c r="O157" i="48"/>
  <c r="O158" i="48"/>
  <c r="P158" i="48"/>
  <c r="O159" i="48"/>
  <c r="O160" i="48"/>
  <c r="P160" i="48"/>
  <c r="O162" i="48"/>
  <c r="O163" i="48"/>
  <c r="P163" i="48"/>
  <c r="O164" i="48"/>
  <c r="O165" i="48"/>
  <c r="P165" i="48"/>
  <c r="O167" i="48"/>
  <c r="O168" i="48"/>
  <c r="P168" i="48"/>
  <c r="O169" i="48"/>
  <c r="O170" i="48"/>
  <c r="P170" i="48"/>
  <c r="O172" i="48"/>
  <c r="O173" i="48"/>
  <c r="P173" i="48"/>
  <c r="O174" i="48"/>
  <c r="O175" i="48"/>
  <c r="P175" i="48"/>
  <c r="O177" i="48"/>
  <c r="O178" i="48"/>
  <c r="P178" i="48"/>
  <c r="O179" i="48"/>
  <c r="O180" i="48"/>
  <c r="P180" i="48"/>
  <c r="O182" i="48"/>
  <c r="O183" i="48"/>
  <c r="P183" i="48"/>
  <c r="O184" i="48"/>
  <c r="O185" i="48"/>
  <c r="P185" i="48"/>
  <c r="O187" i="48"/>
  <c r="O188" i="48"/>
  <c r="P188" i="48"/>
  <c r="O189" i="48"/>
  <c r="O190" i="48"/>
  <c r="P190" i="48"/>
  <c r="O192" i="48"/>
  <c r="O193" i="48"/>
  <c r="P193" i="48"/>
  <c r="O194" i="48"/>
  <c r="O195" i="48"/>
  <c r="P195" i="48"/>
  <c r="O197" i="48"/>
  <c r="O198" i="48"/>
  <c r="P198" i="48"/>
  <c r="O199" i="48"/>
  <c r="O200" i="48"/>
  <c r="P200" i="48"/>
  <c r="O202" i="48"/>
  <c r="O203" i="48"/>
  <c r="P203" i="48"/>
  <c r="O204" i="48"/>
  <c r="O205" i="48"/>
  <c r="P205" i="48"/>
  <c r="O207" i="48"/>
  <c r="O208" i="48"/>
  <c r="P208" i="48"/>
  <c r="O209" i="48"/>
  <c r="O210" i="48"/>
  <c r="P210" i="48"/>
  <c r="O212" i="48"/>
  <c r="O213" i="48"/>
  <c r="P213" i="48"/>
  <c r="O214" i="48"/>
  <c r="O215" i="48"/>
  <c r="P215" i="48"/>
  <c r="O217" i="48"/>
  <c r="O218" i="48"/>
  <c r="P218" i="48"/>
  <c r="O219" i="48"/>
  <c r="O220" i="48"/>
  <c r="P220" i="48"/>
  <c r="O222" i="48"/>
  <c r="O223" i="48"/>
  <c r="P223" i="48"/>
  <c r="O224" i="48"/>
  <c r="O225" i="48"/>
  <c r="P225" i="48"/>
  <c r="O227" i="48"/>
  <c r="O228" i="48"/>
  <c r="P228" i="48"/>
  <c r="O229" i="48"/>
  <c r="O230" i="48"/>
  <c r="P230" i="48"/>
  <c r="O232" i="48"/>
  <c r="O233" i="48"/>
  <c r="P233" i="48"/>
  <c r="O234" i="48"/>
  <c r="O235" i="48"/>
  <c r="P235" i="48"/>
  <c r="O237" i="48"/>
  <c r="O238" i="48"/>
  <c r="P238" i="48"/>
  <c r="O239" i="48"/>
  <c r="O240" i="48"/>
  <c r="P240" i="48"/>
  <c r="P239" i="48" l="1"/>
  <c r="P237" i="48"/>
  <c r="P234" i="48"/>
  <c r="P232" i="48"/>
  <c r="P229" i="48"/>
  <c r="P227" i="48"/>
  <c r="P224" i="48"/>
  <c r="P222" i="48"/>
  <c r="P219" i="48"/>
  <c r="P217" i="48"/>
  <c r="P214" i="48"/>
  <c r="P212" i="48"/>
  <c r="P209" i="48"/>
  <c r="P207" i="48"/>
  <c r="P204" i="48"/>
  <c r="P202" i="48"/>
  <c r="P199" i="48"/>
  <c r="P197" i="48"/>
  <c r="P194" i="48"/>
  <c r="P192" i="48"/>
  <c r="P189" i="48"/>
  <c r="P187" i="48"/>
  <c r="P184" i="48"/>
  <c r="P182" i="48"/>
  <c r="P179" i="48"/>
  <c r="P177" i="48"/>
  <c r="P174" i="48"/>
  <c r="P172" i="48"/>
  <c r="P169" i="48"/>
  <c r="P167" i="48"/>
  <c r="P164" i="48"/>
  <c r="P162" i="48"/>
  <c r="P159" i="48"/>
  <c r="P157" i="48"/>
  <c r="P154" i="48"/>
  <c r="P152" i="48"/>
  <c r="P149" i="48"/>
  <c r="P147" i="48"/>
  <c r="P144" i="48"/>
  <c r="P142" i="48"/>
  <c r="P139" i="48"/>
  <c r="P137" i="48"/>
  <c r="P134" i="48"/>
  <c r="P132" i="48"/>
  <c r="P129" i="48"/>
  <c r="P127" i="48"/>
  <c r="P124" i="48"/>
  <c r="P122" i="48"/>
  <c r="P119" i="48"/>
  <c r="P117" i="48"/>
  <c r="P114" i="48"/>
  <c r="P112" i="48"/>
  <c r="P109" i="48"/>
  <c r="P107" i="48"/>
  <c r="P104" i="48"/>
  <c r="P102" i="48"/>
  <c r="P99" i="48"/>
  <c r="P97" i="48"/>
  <c r="P94" i="48"/>
  <c r="P92" i="48"/>
  <c r="P89" i="48"/>
  <c r="P87" i="48"/>
  <c r="P84" i="48"/>
  <c r="P82" i="48"/>
  <c r="P79" i="48"/>
  <c r="P77" i="48"/>
  <c r="P74" i="48"/>
  <c r="P72" i="48"/>
  <c r="P69" i="48"/>
  <c r="P67" i="48"/>
  <c r="P64" i="48"/>
  <c r="P62" i="48"/>
  <c r="P59" i="48"/>
  <c r="P57" i="48"/>
  <c r="P54" i="48"/>
  <c r="P52" i="48"/>
  <c r="P49" i="48"/>
  <c r="P47" i="48"/>
  <c r="P44" i="48"/>
  <c r="P42" i="48"/>
  <c r="P39" i="48"/>
  <c r="P37" i="48"/>
  <c r="P34" i="48"/>
  <c r="P32" i="48"/>
  <c r="P29" i="48"/>
  <c r="P27" i="48"/>
  <c r="P24" i="48"/>
  <c r="P22" i="48"/>
  <c r="P19" i="48"/>
  <c r="P17" i="48"/>
  <c r="P14" i="48"/>
  <c r="P12" i="48"/>
  <c r="P8" i="48"/>
  <c r="P6" i="48"/>
</calcChain>
</file>

<file path=xl/comments1.xml><?xml version="1.0" encoding="utf-8"?>
<comments xmlns="http://schemas.openxmlformats.org/spreadsheetml/2006/main">
  <authors>
    <author>Autor</author>
  </authors>
  <commentList>
    <comment ref="A1" authorId="0" shapeId="0">
      <text>
        <r>
          <rPr>
            <sz val="9"/>
            <color indexed="81"/>
            <rFont val="Segoe UI"/>
            <family val="2"/>
          </rPr>
          <t xml:space="preserve">Die Tabellen zur Landwirtschaft sind in den grün hinterlegten Registerblättern aufgeführt. </t>
        </r>
      </text>
    </comment>
    <comment ref="A13" authorId="0" shapeId="0">
      <text>
        <r>
          <rPr>
            <sz val="9"/>
            <color indexed="81"/>
            <rFont val="Arial"/>
            <family val="2"/>
          </rPr>
          <t xml:space="preserve">Die Tabellen zur Ernährungswirtschaftt sind in den gelb hinterlegten Registerblättern aufgeführt. </t>
        </r>
      </text>
    </comment>
    <comment ref="A46" authorId="0" shapeId="0">
      <text>
        <r>
          <rPr>
            <sz val="9"/>
            <color indexed="81"/>
            <rFont val="Segoe UI"/>
            <family val="2"/>
          </rPr>
          <t xml:space="preserve">Die Tabellen zu Preise und Löhne sind in den blau hinterlegten Registerblättern aufgeführt. </t>
        </r>
      </text>
    </comment>
    <comment ref="A59" authorId="0" shapeId="0">
      <text>
        <r>
          <rPr>
            <sz val="9"/>
            <color indexed="81"/>
            <rFont val="Segoe UI"/>
            <family val="2"/>
          </rPr>
          <t xml:space="preserve">Die Tabellen zum Außenhandel sind in den lila hinterlegten Registerblättern aufgeführt. </t>
        </r>
      </text>
    </comment>
    <comment ref="A62" authorId="0" shapeId="0">
      <text>
        <r>
          <rPr>
            <sz val="9"/>
            <color indexed="81"/>
            <rFont val="Segoe UI"/>
            <family val="2"/>
          </rPr>
          <t xml:space="preserve">Die Tabellen zu Forst- und Holzwirtschaft sind in den oliv hinterlegten Registerblättern aufgeführt. </t>
        </r>
      </text>
    </comment>
  </commentList>
</comments>
</file>

<file path=xl/sharedStrings.xml><?xml version="1.0" encoding="utf-8"?>
<sst xmlns="http://schemas.openxmlformats.org/spreadsheetml/2006/main" count="8661" uniqueCount="2461">
  <si>
    <t>B. Ernährungswirtschaft</t>
  </si>
  <si>
    <t>Getreide, Hülsenfrüchte, Raps und Futtermittel</t>
  </si>
  <si>
    <t>Zucker</t>
  </si>
  <si>
    <t>Milch und Fette</t>
  </si>
  <si>
    <t>Ernährungsgewerbe</t>
  </si>
  <si>
    <t>Betriebe nach Produktionsmerkmalen</t>
  </si>
  <si>
    <t>Sozialwesen und Sozialpolitik</t>
  </si>
  <si>
    <t>Viehhaltung und Veterinärwesen</t>
  </si>
  <si>
    <t>C. Preise und Löhne</t>
  </si>
  <si>
    <t>Agrarpreise</t>
  </si>
  <si>
    <t>Gewerbliche Preise und Verbraucherpreise</t>
  </si>
  <si>
    <t>D. Außenhandel</t>
  </si>
  <si>
    <t>E. Forst- und Holzwirtschaft</t>
  </si>
  <si>
    <t>Preise</t>
  </si>
  <si>
    <t>Statistischer
Monatsbericht</t>
  </si>
  <si>
    <t>Zurück zum Inhaltsverzeichnis</t>
  </si>
  <si>
    <t>Periodische Statistische Veröffentlichungen des BMEL</t>
  </si>
  <si>
    <t>BMEL Daten – Analysen</t>
  </si>
  <si>
    <t>Ausgabe: monatlich</t>
  </si>
  <si>
    <t xml:space="preserve">Veröffentlicht auf der Internetseite, www.bmel-statistik.de, vom Bundesinformationszentrum Landwirtschaft (BZL) in der </t>
  </si>
  <si>
    <t>Bundesanstalt für Landwirtschaft und Ernährung, Referat 414, 53168 Bonn</t>
  </si>
  <si>
    <t xml:space="preserve">Statistisches Jahrbuch über Ernährung, Landwirtschaft und Forsten der Bundesrepublik Deutschland </t>
  </si>
  <si>
    <t>Ausgabe: jährlich</t>
  </si>
  <si>
    <t>Ausgabe 2008 bis 2010 erschienen im Wirtschaftsverlag NW GmbH, Bremerhaven</t>
  </si>
  <si>
    <t>Ausgabe 2011 bis 2016 erschienen im Landwirtschaftsverlag Münster-Hiltrup</t>
  </si>
  <si>
    <t xml:space="preserve">Ausgabe 2017 veröffentlicht im Eigenverlag </t>
  </si>
  <si>
    <t>Ertragslage Garten- und Weinbau</t>
  </si>
  <si>
    <t>E-Mail: 723@bmel.bund.de</t>
  </si>
  <si>
    <t>Milch- und Molkereiwirtschaft Deutschland und EU-Mitgliedsstaaten</t>
  </si>
  <si>
    <t>Struktur der Mischfutterhersteller</t>
  </si>
  <si>
    <t>Ausgabe: jährlich (Wirtschaftsjahr)</t>
  </si>
  <si>
    <t>Struktur der Mühlenwirtschaft</t>
  </si>
  <si>
    <t>Abschlussbericht über die Besondere Ernte- und Qualitätsermittlung (BEE)</t>
  </si>
  <si>
    <t>Die Unternehmensstruktur der Molkereiwirtschaft in Deutschland</t>
  </si>
  <si>
    <t>Ausgabe: dreijährlich</t>
  </si>
  <si>
    <t>Buchführungsergebnisse der Testbetriebe</t>
  </si>
  <si>
    <t>Zeichenerklärung</t>
  </si>
  <si>
    <t>. =  kein Nachweis vorhanden oder aus Gründen des Datenschutzes betrieblicher Einzeldaten nicht veröffentlicht, aber in der Gesamtsumme enthalten</t>
  </si>
  <si>
    <t>... =  Angaben fallen später an</t>
  </si>
  <si>
    <t xml:space="preserve">x =  Nachweis/Aussage ist nicht sinnvoll bzw. Fragestellung trifft
      nicht zu
</t>
  </si>
  <si>
    <t>/ =  keine Angaben, da Zahlenwert nicht sicher genug</t>
  </si>
  <si>
    <t>r =  berichtigte Zahl</t>
  </si>
  <si>
    <t>v =  vorläufige Zahl</t>
  </si>
  <si>
    <t>s =  geschätzte Zahl</t>
  </si>
  <si>
    <t>- =  nichts vorhanden</t>
  </si>
  <si>
    <t xml:space="preserve">( ) =  Nachweis unter dem Vorbehalt, dass das Ergebnis erhebliche
      Fehler aufweisen kann
</t>
  </si>
  <si>
    <t xml:space="preserve">|, _ , } =  Hinweis auf methodische Brüche in der Zahlenreihe und/oder
      Spalte
</t>
  </si>
  <si>
    <t>Statistischer Monatsbericht des Bundesministeriums für Ernährung und Landwirtschaft</t>
  </si>
  <si>
    <t>Zu beziehen vom Bundesministerium für Ernährung und Landwirtschaft, Referat 723, 53107 Bonn</t>
  </si>
  <si>
    <t>Zu beziehen vom Bundesinformationszentrum Landwirtschaft (BZL) in der Bundesanstalt für Landwirtschaft und Ernährung, Referat 415, 53168 Bonn</t>
  </si>
  <si>
    <t>Zu beziehen von Bundesministerium für Ernährung und Landwirtschaft, Referat 723, 53107 Bonn</t>
  </si>
  <si>
    <t>0 = mehr als nichts, aber weniger als die Hälfte der kleinsten Einheit, die in der Tabelle dargestellt werden kann</t>
  </si>
  <si>
    <t>Abkürzungsverzeichnis</t>
  </si>
  <si>
    <t>a.n.g. =  anderweitig nicht genannt</t>
  </si>
  <si>
    <t>BfR =  Bundesinstitut für Risikobewertung</t>
  </si>
  <si>
    <t xml:space="preserve">BVL =  Bundesamt für Verbraucherschutz und Lebensmittelsicherheit
</t>
  </si>
  <si>
    <t>D  =  Durchschnitt</t>
  </si>
  <si>
    <t>dt =  Dezitonne (100 kg)</t>
  </si>
  <si>
    <t>EU =  Europäische Union</t>
  </si>
  <si>
    <t>Epl. =  Einzelplan</t>
  </si>
  <si>
    <t>FAO =  Food and Agriculture Organization of the United Nations</t>
  </si>
  <si>
    <t>F.i.Tr. =  Fett in der Trockenmasse</t>
  </si>
  <si>
    <t>Fwj =  Forstwirtschaftsjahr</t>
  </si>
  <si>
    <t>HS =  Forschung, Untersuchungen und ähnliches</t>
  </si>
  <si>
    <t>IN =  Industrienorm</t>
  </si>
  <si>
    <t>JD =  Jahresdurchschnitt</t>
  </si>
  <si>
    <t>Mio. =  1.000.000</t>
  </si>
  <si>
    <t>MD =  Monatsdurchschnitt</t>
  </si>
  <si>
    <t>MOE =  Mittel- und osteuropäische Länder</t>
  </si>
  <si>
    <t>Mrd. =  1.000.000.000</t>
  </si>
  <si>
    <t>Vj. =  Vierteljahr</t>
  </si>
  <si>
    <t>VjD =  Vierteljahresdurchschnitt</t>
  </si>
  <si>
    <t>Vorj. =  Vorjahr</t>
  </si>
  <si>
    <t>VZBV =  Verbraucherzentrale Bundesverband e.V.</t>
  </si>
  <si>
    <t>Wj. =  Wirtschaftsjahr</t>
  </si>
  <si>
    <t>WjD =  Wirtschaftsjahresdurchschnitt</t>
  </si>
  <si>
    <t>BW =  Baden-Württemberg</t>
  </si>
  <si>
    <t>BY =  Bayern</t>
  </si>
  <si>
    <t>BE =  Berlin</t>
  </si>
  <si>
    <t>BB =  Brandenburg</t>
  </si>
  <si>
    <t>HB =  Bremen</t>
  </si>
  <si>
    <t>HH =  Hamburg</t>
  </si>
  <si>
    <t>HE =  Hessen</t>
  </si>
  <si>
    <t>MV =  Mecklenburg-Vorpommern</t>
  </si>
  <si>
    <t>NI =  Niedersachsen</t>
  </si>
  <si>
    <t>NW =  Nordrhein-Westfalen</t>
  </si>
  <si>
    <t>RP =  Rheinland-Pfalz</t>
  </si>
  <si>
    <t>SL =  Saarland</t>
  </si>
  <si>
    <t>SN =  Sachsen</t>
  </si>
  <si>
    <t>ST =  Sachsen-Anhalt</t>
  </si>
  <si>
    <t>SH =  Schleswig-Holstein</t>
  </si>
  <si>
    <t>TH =  Thüringen</t>
  </si>
  <si>
    <t>Urheberrechte der Veröffentlichung liegen, soweit kein anderer Hinweis erfolgt, bei dem Bundesministerium für Ernährung und Landwirtschaft / Bundesanstalt für Landwirtschaft und Ernährung. Für nicht gewerbliche Zwecke sind Vervielfältigungen und unentgeltliche Verbreitung, auch auszugsweise, mit Quellenangabe erwünscht. Die Verbreitung, auch auszugsweise, über elektronische Systeme oder Datenträger bedarf der vorherigen Zustimmung. Alle übrigen Rechte bleiben vorbehalten.</t>
  </si>
  <si>
    <t>• Bei der Quellenangabe ist hinter der Bezeichnung BMEL bzw. BLE das Herkunftsreferat in Klammern aufgeführt.</t>
  </si>
  <si>
    <t>• Abweichungen in den Summen erklären sich durch Runden der Zahlen.</t>
  </si>
  <si>
    <t>• Anm.: Anmerkungen beziehen sich immer auf den gesamten Tabelleninhalt.</t>
  </si>
  <si>
    <t>Ertragslage und Gesamtrechnung</t>
  </si>
  <si>
    <t>Bestände</t>
  </si>
  <si>
    <t>Herstellung und Absatz der Molkereien von Frischmilcherzeugnissen nach Sorten (Nr. 0204130)</t>
  </si>
  <si>
    <t>Bauland-, Bau- und Pachtpreise</t>
  </si>
  <si>
    <t>Statistisches Bundesamt, BMEL (723)</t>
  </si>
  <si>
    <t xml:space="preserve">1) Rundungsdifferenzen. - 2) Einschließlich Kaffee und Tabak. - 3) Ungeröstetes Malz aus Weizen unter Weizenerzeugnissen. - 4) Einschließlich Futterzucker. - 5) Lebendes Schlachtvieh in Schlachtgewicht. - 6) Einschließlich Süßwasserfische, Schalen- und Krustentiere.   </t>
  </si>
  <si>
    <t>1 000 t</t>
  </si>
  <si>
    <t>darunter: Eu 27</t>
  </si>
  <si>
    <t>Insgesamt</t>
  </si>
  <si>
    <t>Andere Futtermittelzubereitungen</t>
  </si>
  <si>
    <t>dar.: Hunde- und Katzenfutter</t>
  </si>
  <si>
    <t>Sonstige Futtermittel</t>
  </si>
  <si>
    <t>Stärkereiche Futtermittel</t>
  </si>
  <si>
    <t>dar.: Ölkuchen und andere feste Rückstände</t>
  </si>
  <si>
    <t>Eiweißreiche Futtermittel</t>
  </si>
  <si>
    <t>Wein (1 000 hl)</t>
  </si>
  <si>
    <r>
      <t xml:space="preserve">Fische und Fischerzeugnisse </t>
    </r>
    <r>
      <rPr>
        <b/>
        <vertAlign val="superscript"/>
        <sz val="8"/>
        <rFont val="Arial"/>
        <family val="2"/>
      </rPr>
      <t>6)</t>
    </r>
  </si>
  <si>
    <t>Butter und Butterschmalz</t>
  </si>
  <si>
    <t>Käse und Quark</t>
  </si>
  <si>
    <t>Konsum- und Verarbeitungsmilch</t>
  </si>
  <si>
    <t>Schaleneier von Hausgeflügel</t>
  </si>
  <si>
    <r>
      <t xml:space="preserve">Lebendes Schlachtgeflügel, Fleisch und -zubereitungen zusammen </t>
    </r>
    <r>
      <rPr>
        <b/>
        <vertAlign val="superscript"/>
        <sz val="8"/>
        <rFont val="Arial"/>
        <family val="2"/>
      </rPr>
      <t>5)</t>
    </r>
  </si>
  <si>
    <t>Geflügelfleisch, frisch, gekühlt, gefroren</t>
  </si>
  <si>
    <r>
      <t xml:space="preserve">Lebendes Schlachtvieh, Fleisch und -zubereitungen insgesamt, ohne Geflügel </t>
    </r>
    <r>
      <rPr>
        <b/>
        <vertAlign val="superscript"/>
        <sz val="8"/>
        <rFont val="Arial"/>
        <family val="2"/>
      </rPr>
      <t>5)</t>
    </r>
  </si>
  <si>
    <r>
      <t xml:space="preserve">Lebende Schlachtschweine, Fleisch und -zubereitungen zusammen </t>
    </r>
    <r>
      <rPr>
        <b/>
        <vertAlign val="superscript"/>
        <sz val="8"/>
        <rFont val="Arial"/>
        <family val="2"/>
      </rPr>
      <t>5)</t>
    </r>
  </si>
  <si>
    <t>Schweinefleischkonserven, -zubereitungen und Speck</t>
  </si>
  <si>
    <t>Schweinefleisch, frisch, gekühlt, gefroren</t>
  </si>
  <si>
    <t>Lebende Schlachtschweine (1 000 Stück)</t>
  </si>
  <si>
    <r>
      <t xml:space="preserve">Lebende Schlachtrinder, -kälber, Fleisch und -zubereitungen zusammen </t>
    </r>
    <r>
      <rPr>
        <b/>
        <vertAlign val="superscript"/>
        <sz val="8"/>
        <rFont val="Arial"/>
        <family val="2"/>
      </rPr>
      <t>5)</t>
    </r>
  </si>
  <si>
    <t>Rindfleischkonserven und -zubereitungen</t>
  </si>
  <si>
    <t>Rind- und Kalbfleisch, frisch, gekühlt, gefroren</t>
  </si>
  <si>
    <t>Lebende Schlachtrinder und -kälber (1 000 Stück)</t>
  </si>
  <si>
    <t>Pflanzliche Öle und Fette zur Ernährung</t>
  </si>
  <si>
    <t>Ölfrüchte, ohne Saatgut</t>
  </si>
  <si>
    <r>
      <t xml:space="preserve">Roh- und Weißzucker (Weißzuckerwert) </t>
    </r>
    <r>
      <rPr>
        <b/>
        <vertAlign val="superscript"/>
        <sz val="8"/>
        <rFont val="Arial"/>
        <family val="2"/>
      </rPr>
      <t>4)</t>
    </r>
  </si>
  <si>
    <t>Gemüsekonserven, -zubereitungen und gefrorenes Gemüse</t>
  </si>
  <si>
    <t>Frischgemüse</t>
  </si>
  <si>
    <t>Obstkonserven, -zubereitungen und gefrorene Früchte</t>
  </si>
  <si>
    <t>Trocken- und Schalenfrüchte</t>
  </si>
  <si>
    <t>Andere Südfrüchte</t>
  </si>
  <si>
    <t>Zitrusfrüchte</t>
  </si>
  <si>
    <t>Frischobst</t>
  </si>
  <si>
    <t>Kartoffeln, frisch</t>
  </si>
  <si>
    <t>Reis</t>
  </si>
  <si>
    <t>Getreide und Getreideerzeugnisse insgesamt (Getreidewert)</t>
  </si>
  <si>
    <r>
      <t xml:space="preserve">Malz </t>
    </r>
    <r>
      <rPr>
        <b/>
        <vertAlign val="superscript"/>
        <sz val="8"/>
        <rFont val="Arial"/>
        <family val="2"/>
      </rPr>
      <t>3)</t>
    </r>
  </si>
  <si>
    <t>Mais</t>
  </si>
  <si>
    <t>Hafer</t>
  </si>
  <si>
    <t>Gerste</t>
  </si>
  <si>
    <t>Roggen und Roggenerzeugnisse zusammen (Getreidewert)</t>
  </si>
  <si>
    <t>Weizen und Weizenerzeugnisse zusammen (Getreidewert)</t>
  </si>
  <si>
    <t>Übrige Weizenerzeugnisse</t>
  </si>
  <si>
    <t>Weizenmehl</t>
  </si>
  <si>
    <t>Weichweizen</t>
  </si>
  <si>
    <t>Juli bis Juni</t>
  </si>
  <si>
    <t>Juli bis Mai</t>
  </si>
  <si>
    <t>Hartweizen</t>
  </si>
  <si>
    <t>Juli bis April</t>
  </si>
  <si>
    <t>Ausgewählte Warengruppen</t>
  </si>
  <si>
    <t>Juli bis März</t>
  </si>
  <si>
    <t>Mio. €</t>
  </si>
  <si>
    <t>Juli bis Februar</t>
  </si>
  <si>
    <t>Juli bis Januar</t>
  </si>
  <si>
    <t>Juli bis Dezember</t>
  </si>
  <si>
    <t>Juli bis November</t>
  </si>
  <si>
    <r>
      <t xml:space="preserve">Insgesamt </t>
    </r>
    <r>
      <rPr>
        <b/>
        <vertAlign val="superscript"/>
        <sz val="8"/>
        <rFont val="Arial"/>
        <family val="2"/>
      </rPr>
      <t>2)</t>
    </r>
  </si>
  <si>
    <t>Juli bis Oktober</t>
  </si>
  <si>
    <t>2022/2023
2023/2924</t>
  </si>
  <si>
    <t>2023 v
2024 v</t>
  </si>
  <si>
    <t>2022  
2023 v</t>
  </si>
  <si>
    <t>Juli bis September</t>
  </si>
  <si>
    <r>
      <t>Wirt-
schafts-
jahr</t>
    </r>
    <r>
      <rPr>
        <vertAlign val="superscript"/>
        <sz val="8"/>
        <rFont val="Arial"/>
        <family val="2"/>
      </rPr>
      <t xml:space="preserve"> 1)</t>
    </r>
  </si>
  <si>
    <t>Juni</t>
  </si>
  <si>
    <t>Mai</t>
  </si>
  <si>
    <t>April</t>
  </si>
  <si>
    <t>März</t>
  </si>
  <si>
    <t>Febr.</t>
  </si>
  <si>
    <t>Jan.</t>
  </si>
  <si>
    <t>Dez.</t>
  </si>
  <si>
    <t>Nov.</t>
  </si>
  <si>
    <t>Okt.</t>
  </si>
  <si>
    <t xml:space="preserve"> Sept.</t>
  </si>
  <si>
    <t>Aug.</t>
  </si>
  <si>
    <t>Juli</t>
  </si>
  <si>
    <t>Einheit</t>
  </si>
  <si>
    <t>Bestimmung</t>
  </si>
  <si>
    <t>Juli bis August</t>
  </si>
  <si>
    <t>Tabellennummer: 0401030</t>
  </si>
  <si>
    <t>Juli bis Juli</t>
  </si>
  <si>
    <t>Einfuhr von Gütern der Land- und Ernährungswirtschaft</t>
  </si>
  <si>
    <t>6) Einschließlich Süßwasserfische, Schalen- und Krustentiere.</t>
  </si>
  <si>
    <t>5) Lebendes Schlachtvieh in Schlachtgewicht.</t>
  </si>
  <si>
    <t>4) Einschließlich Futterzucker.</t>
  </si>
  <si>
    <t>3) Ungeröstetes Malz aus Weizen unter Weizenerzeugnissen.</t>
  </si>
  <si>
    <t xml:space="preserve">2) Einschließlich Kaffee und Tabak. </t>
  </si>
  <si>
    <t>1) Rundungsdifferenzen.</t>
  </si>
  <si>
    <t>Bier (1 000 hl)</t>
  </si>
  <si>
    <r>
      <t xml:space="preserve">Fische und Fischerzeugnisse </t>
    </r>
    <r>
      <rPr>
        <b/>
        <vertAlign val="superscript"/>
        <sz val="7"/>
        <rFont val="Arial"/>
        <family val="2"/>
      </rPr>
      <t>6)</t>
    </r>
  </si>
  <si>
    <r>
      <t xml:space="preserve">Lebendes Schlachtvieh, Fleisch und -zubereitungen insgesamt, ohne Geflügel </t>
    </r>
    <r>
      <rPr>
        <b/>
        <vertAlign val="superscript"/>
        <sz val="7"/>
        <rFont val="Arial"/>
        <family val="2"/>
      </rPr>
      <t>5)</t>
    </r>
  </si>
  <si>
    <t>Molkenpulver</t>
  </si>
  <si>
    <t>Trockenmilcherzeugnisse (ohne Molke)</t>
  </si>
  <si>
    <t>Frucht- und Gemüsesäfte</t>
  </si>
  <si>
    <r>
      <t xml:space="preserve">Roh- und Weißzucker (Weißzuckerwert) </t>
    </r>
    <r>
      <rPr>
        <b/>
        <vertAlign val="superscript"/>
        <sz val="7"/>
        <rFont val="Arial"/>
        <family val="2"/>
      </rPr>
      <t>4)</t>
    </r>
  </si>
  <si>
    <t>Getreide und Getreideerzeugnisse zusammen (Getreidewert)</t>
  </si>
  <si>
    <r>
      <t xml:space="preserve">Malz </t>
    </r>
    <r>
      <rPr>
        <b/>
        <vertAlign val="superscript"/>
        <sz val="7"/>
        <rFont val="Arial"/>
        <family val="2"/>
      </rPr>
      <t>3)</t>
    </r>
  </si>
  <si>
    <t>Roggen</t>
  </si>
  <si>
    <t>Weizen</t>
  </si>
  <si>
    <r>
      <t>Wirt-
schafts-
jahr</t>
    </r>
    <r>
      <rPr>
        <vertAlign val="superscript"/>
        <sz val="8"/>
        <rFont val="BundesSans Web"/>
        <family val="2"/>
      </rPr>
      <t xml:space="preserve"> 1)</t>
    </r>
  </si>
  <si>
    <t>Tabellenummer: 0401060</t>
  </si>
  <si>
    <t>Ausfuhr von Gütern der Land- und Ernährungswirtschaft</t>
  </si>
  <si>
    <t>Quelle: BMEL (323)</t>
  </si>
  <si>
    <t>Anm.: 1) Wildvogel. - 2) Geflügel. 3) Gehaltener Vogel.</t>
  </si>
  <si>
    <t>West-Nil-Virus Infektion bei Vogel oder Pferd (WNF)</t>
  </si>
  <si>
    <t xml:space="preserve">   Forellen </t>
  </si>
  <si>
    <t>Virale hämorrhagische Septikaemie der</t>
  </si>
  <si>
    <t>Tuberkulose der Rinder (Mykobakterium bovis u.
Mykobakterium caprae)</t>
  </si>
  <si>
    <t xml:space="preserve">TSE-Scrapie </t>
  </si>
  <si>
    <t>TSE-BSE</t>
  </si>
  <si>
    <t>Tollwut</t>
  </si>
  <si>
    <t>Salmonellose der Rinder</t>
  </si>
  <si>
    <t xml:space="preserve">Rauschbrand </t>
  </si>
  <si>
    <t>Newcastle-Krankheit (ND)</t>
  </si>
  <si>
    <t>Niedrigpathogene aviäre Influenza bei einem 
   gehaltenen Vogel</t>
  </si>
  <si>
    <t>Niedrigpathogene aviäre Influenza bei Geflügel</t>
  </si>
  <si>
    <t>Milzbrand</t>
  </si>
  <si>
    <t>Koi-Herpesvirus-Infektion der Karpfen</t>
  </si>
  <si>
    <t>Infek. Haematop. Nekrose d. Salmoniden (IHN)</t>
  </si>
  <si>
    <r>
      <t xml:space="preserve">1186 </t>
    </r>
    <r>
      <rPr>
        <vertAlign val="superscript"/>
        <sz val="6"/>
        <rFont val="BundesSans Office"/>
        <family val="2"/>
      </rPr>
      <t>1)2)3)</t>
    </r>
  </si>
  <si>
    <t xml:space="preserve">Geflügelpest </t>
  </si>
  <si>
    <t>Brucellose der Rinder, Schweine, Schafen und Ziegen</t>
  </si>
  <si>
    <t>Bovine Virusdiarrhoe (BVD)</t>
  </si>
  <si>
    <t>Bovine Herpes Typ-1-Infektion (alle Formen)</t>
  </si>
  <si>
    <t>Blauzungenkrankheit</t>
  </si>
  <si>
    <t>Aujeszkysche Krankheit</t>
  </si>
  <si>
    <t>Ansteckende Blutarmut der Einhufer</t>
  </si>
  <si>
    <t>Amerikanische Faulbrut der Bienen</t>
  </si>
  <si>
    <t>Afrikanische Schweinepest  bei Hausschweinen</t>
  </si>
  <si>
    <t>Afrikanische Schweinepest bei Wildschweinen</t>
  </si>
  <si>
    <t>Jahr
2023</t>
  </si>
  <si>
    <t>Jahr
2024</t>
  </si>
  <si>
    <t xml:space="preserve">Dez. </t>
  </si>
  <si>
    <t xml:space="preserve">Okt. </t>
  </si>
  <si>
    <t>Sept.</t>
  </si>
  <si>
    <t>Seuche</t>
  </si>
  <si>
    <t>Tabellennummer: 0117690</t>
  </si>
  <si>
    <t>Anzeigepflichtige Tierseuchen der Bundesrepublik Deutschland</t>
  </si>
  <si>
    <t>-</t>
  </si>
  <si>
    <r>
      <t xml:space="preserve">42 </t>
    </r>
    <r>
      <rPr>
        <vertAlign val="superscript"/>
        <sz val="6"/>
        <color indexed="8"/>
        <rFont val="BundesSans Office"/>
        <family val="2"/>
      </rPr>
      <t>1)2)3)</t>
    </r>
  </si>
  <si>
    <r>
      <t xml:space="preserve">55 </t>
    </r>
    <r>
      <rPr>
        <vertAlign val="superscript"/>
        <sz val="6"/>
        <color indexed="8"/>
        <rFont val="BundesSans Office"/>
        <family val="2"/>
      </rPr>
      <t>1)2)3)</t>
    </r>
  </si>
  <si>
    <t>Infek. Epididymitis</t>
  </si>
  <si>
    <r>
      <t xml:space="preserve">Marktbestände an Futtermitteln
</t>
    </r>
    <r>
      <rPr>
        <sz val="11"/>
        <rFont val="Arial"/>
        <family val="2"/>
      </rPr>
      <t>ohne Getreide, Hülsenfrüchte und Ölkuchen der monatlich meldende Betriebe und Kleinbetriebe</t>
    </r>
  </si>
  <si>
    <t>1 000 t Produktgewicht am Ende des Monats</t>
  </si>
  <si>
    <t>Tabellennummer: 0201260</t>
  </si>
  <si>
    <r>
      <t xml:space="preserve">Mühlennach-
produkte </t>
    </r>
    <r>
      <rPr>
        <vertAlign val="superscript"/>
        <sz val="6"/>
        <rFont val="Arial"/>
        <family val="2"/>
      </rPr>
      <t>1</t>
    </r>
    <r>
      <rPr>
        <b/>
        <vertAlign val="superscript"/>
        <sz val="6"/>
        <rFont val="Arial"/>
        <family val="2"/>
      </rPr>
      <t>)</t>
    </r>
  </si>
  <si>
    <r>
      <t xml:space="preserve">Kleberfutter </t>
    </r>
    <r>
      <rPr>
        <vertAlign val="superscript"/>
        <sz val="6"/>
        <rFont val="Arial"/>
        <family val="2"/>
      </rPr>
      <t>1</t>
    </r>
    <r>
      <rPr>
        <b/>
        <vertAlign val="superscript"/>
        <sz val="6"/>
        <rFont val="Arial"/>
        <family val="2"/>
      </rPr>
      <t>)</t>
    </r>
  </si>
  <si>
    <t xml:space="preserve">Fisch-,Fleischknochen-, Tier- und Blutmehl, DDGS, Zitrus- und Obsttrester </t>
  </si>
  <si>
    <r>
      <t xml:space="preserve">Mischfutter </t>
    </r>
    <r>
      <rPr>
        <vertAlign val="superscript"/>
        <sz val="6"/>
        <rFont val="Arial"/>
        <family val="2"/>
      </rPr>
      <t>1</t>
    </r>
    <r>
      <rPr>
        <b/>
        <vertAlign val="superscript"/>
        <sz val="6"/>
        <rFont val="Arial"/>
        <family val="2"/>
      </rPr>
      <t xml:space="preserve">) </t>
    </r>
    <r>
      <rPr>
        <vertAlign val="superscript"/>
        <sz val="6"/>
        <rFont val="Arial"/>
        <family val="2"/>
      </rPr>
      <t>2)</t>
    </r>
  </si>
  <si>
    <t>2022/                                           2023</t>
  </si>
  <si>
    <t>2023/                                           2024</t>
  </si>
  <si>
    <t>Bundesgebiet West</t>
  </si>
  <si>
    <t>.</t>
  </si>
  <si>
    <t>Feb.</t>
  </si>
  <si>
    <t xml:space="preserve">Juni </t>
  </si>
  <si>
    <r>
      <t xml:space="preserve">Jahr </t>
    </r>
    <r>
      <rPr>
        <vertAlign val="superscript"/>
        <sz val="6"/>
        <rFont val="Arial"/>
        <family val="2"/>
      </rPr>
      <t>3)</t>
    </r>
  </si>
  <si>
    <t>Bundesgebiet Ost</t>
  </si>
  <si>
    <t>Deutschland</t>
  </si>
  <si>
    <t>Anm.: Datengrundlage ist die Marktordnungswaren-Meldeverordnung. Die Werte der Vormonate können sich durch rückwirkende Korrekturen sowie durch Nachmeldungen ändern und</t>
  </si>
  <si>
    <t>entsprechen dem bei der Drucklegung aktuellen Stand. Eine gesonderte 
Kennzeichnung der Änderungen kann aus technischen Gründen nicht erfolgen.</t>
  </si>
  <si>
    <t xml:space="preserve">1) Nur bei Mischfutterbetrieben.
</t>
  </si>
  <si>
    <t>2) Mischfutter ingesamt für alle Nutzungsarten.</t>
  </si>
  <si>
    <t>3) Jahresmelder, aus Datenschutzgründen nur  Deutschlandweit.</t>
  </si>
  <si>
    <t>BLE (415)</t>
  </si>
  <si>
    <t>BLE, 415</t>
  </si>
  <si>
    <t>1) Inklusive Bestände bei Händlern. - 2) Seit 01.07.2012 nur Jahresmeldungen.</t>
  </si>
  <si>
    <t>ändern und entsprechen dem bei der Drucklegung aktuellen Stand. Eine gesonderte Kennzeichnung der Änderungen kann aus technischen Gründen nicht erfolgen. -</t>
  </si>
  <si>
    <t xml:space="preserve">Anm.: Datengrundlage ist die Marktordnungswaren-Meldeverordnung. Die Werte der Vormonate können sich durch rückwirkende Korrekturen sowie durch Nachmeldungen </t>
  </si>
  <si>
    <r>
      <t xml:space="preserve">Teigwaren </t>
    </r>
    <r>
      <rPr>
        <b/>
        <vertAlign val="superscript"/>
        <sz val="6"/>
        <rFont val="Arial"/>
        <family val="2"/>
      </rPr>
      <t>2)</t>
    </r>
  </si>
  <si>
    <r>
      <t>Roggen zusammen in Getreidewert</t>
    </r>
    <r>
      <rPr>
        <vertAlign val="superscript"/>
        <sz val="6"/>
        <rFont val="Arial"/>
        <family val="2"/>
      </rPr>
      <t xml:space="preserve">      </t>
    </r>
    <r>
      <rPr>
        <sz val="6"/>
        <rFont val="Arial"/>
        <family val="2"/>
      </rPr>
      <t xml:space="preserve">            </t>
    </r>
  </si>
  <si>
    <t xml:space="preserve">Roggenmehl </t>
  </si>
  <si>
    <t>Sonstiges Getreide zusammen in Getreidewert</t>
  </si>
  <si>
    <t xml:space="preserve">Hartweizen zusammen in Getreidewert                </t>
  </si>
  <si>
    <t xml:space="preserve">Hartweizenmehl, Grieß und Dunst </t>
  </si>
  <si>
    <t xml:space="preserve">Hartweizen </t>
  </si>
  <si>
    <t>Malz aus Gerste</t>
  </si>
  <si>
    <t>Nährmittel aus Gerste / Hafer</t>
  </si>
  <si>
    <t xml:space="preserve">Weichweizen zusammen in Getreidewert                </t>
  </si>
  <si>
    <t xml:space="preserve">Triticale </t>
  </si>
  <si>
    <t>Malz aus Weizen</t>
  </si>
  <si>
    <t>Körnermais</t>
  </si>
  <si>
    <r>
      <t xml:space="preserve">Weizenstärke </t>
    </r>
    <r>
      <rPr>
        <b/>
        <vertAlign val="superscript"/>
        <sz val="6"/>
        <rFont val="Arial"/>
        <family val="2"/>
      </rPr>
      <t>2)</t>
    </r>
  </si>
  <si>
    <t xml:space="preserve">Weichweizenmehl, Grieß und Dunst </t>
  </si>
  <si>
    <t xml:space="preserve">Übrige Gerste </t>
  </si>
  <si>
    <t xml:space="preserve">Weichweizen  </t>
  </si>
  <si>
    <t>Braugerste</t>
  </si>
  <si>
    <t>Erzeugnis</t>
  </si>
  <si>
    <t xml:space="preserve">2. Produktgewicht am 30. Juni </t>
  </si>
  <si>
    <r>
      <t xml:space="preserve">Juni </t>
    </r>
    <r>
      <rPr>
        <b/>
        <vertAlign val="superscript"/>
        <sz val="6"/>
        <rFont val="Arial"/>
        <family val="2"/>
      </rPr>
      <t>1)</t>
    </r>
  </si>
  <si>
    <t>Februar</t>
  </si>
  <si>
    <t xml:space="preserve">Januar </t>
  </si>
  <si>
    <r>
      <t xml:space="preserve">Dezember </t>
    </r>
    <r>
      <rPr>
        <b/>
        <vertAlign val="superscript"/>
        <sz val="6"/>
        <rFont val="Arial"/>
        <family val="2"/>
      </rPr>
      <t>1)</t>
    </r>
  </si>
  <si>
    <t>November</t>
  </si>
  <si>
    <t>Oktober</t>
  </si>
  <si>
    <t>September</t>
  </si>
  <si>
    <t>August</t>
  </si>
  <si>
    <t>2023/2024</t>
  </si>
  <si>
    <t>2022/2023</t>
  </si>
  <si>
    <t>Getreide insgesamt</t>
  </si>
  <si>
    <t>Sonstiges Getreide</t>
  </si>
  <si>
    <t>Monat</t>
  </si>
  <si>
    <t xml:space="preserve">1. In Getreidewert am Ende des Monats </t>
  </si>
  <si>
    <t xml:space="preserve">Tabellennummer: 0201190
</t>
  </si>
  <si>
    <t>Bestände der Wirtschaft an Getreide und Getreideerzeugnissen (vorläufige Zahlen)</t>
  </si>
  <si>
    <t>BMEL (723)</t>
  </si>
  <si>
    <t>2) Arithmetisches Mittel der Monatspreise an den einzelnen Börsen im Wirtschaftsjahr.</t>
  </si>
  <si>
    <t>1) Ohne Umsatzsteuer. Arithmetisches Mittel der Monatspreise an den einzelnen Börsen</t>
  </si>
  <si>
    <t>Futtergerste</t>
  </si>
  <si>
    <t>Brotroggen</t>
  </si>
  <si>
    <t>Brotweizen</t>
  </si>
  <si>
    <r>
      <t>WjD</t>
    </r>
    <r>
      <rPr>
        <b/>
        <vertAlign val="superscript"/>
        <sz val="8"/>
        <rFont val="Arial"/>
        <family val="2"/>
      </rPr>
      <t>2)</t>
    </r>
  </si>
  <si>
    <t xml:space="preserve"> April</t>
  </si>
  <si>
    <t xml:space="preserve"> Febr.</t>
  </si>
  <si>
    <t>Tabellennummer: 0301090</t>
  </si>
  <si>
    <r>
      <t>€ je 100 kg</t>
    </r>
    <r>
      <rPr>
        <b/>
        <vertAlign val="superscript"/>
        <sz val="8"/>
        <rFont val="Arial"/>
        <family val="2"/>
      </rPr>
      <t>1)</t>
    </r>
  </si>
  <si>
    <t>Marktpreise für inländisches Getreide</t>
  </si>
  <si>
    <t>Quelle: BMEL (724)</t>
  </si>
  <si>
    <t>1) im Jahr 2008/2009 inkl. je 200 Mio. € für die Abfindungsaktion von Kleinrenten.</t>
  </si>
  <si>
    <t>Sozialmaßnahmen insgesamt</t>
  </si>
  <si>
    <t xml:space="preserve">Förderung der Einstellung der landwirtschaftlichen Erwerbstätigkeit </t>
  </si>
  <si>
    <t>Zusatzversorgung der land- und forstwirtschaftlichen Arbeitnehmer</t>
  </si>
  <si>
    <t xml:space="preserve">Krankenversicherung der Landwirte </t>
  </si>
  <si>
    <t>Landabgaberente</t>
  </si>
  <si>
    <t>Landwirtschaftliche Unfallversicherung</t>
  </si>
  <si>
    <t xml:space="preserve">Alterssicherung der Landwirte </t>
  </si>
  <si>
    <t>2023</t>
  </si>
  <si>
    <t>2022</t>
  </si>
  <si>
    <t>2021</t>
  </si>
  <si>
    <t>2020</t>
  </si>
  <si>
    <t>2019</t>
  </si>
  <si>
    <t>2018</t>
  </si>
  <si>
    <t>2017</t>
  </si>
  <si>
    <t>2016</t>
  </si>
  <si>
    <t>2015</t>
  </si>
  <si>
    <t>2014</t>
  </si>
  <si>
    <t>2013</t>
  </si>
  <si>
    <t>2012</t>
  </si>
  <si>
    <t>2011</t>
  </si>
  <si>
    <t>2010</t>
  </si>
  <si>
    <t>2009</t>
  </si>
  <si>
    <t>Maßnahmen</t>
  </si>
  <si>
    <t>Tabellennummer: 0109260</t>
  </si>
  <si>
    <t>Mio. Euro</t>
  </si>
  <si>
    <t>Bundesmittel für die Sozialpolitik</t>
  </si>
  <si>
    <t>1) Ohne Hartweizen - 2)  Vorläufig - 3) Jahresmelder.</t>
  </si>
  <si>
    <t>Eine gesonderte Kennzeichnung der Änderungen kann aus  technischen Gründen nicht erfolgen.</t>
  </si>
  <si>
    <t xml:space="preserve">Anm.: Datengrundlage ist die Marktordnungswaren-Meldeverordnung. Die Werte der Vormonate können sich durch rückwirkende Korrekturen sowie durch Nachmeldungen ändern und entsprechen dem bei der Drucklegung aktuellen Stand. </t>
  </si>
  <si>
    <t>Juli - November</t>
  </si>
  <si>
    <t>Januar</t>
  </si>
  <si>
    <t>Dezember</t>
  </si>
  <si>
    <t xml:space="preserve">Dezember </t>
  </si>
  <si>
    <r>
      <t>2023/2024</t>
    </r>
    <r>
      <rPr>
        <vertAlign val="superscript"/>
        <sz val="6"/>
        <rFont val="Arial"/>
        <family val="2"/>
      </rPr>
      <t>2)</t>
    </r>
  </si>
  <si>
    <t>Mehlausbeute
%</t>
  </si>
  <si>
    <t>Vermahlung
1 000 t</t>
  </si>
  <si>
    <t xml:space="preserve">Monat </t>
  </si>
  <si>
    <t>Tabellennummer: 0201330</t>
  </si>
  <si>
    <t>Getreidevermahlung und Mehlausbeute in Handelsmühlen</t>
  </si>
  <si>
    <t>nicht erfolgen. – 1) Ohne Hartweizenmehl - 2) Vorläufig - 3) Jahresmelder.</t>
  </si>
  <si>
    <t xml:space="preserve">Nachmeldungen ändern und entsprechen dem bei der Drucklegung aktuellen Stand. Eine gesonderte Kennzeichnung der Änderungen kann aus technischen Gründen </t>
  </si>
  <si>
    <t xml:space="preserve">Anm.: Datengrundlage ist die Marktordnungswaren-Meldeverordnung. Die Werte der Vormonate können sich durch rückwirkende Korrekturen sowie durch </t>
  </si>
  <si>
    <r>
      <t>Jahr</t>
    </r>
    <r>
      <rPr>
        <vertAlign val="superscript"/>
        <sz val="6"/>
        <rFont val="Arial"/>
        <family val="2"/>
      </rPr>
      <t>3)</t>
    </r>
  </si>
  <si>
    <t xml:space="preserve">Juni  </t>
  </si>
  <si>
    <t xml:space="preserve">Mehl einschließlich Grieß und Dunst insgesamt </t>
  </si>
  <si>
    <t>Roggenmehl</t>
  </si>
  <si>
    <t>Hartweizenmehl                              einschließlich Grieß und Dunst</t>
  </si>
  <si>
    <t>Weichweizenmehl                                 einschließlich Grieß und Dunst</t>
  </si>
  <si>
    <t>Tabellennummer: 0201360</t>
  </si>
  <si>
    <t>Herstellung von Mehl in Handelsmühlen</t>
  </si>
  <si>
    <t>Juli - Dezember</t>
  </si>
  <si>
    <t xml:space="preserve"> </t>
  </si>
  <si>
    <t xml:space="preserve">1) ab dem WJ 2012/13  jährliche Meldung unter 10 000 t. </t>
  </si>
  <si>
    <t xml:space="preserve">ändern und entsprechen dem bei der Drucklegung aktuellen Stand. Eine gesonderte Kennzeichnung der Änderungen kann aus technischen Gründen nicht erfolgen. </t>
  </si>
  <si>
    <t>Anm.: Datengrundlage ist die Marktordnungswaren-Meldeverordnung. Die Werte der Vormonate können sich durch rückwirkende Korrekturen sowie durch Nachmeldungen</t>
  </si>
  <si>
    <t>Wirtschaftsjahr</t>
  </si>
  <si>
    <r>
      <t xml:space="preserve">Jahr </t>
    </r>
    <r>
      <rPr>
        <vertAlign val="superscript"/>
        <sz val="6"/>
        <rFont val="Arial"/>
        <family val="2"/>
      </rPr>
      <t>1)</t>
    </r>
  </si>
  <si>
    <t>2021/2022</t>
  </si>
  <si>
    <t>2020/2021</t>
  </si>
  <si>
    <t>2019/2020</t>
  </si>
  <si>
    <t>2018/2019</t>
  </si>
  <si>
    <t>Gerstenmalz</t>
  </si>
  <si>
    <t>Weizenmalz</t>
  </si>
  <si>
    <t>Tabellennummer: 0201490</t>
  </si>
  <si>
    <t>in 1 000 t</t>
  </si>
  <si>
    <t>Herstellung von Malz</t>
  </si>
  <si>
    <t>Stand: 08.02.2024</t>
  </si>
  <si>
    <t>Stand:  20.02.2024</t>
  </si>
  <si>
    <t>Stand: 05.02.2024</t>
  </si>
  <si>
    <t xml:space="preserve">3) sofern die Daten der Jahresmelder aus Datenschutzgründen gepunktet sind, umfasst die ausgewiesene Gesamtherstellung ausschließlich die Monatsmeldungen von Juli bis Juni. </t>
  </si>
  <si>
    <t>2) Jahresmelder</t>
  </si>
  <si>
    <t xml:space="preserve">1) Einschließlich "Sonstiges Mischfutter". </t>
  </si>
  <si>
    <t xml:space="preserve"> dem bei der Drucklegung aktuellen Stand. Eine gesonderte Kennzeichnung der Änderungen kann aus technischen Gründen nicht erfolgen.</t>
  </si>
  <si>
    <t>Anm.: Datengrundlage ist die Marktordnungswaren-Meldeverordnung. Die Werte der Vormonate können sich durch rückwirkende Korrekturen sowie durch Nachmeldungen ändern und entsprechen</t>
  </si>
  <si>
    <r>
      <t xml:space="preserve">Gesamtherstellung </t>
    </r>
    <r>
      <rPr>
        <vertAlign val="superscript"/>
        <sz val="6"/>
        <rFont val="Arial"/>
        <family val="2"/>
      </rPr>
      <t>3)</t>
    </r>
  </si>
  <si>
    <r>
      <t xml:space="preserve">Jahresmelder (Bundesweit) </t>
    </r>
    <r>
      <rPr>
        <vertAlign val="superscript"/>
        <sz val="6"/>
        <rFont val="Arial"/>
        <family val="2"/>
      </rPr>
      <t xml:space="preserve">2) </t>
    </r>
  </si>
  <si>
    <t xml:space="preserve">Mai </t>
  </si>
  <si>
    <t xml:space="preserve">April </t>
  </si>
  <si>
    <t xml:space="preserve">Februar </t>
  </si>
  <si>
    <t>2023/                                                                             2024</t>
  </si>
  <si>
    <t>2022/                                                                             2023</t>
  </si>
  <si>
    <t>Getreideanteil %</t>
  </si>
  <si>
    <r>
      <t xml:space="preserve">Mischfutter insgesamt </t>
    </r>
    <r>
      <rPr>
        <vertAlign val="superscript"/>
        <sz val="6"/>
        <rFont val="Arial"/>
        <family val="2"/>
      </rPr>
      <t>1)</t>
    </r>
  </si>
  <si>
    <t>Nutzgeflügel</t>
  </si>
  <si>
    <t>Mastgeflügel</t>
  </si>
  <si>
    <t>Schweine</t>
  </si>
  <si>
    <t>Kälber</t>
  </si>
  <si>
    <t>Rinder (ohne Kälber)</t>
  </si>
  <si>
    <t>Pferde</t>
  </si>
  <si>
    <t>Tabellennummer: 0201530</t>
  </si>
  <si>
    <r>
      <t xml:space="preserve">Herstellung von Mischfutter (vorläufige Zahlen)
</t>
    </r>
    <r>
      <rPr>
        <sz val="9"/>
        <rFont val="Arial"/>
        <family val="2"/>
      </rPr>
      <t>Monatlich meldende Betriebe und Kleinbetriebe</t>
    </r>
  </si>
  <si>
    <t>…</t>
  </si>
  <si>
    <t xml:space="preserve">2) sofern die Daten der Jahresmelder aus Datenschutzgründen gepunktet sind, umfasst die ausgewiesene Gesamtherstellung ausschließlich die Monatsmeldungen von Juli bis Juni. </t>
  </si>
  <si>
    <t xml:space="preserve">1)  Jahresmelder </t>
  </si>
  <si>
    <t>ändern und entsprechen dem bei der Drucklegung aktuellen Stand. Eine gesonderte Kennzeichnung der Änderungen kann aus technischen Gründen nicht erfolgen.</t>
  </si>
  <si>
    <t>Gesamtherstellung 2)</t>
  </si>
  <si>
    <r>
      <t xml:space="preserve">Jahresmelder (Bundesweit) </t>
    </r>
    <r>
      <rPr>
        <vertAlign val="superscript"/>
        <sz val="6"/>
        <rFont val="Arial"/>
        <family val="2"/>
      </rPr>
      <t xml:space="preserve">1) </t>
    </r>
  </si>
  <si>
    <t xml:space="preserve">   Juni </t>
  </si>
  <si>
    <t xml:space="preserve">   Mai </t>
  </si>
  <si>
    <t xml:space="preserve">   April</t>
  </si>
  <si>
    <t xml:space="preserve">   März </t>
  </si>
  <si>
    <t xml:space="preserve">   Februar </t>
  </si>
  <si>
    <t xml:space="preserve">   Januar </t>
  </si>
  <si>
    <r>
      <t xml:space="preserve">   Dezember</t>
    </r>
    <r>
      <rPr>
        <vertAlign val="superscript"/>
        <sz val="6"/>
        <rFont val="Arial"/>
        <family val="2"/>
      </rPr>
      <t xml:space="preserve"> </t>
    </r>
  </si>
  <si>
    <t xml:space="preserve">   November</t>
  </si>
  <si>
    <t xml:space="preserve">   Oktober</t>
  </si>
  <si>
    <t xml:space="preserve">   September</t>
  </si>
  <si>
    <t xml:space="preserve">   August</t>
  </si>
  <si>
    <t xml:space="preserve">   Juli</t>
  </si>
  <si>
    <r>
      <t xml:space="preserve">   April </t>
    </r>
    <r>
      <rPr>
        <b/>
        <sz val="6"/>
        <rFont val="Arial"/>
        <family val="2"/>
      </rPr>
      <t xml:space="preserve"> </t>
    </r>
  </si>
  <si>
    <t xml:space="preserve">   März</t>
  </si>
  <si>
    <t xml:space="preserve">   Februar</t>
  </si>
  <si>
    <r>
      <t xml:space="preserve">   Januar </t>
    </r>
    <r>
      <rPr>
        <b/>
        <vertAlign val="superscript"/>
        <sz val="6"/>
        <rFont val="Arial"/>
        <family val="2"/>
      </rPr>
      <t xml:space="preserve"> </t>
    </r>
  </si>
  <si>
    <t xml:space="preserve">   Dezember</t>
  </si>
  <si>
    <t xml:space="preserve">Getreide
insgesamt </t>
  </si>
  <si>
    <t xml:space="preserve">Hafer </t>
  </si>
  <si>
    <t xml:space="preserve">Gerste </t>
  </si>
  <si>
    <t xml:space="preserve">Roggen </t>
  </si>
  <si>
    <r>
      <t>Weizen</t>
    </r>
    <r>
      <rPr>
        <vertAlign val="superscript"/>
        <sz val="6"/>
        <rFont val="Arial"/>
        <family val="2"/>
      </rPr>
      <t xml:space="preserve"> </t>
    </r>
  </si>
  <si>
    <t>Tabellennummer: 0201560</t>
  </si>
  <si>
    <r>
      <t xml:space="preserve">Verarbeitung von Getreide zu Mischfutter (vorläufige Zahlen)
</t>
    </r>
    <r>
      <rPr>
        <sz val="9"/>
        <rFont val="Arial"/>
        <family val="2"/>
      </rPr>
      <t>Monatlich meldende Betriebe und Kleinbetriebe</t>
    </r>
  </si>
  <si>
    <t>4) sofern die Daten der Jahresmelder aus Datenschutzgründen nicht ausgewiesen sind, umfasst die ausgewiesene Gesamtherstellung ausschließlich die Monatsmeldungen von Juli bis Juni.</t>
  </si>
  <si>
    <t xml:space="preserve">3) verarbeitetes tierisches Protein (vtP). </t>
  </si>
  <si>
    <t>2) rückwirkend ab dem WJ 15/16 Sojabohnen, aus Datenschutzgründen nur Deutschlandweit ausweisbar; Raps und Sonnenblumenkerne können aus Datenschutzgründen nicht mehr monatlich veröffentlicht werden</t>
  </si>
  <si>
    <t>1) Einschließlich Speiseerbsen und -bohnen, Wicken, Süßlupinen und andere Hülsenfrüchte. Aus Datenschutzgründen nur Deutschlandweit ausweisbar.</t>
  </si>
  <si>
    <t>Anm.: Datengrundlage ist die Marktordnungswaren-Meldeverordnung. Die Werte der Vormonate können sich durch rückwirkende Korrekturen sowie durch Nachmeldungen ändern und entsprechen dem bei der Drucklegung aktuellen Stand. Eine gesonderte Kennzeichnung der Änderungen kann aus  technischen Gründen nicht erfolgen.</t>
  </si>
  <si>
    <r>
      <t xml:space="preserve">Gesamtherstellung </t>
    </r>
    <r>
      <rPr>
        <b/>
        <vertAlign val="superscript"/>
        <sz val="6"/>
        <rFont val="Arial"/>
        <family val="2"/>
      </rPr>
      <t>4)</t>
    </r>
  </si>
  <si>
    <t>Jahresmelder</t>
  </si>
  <si>
    <t>Juli - Nov</t>
  </si>
  <si>
    <t xml:space="preserve">März </t>
  </si>
  <si>
    <t xml:space="preserve">Deutschland </t>
  </si>
  <si>
    <t>darunter aus: Raps</t>
  </si>
  <si>
    <t>darunter aus: Sojabohnen</t>
  </si>
  <si>
    <t>insgesamt</t>
  </si>
  <si>
    <r>
      <t xml:space="preserve">Mühlennach-
produkte </t>
    </r>
    <r>
      <rPr>
        <vertAlign val="superscript"/>
        <sz val="6"/>
        <rFont val="Arial"/>
        <family val="2"/>
      </rPr>
      <t>1)</t>
    </r>
  </si>
  <si>
    <t>Kleberfutter</t>
  </si>
  <si>
    <t>Ölkuchen</t>
  </si>
  <si>
    <t>Maniokprodukte,       verarb.tier.Protein 3),                                                             Sonstige. DDGS</t>
  </si>
  <si>
    <t>Melasse-, Rübenschnitzel</t>
  </si>
  <si>
    <t>Zitrus-, Obsttrester</t>
  </si>
  <si>
    <r>
      <t xml:space="preserve">Sojabohnen </t>
    </r>
    <r>
      <rPr>
        <vertAlign val="superscript"/>
        <sz val="6"/>
        <rFont val="Arial"/>
        <family val="2"/>
      </rPr>
      <t>2)</t>
    </r>
  </si>
  <si>
    <r>
      <t xml:space="preserve">Hülsenfrüchte
zusammen </t>
    </r>
    <r>
      <rPr>
        <b/>
        <vertAlign val="superscript"/>
        <sz val="6"/>
        <rFont val="Arial"/>
        <family val="2"/>
      </rPr>
      <t>1)</t>
    </r>
  </si>
  <si>
    <t>Ackerbohnen</t>
  </si>
  <si>
    <t>Futtererbsen</t>
  </si>
  <si>
    <t>Tabellennummer: 0201630</t>
  </si>
  <si>
    <t>Verarbeitung von Nicht-Getreide- und anderen Komponenten zu Mischfutter (vorläufige Zahlen)
Monatlich meldende Betriebe und Kleinbetriebe</t>
  </si>
  <si>
    <t>Bierabsatz nach Ländern</t>
  </si>
  <si>
    <t>1 000 hl</t>
  </si>
  <si>
    <t>Tabellennummer: 0103230</t>
  </si>
  <si>
    <t>Gebietskulisse</t>
  </si>
  <si>
    <t>2023 v</t>
  </si>
  <si>
    <t>Baden-Württemberg</t>
  </si>
  <si>
    <t>Bayern</t>
  </si>
  <si>
    <t>Berlin und Brandenburg</t>
  </si>
  <si>
    <t>Hessen</t>
  </si>
  <si>
    <t>Mecklenburg-Vorpommern</t>
  </si>
  <si>
    <t>Niedersachsen und Bremen</t>
  </si>
  <si>
    <t>Nordrhein-Westfalen</t>
  </si>
  <si>
    <t>Rheinland-Pfalz und Saarland</t>
  </si>
  <si>
    <t>Sachsen</t>
  </si>
  <si>
    <t>Sachsen-Anhalt</t>
  </si>
  <si>
    <t>Schleswig-Holstein und Hamburg</t>
  </si>
  <si>
    <t>Thüringen</t>
  </si>
  <si>
    <t>Anm.: Ohne unversteuerten Absatz an andere Steuerlager im Steuergebiet. - Ohne Bier mit einem Alkoholgehalt von 0,5 % vol. und weniger (alkoholfreies Bier, Malztrunk); Werte  gerundet.</t>
  </si>
  <si>
    <t xml:space="preserve">ohne Zugang vom Erzeuger aus EU und Drittland in den Mahl- u. Hartweizenmühlen.  1) Jahresmelder </t>
  </si>
  <si>
    <t xml:space="preserve">und entsprechen dem bei der Drucklegung aktuellen Stand. Eine gesonderte Kennzeichnung der Änderungen kann aus technischen Gründen nicht erfolgen. Weich- und Hartweizen </t>
  </si>
  <si>
    <t xml:space="preserve">Anm.: Datengrundlage ist die Marktordnungswaren-Meldeverordnung. Die Werte der Vormonate können sich durch rückwirkende Korrekturen sowie durch Nachmeldungen ändern </t>
  </si>
  <si>
    <t>Übrige Gerste</t>
  </si>
  <si>
    <t>Hartweizen (Durum)</t>
  </si>
  <si>
    <t>Wirtschaftsjahr insgesamt</t>
  </si>
  <si>
    <t>1. Monatlich meldende Betriebe</t>
  </si>
  <si>
    <t>Tabellennummer: 0201060</t>
  </si>
  <si>
    <t>Getreidekäufe der aufnehmenden Hand von der Landwirtschaft - vorläufig</t>
  </si>
  <si>
    <t>Juli -Dezember</t>
  </si>
  <si>
    <t>Werte die gepunktet sind, sind in der Gesmatsumme Deutschlands enthalten.jedoch nicht in der Jahressumme der betroffenen Kreise.</t>
  </si>
  <si>
    <t>. = kein Nachweis vorhanden oder aus Gründen des Datenschutzes betrieblicher Einzeldaten nicht veröffentlicht.</t>
  </si>
  <si>
    <t>die tatsächlichen Marktgegebenheiten möglicherweise nicht richtig wieder.</t>
  </si>
  <si>
    <t>Da nach Ablauf der Meldefrist noch nicht alle Meldungen der Wirtschaftsbeteiligten vollständig und korrekt vorliegen, geben die vorläufigen Daten für das Kalenderjahr 2023</t>
  </si>
  <si>
    <t>Anm.: Die veröffentlichten Werte beruhen auf den  übermittelten Angaben der meldepflichtigen Unternehmen an die BLE.</t>
  </si>
  <si>
    <t>Altenburger Land</t>
  </si>
  <si>
    <t>16077</t>
  </si>
  <si>
    <t>Greiz</t>
  </si>
  <si>
    <t>16076</t>
  </si>
  <si>
    <t>Saale-Orla-Kreis</t>
  </si>
  <si>
    <t>16075</t>
  </si>
  <si>
    <t>Saale-Holzland-Kreis</t>
  </si>
  <si>
    <t>16074</t>
  </si>
  <si>
    <t>Saalfeld-Rudolstadt</t>
  </si>
  <si>
    <t>16073</t>
  </si>
  <si>
    <t>Sonneberg</t>
  </si>
  <si>
    <t>16072</t>
  </si>
  <si>
    <t>Weimarer Land</t>
  </si>
  <si>
    <t>16071</t>
  </si>
  <si>
    <t>Ilm-Kreis</t>
  </si>
  <si>
    <t>16070</t>
  </si>
  <si>
    <t>Hildburghausen</t>
  </si>
  <si>
    <t>16069</t>
  </si>
  <si>
    <t>Sömmerda</t>
  </si>
  <si>
    <t>16068</t>
  </si>
  <si>
    <t>Gotha</t>
  </si>
  <si>
    <t>16067</t>
  </si>
  <si>
    <t>Schmalkalden-Meiningen</t>
  </si>
  <si>
    <t>16066</t>
  </si>
  <si>
    <t>Kyffhäuserkreis</t>
  </si>
  <si>
    <t>16065</t>
  </si>
  <si>
    <t>Unstrut-Hainich-Kreis</t>
  </si>
  <si>
    <t>16064</t>
  </si>
  <si>
    <t>Wartburgkreis</t>
  </si>
  <si>
    <t>16063</t>
  </si>
  <si>
    <t>Nordhausen</t>
  </si>
  <si>
    <t>16062</t>
  </si>
  <si>
    <t>Eichsfeld</t>
  </si>
  <si>
    <t>16061</t>
  </si>
  <si>
    <t>Eisenach, Stadt</t>
  </si>
  <si>
    <t>16056</t>
  </si>
  <si>
    <t>Weimar, Stadt</t>
  </si>
  <si>
    <t>16055</t>
  </si>
  <si>
    <t>Suhl, Stadt</t>
  </si>
  <si>
    <t>16054</t>
  </si>
  <si>
    <t>Jena, Stadt</t>
  </si>
  <si>
    <t>16053</t>
  </si>
  <si>
    <t>Gera, Stadt</t>
  </si>
  <si>
    <t>16052</t>
  </si>
  <si>
    <t>Erfurt, Stadt</t>
  </si>
  <si>
    <t>16051</t>
  </si>
  <si>
    <t>Wittenberg</t>
  </si>
  <si>
    <t>15091</t>
  </si>
  <si>
    <t>Stendal</t>
  </si>
  <si>
    <t>15090</t>
  </si>
  <si>
    <t>Salzlandkreis</t>
  </si>
  <si>
    <t>15089</t>
  </si>
  <si>
    <t>Saalekreis</t>
  </si>
  <si>
    <t>15088</t>
  </si>
  <si>
    <t>Mansfeld-Südharz</t>
  </si>
  <si>
    <t>15087</t>
  </si>
  <si>
    <t>Jerichower Land</t>
  </si>
  <si>
    <t>15086</t>
  </si>
  <si>
    <t>Harz</t>
  </si>
  <si>
    <t>15085</t>
  </si>
  <si>
    <t>Burgenlandkreis</t>
  </si>
  <si>
    <t>15084</t>
  </si>
  <si>
    <t>Börde</t>
  </si>
  <si>
    <t>15083</t>
  </si>
  <si>
    <t>Anhalt-Bitterfeld</t>
  </si>
  <si>
    <t>15082</t>
  </si>
  <si>
    <t>Altmarkkreis Salzwedel</t>
  </si>
  <si>
    <t>15081</t>
  </si>
  <si>
    <t>Magdeburg, Landeshauptstadt</t>
  </si>
  <si>
    <t>15003</t>
  </si>
  <si>
    <t>Halle (Saale), Stadt</t>
  </si>
  <si>
    <t>15002</t>
  </si>
  <si>
    <t>Dessau-Roßlau, Stadt</t>
  </si>
  <si>
    <t>15001</t>
  </si>
  <si>
    <t>Landkreis Nordsachsen</t>
  </si>
  <si>
    <t>14730</t>
  </si>
  <si>
    <t>Landkreis Leipzig</t>
  </si>
  <si>
    <t>14729</t>
  </si>
  <si>
    <t>Leipzig, Stadt</t>
  </si>
  <si>
    <t>14713</t>
  </si>
  <si>
    <t>Landkreis Sächsische Schweiz-Osterzgebirge</t>
  </si>
  <si>
    <t>14628</t>
  </si>
  <si>
    <t>Landkreis Meißen</t>
  </si>
  <si>
    <t>14627</t>
  </si>
  <si>
    <t>Landkreis Görlitz</t>
  </si>
  <si>
    <t>14626</t>
  </si>
  <si>
    <t>Landkreis Bautzen</t>
  </si>
  <si>
    <t>14625</t>
  </si>
  <si>
    <t>Dresden, Stadt</t>
  </si>
  <si>
    <t>14612</t>
  </si>
  <si>
    <t>Landkreis Zwickau</t>
  </si>
  <si>
    <t>14524</t>
  </si>
  <si>
    <t>Vogtlandkreis</t>
  </si>
  <si>
    <t>14523</t>
  </si>
  <si>
    <t>Landkreis Mittelsachsen</t>
  </si>
  <si>
    <t>14522</t>
  </si>
  <si>
    <t>Erzgebirgskreis</t>
  </si>
  <si>
    <t>14521</t>
  </si>
  <si>
    <t>Chemnitz, Stadt</t>
  </si>
  <si>
    <t>14511</t>
  </si>
  <si>
    <t>Landkreis Ludwigslust-Parchim</t>
  </si>
  <si>
    <t>13076</t>
  </si>
  <si>
    <t>Landkreis Vorpommern-Greifswald</t>
  </si>
  <si>
    <t>13075</t>
  </si>
  <si>
    <t>Landkreis Nordwestmecklenburg</t>
  </si>
  <si>
    <t>13074</t>
  </si>
  <si>
    <t>Landkreis Vorpommern-Rügen</t>
  </si>
  <si>
    <t>13073</t>
  </si>
  <si>
    <t>Landkreis Rostock</t>
  </si>
  <si>
    <t>13072</t>
  </si>
  <si>
    <t>Landkreis Mecklenburgische Seenplatte</t>
  </si>
  <si>
    <t>13071</t>
  </si>
  <si>
    <t>Schwerin</t>
  </si>
  <si>
    <t>13004</t>
  </si>
  <si>
    <t>Rostock</t>
  </si>
  <si>
    <t>13003</t>
  </si>
  <si>
    <t>Uckermark</t>
  </si>
  <si>
    <t>12073</t>
  </si>
  <si>
    <t>Teltow-Fläming</t>
  </si>
  <si>
    <t>12072</t>
  </si>
  <si>
    <t>Spree-Neiße</t>
  </si>
  <si>
    <t>12071</t>
  </si>
  <si>
    <t>Prignitz</t>
  </si>
  <si>
    <t>12070</t>
  </si>
  <si>
    <t>Potsdam-Mittelmark</t>
  </si>
  <si>
    <t>12069</t>
  </si>
  <si>
    <t>Ostprignitz-Ruppin</t>
  </si>
  <si>
    <t>12068</t>
  </si>
  <si>
    <t>Oder-Spree</t>
  </si>
  <si>
    <t>12067</t>
  </si>
  <si>
    <t>Oberspreewald-Lausitz</t>
  </si>
  <si>
    <t>12066</t>
  </si>
  <si>
    <t>Oberhavel</t>
  </si>
  <si>
    <t>12065</t>
  </si>
  <si>
    <t>Märkisch-Oderland</t>
  </si>
  <si>
    <t>12064</t>
  </si>
  <si>
    <t>Havelland</t>
  </si>
  <si>
    <t>12063</t>
  </si>
  <si>
    <t>Elbe-Elster</t>
  </si>
  <si>
    <t>12062</t>
  </si>
  <si>
    <t>Dahme-Spreewald</t>
  </si>
  <si>
    <t>12061</t>
  </si>
  <si>
    <t>Barnim</t>
  </si>
  <si>
    <t>12060</t>
  </si>
  <si>
    <t>Potsdam, Stadt</t>
  </si>
  <si>
    <t>12054</t>
  </si>
  <si>
    <t>Frankfurt (Oder), Stadt</t>
  </si>
  <si>
    <t>12053</t>
  </si>
  <si>
    <t>Cottbus, Stadt</t>
  </si>
  <si>
    <t>12052</t>
  </si>
  <si>
    <t>Brandenburg an der Havel, Stadt</t>
  </si>
  <si>
    <t>12051</t>
  </si>
  <si>
    <t>Berlin</t>
  </si>
  <si>
    <t>11000</t>
  </si>
  <si>
    <t>St. Wendel</t>
  </si>
  <si>
    <t>10046</t>
  </si>
  <si>
    <t>Saarpfalz-Kreis</t>
  </si>
  <si>
    <t>10045</t>
  </si>
  <si>
    <t>Saarlouis</t>
  </si>
  <si>
    <t>10044</t>
  </si>
  <si>
    <t>Neunkirchen</t>
  </si>
  <si>
    <t>10043</t>
  </si>
  <si>
    <t>Merzig-Wadern</t>
  </si>
  <si>
    <t>10042</t>
  </si>
  <si>
    <t>Regionalverband Saarbrücken</t>
  </si>
  <si>
    <t>10041</t>
  </si>
  <si>
    <t>Oberallgäu</t>
  </si>
  <si>
    <t>09780</t>
  </si>
  <si>
    <t>Donau-Ries</t>
  </si>
  <si>
    <t>09779</t>
  </si>
  <si>
    <t>Unterallgäu</t>
  </si>
  <si>
    <t>09778</t>
  </si>
  <si>
    <t>Ostallgäu</t>
  </si>
  <si>
    <t>09777</t>
  </si>
  <si>
    <t>Lindau (Bodensee)</t>
  </si>
  <si>
    <t>09776</t>
  </si>
  <si>
    <t>Neu-Ulm</t>
  </si>
  <si>
    <t>09775</t>
  </si>
  <si>
    <t>Günzburg</t>
  </si>
  <si>
    <t>09774</t>
  </si>
  <si>
    <t>Dillingen a. d. Donau</t>
  </si>
  <si>
    <t>09773</t>
  </si>
  <si>
    <t>Augsburg</t>
  </si>
  <si>
    <t>09772</t>
  </si>
  <si>
    <t>Aichach-Friedberg</t>
  </si>
  <si>
    <t>09771</t>
  </si>
  <si>
    <t>Memmingen, Stadt</t>
  </si>
  <si>
    <t>09764</t>
  </si>
  <si>
    <t>Kempten (Allgäu), Stadt</t>
  </si>
  <si>
    <t>09763</t>
  </si>
  <si>
    <t>Kaufbeuren, Stadt</t>
  </si>
  <si>
    <t>09762</t>
  </si>
  <si>
    <t>Augsburg, Stadt</t>
  </si>
  <si>
    <t>09761</t>
  </si>
  <si>
    <t>Würzburg</t>
  </si>
  <si>
    <t>09679</t>
  </si>
  <si>
    <t>Schweinfurt</t>
  </si>
  <si>
    <t>09678</t>
  </si>
  <si>
    <t>Main-Spessart</t>
  </si>
  <si>
    <t>09677</t>
  </si>
  <si>
    <t>Miltenberg</t>
  </si>
  <si>
    <t>09676</t>
  </si>
  <si>
    <t>Kitzingen</t>
  </si>
  <si>
    <t>09675</t>
  </si>
  <si>
    <t>Haßberge</t>
  </si>
  <si>
    <t>09674</t>
  </si>
  <si>
    <t>Rhön-Grabfeld</t>
  </si>
  <si>
    <t>09673</t>
  </si>
  <si>
    <t>Bad Kissingen</t>
  </si>
  <si>
    <t>09672</t>
  </si>
  <si>
    <t>Aschaffenburg</t>
  </si>
  <si>
    <t>09671</t>
  </si>
  <si>
    <t>Würzburg, Stadt</t>
  </si>
  <si>
    <t>09663</t>
  </si>
  <si>
    <t>Schweinfurt, Stadt</t>
  </si>
  <si>
    <t>09662</t>
  </si>
  <si>
    <t>Aschaffenburg, Stadt</t>
  </si>
  <si>
    <t>09661</t>
  </si>
  <si>
    <t>Weißenburg-Gunzenhausen</t>
  </si>
  <si>
    <t>09577</t>
  </si>
  <si>
    <t>Roth</t>
  </si>
  <si>
    <t>09576</t>
  </si>
  <si>
    <t>Neustadt a. d. Aisch Bad Windsheim</t>
  </si>
  <si>
    <t>09575</t>
  </si>
  <si>
    <t>Nürnberger Land</t>
  </si>
  <si>
    <t>09574</t>
  </si>
  <si>
    <t>Fürth</t>
  </si>
  <si>
    <t>09573</t>
  </si>
  <si>
    <t>Erlangen-Höchstadt</t>
  </si>
  <si>
    <t>09572</t>
  </si>
  <si>
    <t>Ansbach</t>
  </si>
  <si>
    <t>09571</t>
  </si>
  <si>
    <t>Schwabach, Stadt</t>
  </si>
  <si>
    <t>09565</t>
  </si>
  <si>
    <t>Nürnberg, Stadt</t>
  </si>
  <si>
    <t>09564</t>
  </si>
  <si>
    <t>Fürth, Stadt</t>
  </si>
  <si>
    <t>09563</t>
  </si>
  <si>
    <t>Erlangen, Stadt</t>
  </si>
  <si>
    <t>09562</t>
  </si>
  <si>
    <t>Ansbach, Stadt</t>
  </si>
  <si>
    <t>09561</t>
  </si>
  <si>
    <t>Wunsiedel i. Fichtelgebirge</t>
  </si>
  <si>
    <t>09479</t>
  </si>
  <si>
    <t>Lichtenfels</t>
  </si>
  <si>
    <t>09478</t>
  </si>
  <si>
    <t>Kulmbach</t>
  </si>
  <si>
    <t>09477</t>
  </si>
  <si>
    <t>Kronach</t>
  </si>
  <si>
    <t>09476</t>
  </si>
  <si>
    <t>Hof</t>
  </si>
  <si>
    <t>09475</t>
  </si>
  <si>
    <t>Forchheim</t>
  </si>
  <si>
    <t>09474</t>
  </si>
  <si>
    <t>Coburg</t>
  </si>
  <si>
    <t>09473</t>
  </si>
  <si>
    <t>Bayreuth</t>
  </si>
  <si>
    <t>09472</t>
  </si>
  <si>
    <t>Bamberg</t>
  </si>
  <si>
    <t>09471</t>
  </si>
  <si>
    <t>Hof, Stadt</t>
  </si>
  <si>
    <t>09464</t>
  </si>
  <si>
    <t>Coburg, Stadt</t>
  </si>
  <si>
    <t>09463</t>
  </si>
  <si>
    <t>Tirschenreuth</t>
  </si>
  <si>
    <t>09377</t>
  </si>
  <si>
    <t>Schwandorf</t>
  </si>
  <si>
    <t>09376</t>
  </si>
  <si>
    <t>Regensburg</t>
  </si>
  <si>
    <t>09375</t>
  </si>
  <si>
    <t>Neustadt a. d. Waldnaab</t>
  </si>
  <si>
    <t>09374</t>
  </si>
  <si>
    <t>Neumarkt i. d. Oberpfalz</t>
  </si>
  <si>
    <t>09373</t>
  </si>
  <si>
    <t>Cham</t>
  </si>
  <si>
    <t>09372</t>
  </si>
  <si>
    <t>Amberg-Sulzbach</t>
  </si>
  <si>
    <t>09371</t>
  </si>
  <si>
    <t>Weiden i. d. Oberpfalz, Stadt</t>
  </si>
  <si>
    <t>09363</t>
  </si>
  <si>
    <t>Amberg, Stadt</t>
  </si>
  <si>
    <t>09361</t>
  </si>
  <si>
    <t>Dingolfing-Landau</t>
  </si>
  <si>
    <t>09279</t>
  </si>
  <si>
    <t>Straubing-Bogen</t>
  </si>
  <si>
    <t>09278</t>
  </si>
  <si>
    <t>Rottal-Inn</t>
  </si>
  <si>
    <t>09277</t>
  </si>
  <si>
    <t>Regen</t>
  </si>
  <si>
    <t>09276</t>
  </si>
  <si>
    <t>Passau</t>
  </si>
  <si>
    <t>09275</t>
  </si>
  <si>
    <t>Landshut</t>
  </si>
  <si>
    <t>09274</t>
  </si>
  <si>
    <t>Kelheim</t>
  </si>
  <si>
    <t>09273</t>
  </si>
  <si>
    <t>Freyung-Grafenau</t>
  </si>
  <si>
    <t>09272</t>
  </si>
  <si>
    <t>Deggendorf</t>
  </si>
  <si>
    <t>09271</t>
  </si>
  <si>
    <t>Straubing, Stadt</t>
  </si>
  <si>
    <t>09263</t>
  </si>
  <si>
    <t>Passau, Stadt</t>
  </si>
  <si>
    <t>09262</t>
  </si>
  <si>
    <t>Landshut, Stadt</t>
  </si>
  <si>
    <t>09261</t>
  </si>
  <si>
    <t>Weilheim-Schongau</t>
  </si>
  <si>
    <t>09190</t>
  </si>
  <si>
    <t>Traunstein</t>
  </si>
  <si>
    <t>09189</t>
  </si>
  <si>
    <t>Starnberg</t>
  </si>
  <si>
    <t>09188</t>
  </si>
  <si>
    <t>Rosenheim</t>
  </si>
  <si>
    <t>09187</t>
  </si>
  <si>
    <t>Pfaffenhofen a. d. Ilm</t>
  </si>
  <si>
    <t>09186</t>
  </si>
  <si>
    <t>Neuburg-Schrobenhausen</t>
  </si>
  <si>
    <t>09185</t>
  </si>
  <si>
    <t>München</t>
  </si>
  <si>
    <t>09184</t>
  </si>
  <si>
    <t>Mühldorf a. Inn</t>
  </si>
  <si>
    <t>09183</t>
  </si>
  <si>
    <t>Miesbach</t>
  </si>
  <si>
    <t>09182</t>
  </si>
  <si>
    <t>Landsberg am Lech</t>
  </si>
  <si>
    <t>09181</t>
  </si>
  <si>
    <t>Garmisch-Partenkirchen</t>
  </si>
  <si>
    <t>09180</t>
  </si>
  <si>
    <t>Fürstenfeldbruck</t>
  </si>
  <si>
    <t>09179</t>
  </si>
  <si>
    <t>Freising</t>
  </si>
  <si>
    <t>09178</t>
  </si>
  <si>
    <t>Erding</t>
  </si>
  <si>
    <t>09177</t>
  </si>
  <si>
    <t>Eichstätt</t>
  </si>
  <si>
    <t>09176</t>
  </si>
  <si>
    <t>Ebersberg</t>
  </si>
  <si>
    <t>09175</t>
  </si>
  <si>
    <t>Dachau</t>
  </si>
  <si>
    <t>09174</t>
  </si>
  <si>
    <t>Bad Tölz-Wolfratshausen</t>
  </si>
  <si>
    <t>09173</t>
  </si>
  <si>
    <t>Berchtesgadener Land</t>
  </si>
  <si>
    <t>09172</t>
  </si>
  <si>
    <t>Altötting</t>
  </si>
  <si>
    <t>09171</t>
  </si>
  <si>
    <t>München, Landeshauptstadt</t>
  </si>
  <si>
    <t>09162</t>
  </si>
  <si>
    <t>Ingolstadt, Stadt</t>
  </si>
  <si>
    <t>09161</t>
  </si>
  <si>
    <t>Sigmaringen</t>
  </si>
  <si>
    <t>08437</t>
  </si>
  <si>
    <t>Ravensburg</t>
  </si>
  <si>
    <t>08436</t>
  </si>
  <si>
    <t>Bodenseekreis</t>
  </si>
  <si>
    <t>08435</t>
  </si>
  <si>
    <t>Biberach</t>
  </si>
  <si>
    <t>08426</t>
  </si>
  <si>
    <t>Alb-Donau-Kreis</t>
  </si>
  <si>
    <t>08425</t>
  </si>
  <si>
    <t>Ulm</t>
  </si>
  <si>
    <t>08421</t>
  </si>
  <si>
    <t>Zollernalbkreis</t>
  </si>
  <si>
    <t>08417</t>
  </si>
  <si>
    <t>Tübingen</t>
  </si>
  <si>
    <t>08416</t>
  </si>
  <si>
    <t>Reutlingen</t>
  </si>
  <si>
    <t>08415</t>
  </si>
  <si>
    <t>Waldshut</t>
  </si>
  <si>
    <t>08337</t>
  </si>
  <si>
    <t>Lörrach</t>
  </si>
  <si>
    <t>08336</t>
  </si>
  <si>
    <t>Konstanz</t>
  </si>
  <si>
    <t>08335</t>
  </si>
  <si>
    <t>Tuttlingen</t>
  </si>
  <si>
    <t>08327</t>
  </si>
  <si>
    <t>Schwarzwald-Baar-Kreis</t>
  </si>
  <si>
    <t>08326</t>
  </si>
  <si>
    <t>Rottweil</t>
  </si>
  <si>
    <t>08325</t>
  </si>
  <si>
    <t>Ortenaukreis</t>
  </si>
  <si>
    <t>08317</t>
  </si>
  <si>
    <t>Emmendingen</t>
  </si>
  <si>
    <t>08316</t>
  </si>
  <si>
    <t>Breisgau-Hochschwarzwald</t>
  </si>
  <si>
    <t>08315</t>
  </si>
  <si>
    <t>Freudenstadt</t>
  </si>
  <si>
    <t>08237</t>
  </si>
  <si>
    <t>Enzkreis</t>
  </si>
  <si>
    <t>08236</t>
  </si>
  <si>
    <t>Calw</t>
  </si>
  <si>
    <t>08235</t>
  </si>
  <si>
    <t>Pforzheim, Stadt</t>
  </si>
  <si>
    <t>08231</t>
  </si>
  <si>
    <t>Rhein-Neckar-Kreis</t>
  </si>
  <si>
    <t>08226</t>
  </si>
  <si>
    <t>Neckar-Odenwald-Kreis</t>
  </si>
  <si>
    <t>08225</t>
  </si>
  <si>
    <t>Mannheim, Stadt</t>
  </si>
  <si>
    <t>08222</t>
  </si>
  <si>
    <t>Heidelberg, Stadt</t>
  </si>
  <si>
    <t>08221</t>
  </si>
  <si>
    <t>Rastatt</t>
  </si>
  <si>
    <t>08216</t>
  </si>
  <si>
    <t>Karlsruhe</t>
  </si>
  <si>
    <t>08215</t>
  </si>
  <si>
    <t>Ostalbkreis</t>
  </si>
  <si>
    <t>08136</t>
  </si>
  <si>
    <t>Heidenheim</t>
  </si>
  <si>
    <t>08135</t>
  </si>
  <si>
    <t>Main-Tauber-Kreis</t>
  </si>
  <si>
    <t>08128</t>
  </si>
  <si>
    <t>Schwäbisch Hall</t>
  </si>
  <si>
    <t>08127</t>
  </si>
  <si>
    <t>Hohenlohekreis</t>
  </si>
  <si>
    <t>08126</t>
  </si>
  <si>
    <t>Heilbronn</t>
  </si>
  <si>
    <t>08125</t>
  </si>
  <si>
    <t>Rems-Murr-Kreis</t>
  </si>
  <si>
    <t>08119</t>
  </si>
  <si>
    <t>Ludwigsburg</t>
  </si>
  <si>
    <t>08118</t>
  </si>
  <si>
    <t>Göppingen</t>
  </si>
  <si>
    <t>08117</t>
  </si>
  <si>
    <t>Esslingen</t>
  </si>
  <si>
    <t>08116</t>
  </si>
  <si>
    <t>Böblingen</t>
  </si>
  <si>
    <t>08115</t>
  </si>
  <si>
    <t>Stuttgart, Landeshauptstadt</t>
  </si>
  <si>
    <t>08111</t>
  </si>
  <si>
    <t>Südwestpfalz</t>
  </si>
  <si>
    <t>07340</t>
  </si>
  <si>
    <t>Mainz-Bingen</t>
  </si>
  <si>
    <t>07339</t>
  </si>
  <si>
    <t>Rhein-Pfalz-Kreis</t>
  </si>
  <si>
    <t>07338</t>
  </si>
  <si>
    <t>Südliche Weinstraße</t>
  </si>
  <si>
    <t>07337</t>
  </si>
  <si>
    <t>Kusel</t>
  </si>
  <si>
    <t>07336</t>
  </si>
  <si>
    <t>Kaiserslautern</t>
  </si>
  <si>
    <t>07335</t>
  </si>
  <si>
    <t>Germersheim</t>
  </si>
  <si>
    <t>07334</t>
  </si>
  <si>
    <t>Donnersbergkreis</t>
  </si>
  <si>
    <t>07333</t>
  </si>
  <si>
    <t>Bad Dürkheim</t>
  </si>
  <si>
    <t>07332</t>
  </si>
  <si>
    <t>Alzey-Worms</t>
  </si>
  <si>
    <t>07331</t>
  </si>
  <si>
    <t>Zweibrücken, Stadt</t>
  </si>
  <si>
    <t>07320</t>
  </si>
  <si>
    <t>Worms, Stadt</t>
  </si>
  <si>
    <t>07319</t>
  </si>
  <si>
    <t>Speyer, Stadt</t>
  </si>
  <si>
    <t>07318</t>
  </si>
  <si>
    <t>Pirmasens, Stadt</t>
  </si>
  <si>
    <t>07317</t>
  </si>
  <si>
    <t>Neustadt an der Weinstraße, Stadt</t>
  </si>
  <si>
    <t>07316</t>
  </si>
  <si>
    <t>Mainz, Stadt</t>
  </si>
  <si>
    <t>07315</t>
  </si>
  <si>
    <t>Ludwigshafen am Rhein, Stadt</t>
  </si>
  <si>
    <t>07314</t>
  </si>
  <si>
    <t>Landau in der Pfalz, Stadt</t>
  </si>
  <si>
    <t>07313</t>
  </si>
  <si>
    <t>Kaiserslautern, Stadt</t>
  </si>
  <si>
    <t>07312</t>
  </si>
  <si>
    <t>Frankenthal (Pfalz), Stadt</t>
  </si>
  <si>
    <t>07311</t>
  </si>
  <si>
    <t>Trier-Saarburg</t>
  </si>
  <si>
    <t>07235</t>
  </si>
  <si>
    <t>Vulkaneifel</t>
  </si>
  <si>
    <t>07233</t>
  </si>
  <si>
    <t>Bitburg-Prüm</t>
  </si>
  <si>
    <t>07232</t>
  </si>
  <si>
    <t>Bernkastel-Wittlich</t>
  </si>
  <si>
    <t>07231</t>
  </si>
  <si>
    <t>Trier, Stadt</t>
  </si>
  <si>
    <t>07211</t>
  </si>
  <si>
    <t>Westerwaldkreis</t>
  </si>
  <si>
    <t>07143</t>
  </si>
  <si>
    <t>Rhein-Lahn-Kreis</t>
  </si>
  <si>
    <t>07141</t>
  </si>
  <si>
    <t>Rhein-Hunsrück-Kreis</t>
  </si>
  <si>
    <t>07140</t>
  </si>
  <si>
    <t>Neuwied</t>
  </si>
  <si>
    <t>07138</t>
  </si>
  <si>
    <t>Mayen-Koblenz</t>
  </si>
  <si>
    <t>07137</t>
  </si>
  <si>
    <t>Cochem-Zell</t>
  </si>
  <si>
    <t>07135</t>
  </si>
  <si>
    <t>Birkenfeld</t>
  </si>
  <si>
    <t>07134</t>
  </si>
  <si>
    <t>Bad Kreuznach</t>
  </si>
  <si>
    <t>07133</t>
  </si>
  <si>
    <t>Altenkirchen (Westerwald)</t>
  </si>
  <si>
    <t>07132</t>
  </si>
  <si>
    <t>Ahrweiler</t>
  </si>
  <si>
    <t>07131</t>
  </si>
  <si>
    <t>Koblenz, Stadt</t>
  </si>
  <si>
    <t>07111</t>
  </si>
  <si>
    <t>Werra-Meißner-Kreis</t>
  </si>
  <si>
    <t>06636</t>
  </si>
  <si>
    <t>Waldeck-Frankenberg</t>
  </si>
  <si>
    <t>06635</t>
  </si>
  <si>
    <t>Schwalm-Eder-Kreis</t>
  </si>
  <si>
    <t>06634</t>
  </si>
  <si>
    <t>Kassel</t>
  </si>
  <si>
    <t>06633</t>
  </si>
  <si>
    <t>Hersfeld-Rotenburg</t>
  </si>
  <si>
    <t>06632</t>
  </si>
  <si>
    <t>Fulda</t>
  </si>
  <si>
    <t>06631</t>
  </si>
  <si>
    <t>Kassel, Stadt</t>
  </si>
  <si>
    <t>06611</t>
  </si>
  <si>
    <t>Vogelsbergkreis</t>
  </si>
  <si>
    <t>06535</t>
  </si>
  <si>
    <t>Marburg-Biedenkopf</t>
  </si>
  <si>
    <t>06534</t>
  </si>
  <si>
    <t>Limburg-Weilburg</t>
  </si>
  <si>
    <t>06533</t>
  </si>
  <si>
    <t>Lahn-Dill-Kreis</t>
  </si>
  <si>
    <t>06532</t>
  </si>
  <si>
    <t>Gießen</t>
  </si>
  <si>
    <t>06531</t>
  </si>
  <si>
    <t>Wetteraukreis</t>
  </si>
  <si>
    <t>06440</t>
  </si>
  <si>
    <t>Rheingau-Taunus-Kreis</t>
  </si>
  <si>
    <t>06439</t>
  </si>
  <si>
    <t>Offenbach</t>
  </si>
  <si>
    <t>06438</t>
  </si>
  <si>
    <t>Odenwaldkreis</t>
  </si>
  <si>
    <t>06437</t>
  </si>
  <si>
    <t>Main-Taunus-Kreis</t>
  </si>
  <si>
    <t>06436</t>
  </si>
  <si>
    <t>Main-Kinzig-Kreis</t>
  </si>
  <si>
    <t>06435</t>
  </si>
  <si>
    <t>Hochtaunuskreis</t>
  </si>
  <si>
    <t>06434</t>
  </si>
  <si>
    <t>Groß-Gerau</t>
  </si>
  <si>
    <t>06433</t>
  </si>
  <si>
    <t>Darmstadt-Dieburg</t>
  </si>
  <si>
    <t>06432</t>
  </si>
  <si>
    <t>Bergstraße</t>
  </si>
  <si>
    <t>06431</t>
  </si>
  <si>
    <t>Wiesbaden, Landeshauptstadt</t>
  </si>
  <si>
    <t>06414</t>
  </si>
  <si>
    <t>Offenbach am Main, Stadt</t>
  </si>
  <si>
    <t>06413</t>
  </si>
  <si>
    <t>Frankfurt am Main, Stadt</t>
  </si>
  <si>
    <t>06412</t>
  </si>
  <si>
    <t>Darmstadt, Stadt</t>
  </si>
  <si>
    <t>06411</t>
  </si>
  <si>
    <t>Unna</t>
  </si>
  <si>
    <t>05978</t>
  </si>
  <si>
    <t>Soest</t>
  </si>
  <si>
    <t>05974</t>
  </si>
  <si>
    <t>Siegen-Wittgenstein</t>
  </si>
  <si>
    <t>05970</t>
  </si>
  <si>
    <t>Olpe</t>
  </si>
  <si>
    <t>05966</t>
  </si>
  <si>
    <t>Märkischer Kreis</t>
  </si>
  <si>
    <t>05962</t>
  </si>
  <si>
    <t>Hochsauerlandkreis</t>
  </si>
  <si>
    <t>05958</t>
  </si>
  <si>
    <t>Ennepe-Ruhr-Kreis</t>
  </si>
  <si>
    <t>05954</t>
  </si>
  <si>
    <t>Herne, Stadt</t>
  </si>
  <si>
    <t>05916</t>
  </si>
  <si>
    <t>Hamm, Stadt</t>
  </si>
  <si>
    <t>05915</t>
  </si>
  <si>
    <t>Hagen, Stadt</t>
  </si>
  <si>
    <t>05914</t>
  </si>
  <si>
    <t>Dortmund, Stadt</t>
  </si>
  <si>
    <t>05913</t>
  </si>
  <si>
    <t>Bochum, Stadt</t>
  </si>
  <si>
    <t>05911</t>
  </si>
  <si>
    <t>Paderborn</t>
  </si>
  <si>
    <t>05774</t>
  </si>
  <si>
    <t>Minden-Lübbecke</t>
  </si>
  <si>
    <t>05770</t>
  </si>
  <si>
    <t>Lippe</t>
  </si>
  <si>
    <t>05766</t>
  </si>
  <si>
    <t>Höxter</t>
  </si>
  <si>
    <t>05762</t>
  </si>
  <si>
    <t>Herford</t>
  </si>
  <si>
    <t>05758</t>
  </si>
  <si>
    <t>Gütersloh</t>
  </si>
  <si>
    <t>05754</t>
  </si>
  <si>
    <t>Bielefeld, Stadt</t>
  </si>
  <si>
    <t>05711</t>
  </si>
  <si>
    <t>Warendorf</t>
  </si>
  <si>
    <t>05570</t>
  </si>
  <si>
    <t>Steinfurt</t>
  </si>
  <si>
    <t>05566</t>
  </si>
  <si>
    <t>Recklinghausen</t>
  </si>
  <si>
    <t>05562</t>
  </si>
  <si>
    <t>Coesfeld</t>
  </si>
  <si>
    <t>05558</t>
  </si>
  <si>
    <t>Borken</t>
  </si>
  <si>
    <t>05554</t>
  </si>
  <si>
    <t>Münster, Stadt</t>
  </si>
  <si>
    <t>05515</t>
  </si>
  <si>
    <t>Gelsenkirchen, Stadt</t>
  </si>
  <si>
    <t>05513</t>
  </si>
  <si>
    <t>Bottrop, Stadt</t>
  </si>
  <si>
    <t>05512</t>
  </si>
  <si>
    <t>Rhein-Sieg-Kreis</t>
  </si>
  <si>
    <t>05382</t>
  </si>
  <si>
    <t>Rheinisch-Bergischer-Kreis</t>
  </si>
  <si>
    <t>05378</t>
  </si>
  <si>
    <t>Oberbergischer Kreis</t>
  </si>
  <si>
    <t>05374</t>
  </si>
  <si>
    <t>Heinsberg</t>
  </si>
  <si>
    <t>05370</t>
  </si>
  <si>
    <t>Euskirchen</t>
  </si>
  <si>
    <t>05366</t>
  </si>
  <si>
    <t>Rhein-Erft-Kreis</t>
  </si>
  <si>
    <t>05362</t>
  </si>
  <si>
    <t>Düren</t>
  </si>
  <si>
    <t>05358</t>
  </si>
  <si>
    <t>Städteregion Aachen</t>
  </si>
  <si>
    <t>05334</t>
  </si>
  <si>
    <t>Leverkusen, Stadt</t>
  </si>
  <si>
    <t>05316</t>
  </si>
  <si>
    <t>Köln, Stadt</t>
  </si>
  <si>
    <t>05315</t>
  </si>
  <si>
    <t>Bonn, Stadt</t>
  </si>
  <si>
    <t>05314</t>
  </si>
  <si>
    <t>Wesel</t>
  </si>
  <si>
    <t>05170</t>
  </si>
  <si>
    <t>Viersen</t>
  </si>
  <si>
    <t>05166</t>
  </si>
  <si>
    <t>Rhein-Kreis Neuss</t>
  </si>
  <si>
    <t>05162</t>
  </si>
  <si>
    <t>Mettmann</t>
  </si>
  <si>
    <t>05158</t>
  </si>
  <si>
    <t>Kleve</t>
  </si>
  <si>
    <t>05154</t>
  </si>
  <si>
    <t>Wuppertal, Stadt</t>
  </si>
  <si>
    <t>05124</t>
  </si>
  <si>
    <t>Solingen, Stadt</t>
  </si>
  <si>
    <t>05122</t>
  </si>
  <si>
    <t>Remscheid, Stadt</t>
  </si>
  <si>
    <t>05120</t>
  </si>
  <si>
    <t>Oberhausen, Stadt</t>
  </si>
  <si>
    <t>05119</t>
  </si>
  <si>
    <t>Mülheim an der Ruhr, Stadt</t>
  </si>
  <si>
    <t>05117</t>
  </si>
  <si>
    <t>Mönchengladbach, Stadt</t>
  </si>
  <si>
    <t>05116</t>
  </si>
  <si>
    <t>Krefeld, Stadt</t>
  </si>
  <si>
    <t>05114</t>
  </si>
  <si>
    <t>Essen, Stadt</t>
  </si>
  <si>
    <t>05113</t>
  </si>
  <si>
    <t>Duisburg, Stadt</t>
  </si>
  <si>
    <t>05112</t>
  </si>
  <si>
    <t>Düsseldorf, Stadt</t>
  </si>
  <si>
    <t>05111</t>
  </si>
  <si>
    <t>Bremerhaven</t>
  </si>
  <si>
    <t>04012</t>
  </si>
  <si>
    <t>Bremen</t>
  </si>
  <si>
    <t>04011</t>
  </si>
  <si>
    <t>Wittmund</t>
  </si>
  <si>
    <t>03462</t>
  </si>
  <si>
    <t>Wesermarsch</t>
  </si>
  <si>
    <t>03461</t>
  </si>
  <si>
    <t>Vechta</t>
  </si>
  <si>
    <t>03460</t>
  </si>
  <si>
    <t>Osnabrück</t>
  </si>
  <si>
    <t>03459</t>
  </si>
  <si>
    <t>Oldenburg</t>
  </si>
  <si>
    <t>03458</t>
  </si>
  <si>
    <t>Leer</t>
  </si>
  <si>
    <t>03457</t>
  </si>
  <si>
    <t>Grafschaft Bentheim</t>
  </si>
  <si>
    <t>03456</t>
  </si>
  <si>
    <t>Friesland</t>
  </si>
  <si>
    <t>03455</t>
  </si>
  <si>
    <t>Emsland</t>
  </si>
  <si>
    <t>03454</t>
  </si>
  <si>
    <t>Cloppenburg</t>
  </si>
  <si>
    <t>03453</t>
  </si>
  <si>
    <t>Aurich</t>
  </si>
  <si>
    <t>03452</t>
  </si>
  <si>
    <t>Ammerland</t>
  </si>
  <si>
    <t>03451</t>
  </si>
  <si>
    <t>Wilhelmshaven, Stadt</t>
  </si>
  <si>
    <t>03405</t>
  </si>
  <si>
    <t>Osnabrück, Stadt</t>
  </si>
  <si>
    <t>03404</t>
  </si>
  <si>
    <t>Oldenburg, Stadt</t>
  </si>
  <si>
    <t>03403</t>
  </si>
  <si>
    <t>Emden, Stadt</t>
  </si>
  <si>
    <t>03402</t>
  </si>
  <si>
    <t>Delmenhorst, Stadt</t>
  </si>
  <si>
    <t>03401</t>
  </si>
  <si>
    <t>Verden</t>
  </si>
  <si>
    <t>03361</t>
  </si>
  <si>
    <t>Uelzen</t>
  </si>
  <si>
    <t>03360</t>
  </si>
  <si>
    <t>Stade</t>
  </si>
  <si>
    <t>03359</t>
  </si>
  <si>
    <t>Heidekreis</t>
  </si>
  <si>
    <t>03358</t>
  </si>
  <si>
    <t>Rotenburg (Wümme)</t>
  </si>
  <si>
    <t>03357</t>
  </si>
  <si>
    <t>Osterholz</t>
  </si>
  <si>
    <t>03356</t>
  </si>
  <si>
    <t>Lüneburg</t>
  </si>
  <si>
    <t>03355</t>
  </si>
  <si>
    <t>Lüchow-Dannenberg</t>
  </si>
  <si>
    <t>03354</t>
  </si>
  <si>
    <t>Harburg</t>
  </si>
  <si>
    <t>03353</t>
  </si>
  <si>
    <t>Cuxhaven</t>
  </si>
  <si>
    <t>03352</t>
  </si>
  <si>
    <t>Celle</t>
  </si>
  <si>
    <t>03351</t>
  </si>
  <si>
    <t>Schaumburg</t>
  </si>
  <si>
    <t>03257</t>
  </si>
  <si>
    <t>Nienburg (Weser)</t>
  </si>
  <si>
    <t>03256</t>
  </si>
  <si>
    <t>Holzminden</t>
  </si>
  <si>
    <t>03255</t>
  </si>
  <si>
    <t>Hildesheim</t>
  </si>
  <si>
    <t>03254</t>
  </si>
  <si>
    <t>Hameln-Pyrmont</t>
  </si>
  <si>
    <t>03252</t>
  </si>
  <si>
    <t>Diepholz</t>
  </si>
  <si>
    <t>03251</t>
  </si>
  <si>
    <t>Region Hannover</t>
  </si>
  <si>
    <t>03241</t>
  </si>
  <si>
    <t>Wolfenbüttel</t>
  </si>
  <si>
    <t>03158</t>
  </si>
  <si>
    <t>Peine</t>
  </si>
  <si>
    <t>03157</t>
  </si>
  <si>
    <t>Osterode am Harz</t>
  </si>
  <si>
    <t>03156</t>
  </si>
  <si>
    <t>Northeim</t>
  </si>
  <si>
    <t>03155</t>
  </si>
  <si>
    <t>Helmstedt</t>
  </si>
  <si>
    <t>03154</t>
  </si>
  <si>
    <t>Goslar</t>
  </si>
  <si>
    <t>03153</t>
  </si>
  <si>
    <t>Göttingen</t>
  </si>
  <si>
    <t>03152</t>
  </si>
  <si>
    <t>Gifhorn</t>
  </si>
  <si>
    <t>03151</t>
  </si>
  <si>
    <t>Wolfsburg, Stadt</t>
  </si>
  <si>
    <t>03103</t>
  </si>
  <si>
    <t>Salzgitter, Stadt</t>
  </si>
  <si>
    <t>03102</t>
  </si>
  <si>
    <t>Braunschweig, Stadt</t>
  </si>
  <si>
    <t>03101</t>
  </si>
  <si>
    <t>Hamburg</t>
  </si>
  <si>
    <t>02000</t>
  </si>
  <si>
    <t>Stormarn</t>
  </si>
  <si>
    <t>01062</t>
  </si>
  <si>
    <t>Steinburg</t>
  </si>
  <si>
    <t>01061</t>
  </si>
  <si>
    <t>Segeberg</t>
  </si>
  <si>
    <t>01060</t>
  </si>
  <si>
    <t>Schleswig-Flensburg</t>
  </si>
  <si>
    <t>01059</t>
  </si>
  <si>
    <t>Rendsburg-Eckernförde</t>
  </si>
  <si>
    <t>01058</t>
  </si>
  <si>
    <t>Plön</t>
  </si>
  <si>
    <t>01057</t>
  </si>
  <si>
    <t>Pinneberg</t>
  </si>
  <si>
    <t>01056</t>
  </si>
  <si>
    <t>Ostholstein</t>
  </si>
  <si>
    <t>01055</t>
  </si>
  <si>
    <t>Nordfriesland</t>
  </si>
  <si>
    <t>01054</t>
  </si>
  <si>
    <t>Herzogtum Lauenburg</t>
  </si>
  <si>
    <t>01053</t>
  </si>
  <si>
    <t>Dithmarschen</t>
  </si>
  <si>
    <t>01051</t>
  </si>
  <si>
    <t>Neumünster, Stadt</t>
  </si>
  <si>
    <t>01004</t>
  </si>
  <si>
    <t>Lübeck, Hansestadt</t>
  </si>
  <si>
    <t>01003</t>
  </si>
  <si>
    <t>Kiel, Landeshauptstadt</t>
  </si>
  <si>
    <t>01002</t>
  </si>
  <si>
    <t>Flensburg, Stadt</t>
  </si>
  <si>
    <t>01001</t>
  </si>
  <si>
    <t>Jahressumme</t>
  </si>
  <si>
    <t xml:space="preserve"> Januar</t>
  </si>
  <si>
    <t>Gebietsstand</t>
  </si>
  <si>
    <t>Kreiskennzahl</t>
  </si>
  <si>
    <t>Tabellenummer: 0204035</t>
  </si>
  <si>
    <t>Monatliche Rohmilchlieferung der deutschen Erzeuger an deutsche milchwirtschaftliche Unternehmen nach Kreisen - Angaben in kg</t>
  </si>
  <si>
    <t>Stand: 01.02.2024</t>
  </si>
  <si>
    <t>Sachsen/Sachsen-Anhalt</t>
  </si>
  <si>
    <t>Berlin/Brandenburg</t>
  </si>
  <si>
    <t>Hessen/Rheinland-PfalszSaarland</t>
  </si>
  <si>
    <t>Niedersachsen/Bremen</t>
  </si>
  <si>
    <t>Schleswig-Holstein/Hamburg</t>
  </si>
  <si>
    <t>bio</t>
  </si>
  <si>
    <t>konventionell</t>
  </si>
  <si>
    <t>gesamt</t>
  </si>
  <si>
    <t>ökologische/ biologische Milch</t>
  </si>
  <si>
    <t>konventionelle Milch</t>
  </si>
  <si>
    <t>Anlieferung von Kuhmilch von deutschen Erzeugern - Anteile 2023</t>
  </si>
  <si>
    <t>Quelle: BLE (415), BZL-Datenzentrum</t>
  </si>
  <si>
    <t>1) Da nach Milch-Güteverordnung die Anlieferungsmilch nach Gewicht zu bezahlen ist, wird das Volumen (l) der angelieferten Rohmilch mittels eines Umrechnungsfaktors in Gewicht (kg) umgerechnet. Bisher wurde fast flächendeckend der Umrechnungsfaktor 1,03 verwendet. Seit 2018 wird vermehrt der Umrechnungsfaktor 1,03 verwendet, daher kommt es rechnerisch zu einem stärkeren Zuwachs der Milchmenge. Weitere Informationenen finden Sie auf www.ble.de/milch.</t>
  </si>
  <si>
    <t>Anm.: Die veröffentlichten Werte beruhen auf den übermittelten Angaben der meldepflichtigen Betriebe an die BLE. Angaben der Bundesländer und Regionen ohne Anlieferung von Lieferanten aus EU-Mitgliedstaaten. Änderungen der Ergebnisse, auch für Vormonate, auf Grund von Nachmeldungen sowie von korrigierten Meldungen vorbehalten.</t>
  </si>
  <si>
    <t>geg. Vorj. ± %</t>
  </si>
  <si>
    <t>3. Kuhmilch insgesamt an deutsche milchwirtschaftliche Unternehmen</t>
  </si>
  <si>
    <r>
      <t>2. Kuhmilch von Erzeugern aus EU-Mitgliedstaaten</t>
    </r>
    <r>
      <rPr>
        <vertAlign val="superscript"/>
        <sz val="6"/>
        <rFont val="Arial"/>
        <family val="2"/>
      </rPr>
      <t xml:space="preserve"> </t>
    </r>
    <r>
      <rPr>
        <sz val="6"/>
        <rFont val="Arial"/>
        <family val="2"/>
      </rPr>
      <t>an deutsche milchwirtschaftliche Unternehmen</t>
    </r>
  </si>
  <si>
    <t>1. Kuhmilch von inländischen Erzeugern insgesamt an deutsche milchwirtschaftliche Unternehmen</t>
  </si>
  <si>
    <t>Aus ökologisch/biologischer Erzeugung</t>
  </si>
  <si>
    <t>Aus konventioneller Erzeugung</t>
  </si>
  <si>
    <t>DEUTSCHLAND</t>
  </si>
  <si>
    <t xml:space="preserve">Thüringen </t>
  </si>
  <si>
    <t xml:space="preserve">Sachsen-Anhalt   </t>
  </si>
  <si>
    <t xml:space="preserve">Mecklenburg-Vorpommern    </t>
  </si>
  <si>
    <t>Berlin / Brandenburg</t>
  </si>
  <si>
    <t>Hessen / Rheinland-Pfalz / Saarland</t>
  </si>
  <si>
    <t xml:space="preserve">Nordrhein-Westfalen </t>
  </si>
  <si>
    <t>Niedersachsen / Bremen</t>
  </si>
  <si>
    <t>Schleswig-Holstein / Hamburg</t>
  </si>
  <si>
    <t>Sep.</t>
  </si>
  <si>
    <t>Jul.</t>
  </si>
  <si>
    <t>Jun.</t>
  </si>
  <si>
    <t>Apr.</t>
  </si>
  <si>
    <t>Mär.</t>
  </si>
  <si>
    <t>April bis Dezember</t>
  </si>
  <si>
    <t>Januar
bis
 November</t>
  </si>
  <si>
    <t>Erzeugerstandort</t>
  </si>
  <si>
    <t>Jahr</t>
  </si>
  <si>
    <t>Tabellennummer: 0204040</t>
  </si>
  <si>
    <t xml:space="preserve">           Angaben in Tonnen</t>
  </si>
  <si>
    <r>
      <rPr>
        <b/>
        <sz val="10"/>
        <rFont val="Arial"/>
        <family val="2"/>
      </rPr>
      <t>Kuhmilchlieferung der Erzeuger an deutsche milchwirtschaftliche Unternehmen</t>
    </r>
    <r>
      <rPr>
        <b/>
        <vertAlign val="superscript"/>
        <sz val="10"/>
        <rFont val="Arial"/>
        <family val="2"/>
      </rPr>
      <t>1)</t>
    </r>
  </si>
  <si>
    <t>v = vorläufig.</t>
  </si>
  <si>
    <t>Änderungen der Ergebnisse, auch für Vormonate, auf Grund von Nachmeldungen sowie von korrigierten Meldungen vorbehalten.</t>
  </si>
  <si>
    <t xml:space="preserve">Anm.: Die veröffentlichten Werte beruhen auf den übermittelten Angaben der meldepflichtigen Betriebe an die BLE. </t>
  </si>
  <si>
    <t>Tabellennummer: 0204047</t>
  </si>
  <si>
    <t>Tonnen</t>
  </si>
  <si>
    <t>Ziegen- und Schafmilchanlieferung der deutschen Erzeuger 
an deutsche milchwirtschaftliche Unternehmen</t>
  </si>
  <si>
    <t>Quelle: BLE (415), BZL</t>
  </si>
  <si>
    <r>
      <rPr>
        <vertAlign val="superscript"/>
        <sz val="9.5"/>
        <rFont val="Arial"/>
        <family val="2"/>
      </rPr>
      <t>1</t>
    </r>
    <r>
      <rPr>
        <sz val="9.5"/>
        <rFont val="Arial"/>
        <family val="2"/>
      </rPr>
      <t xml:space="preserve"> Erzeugung mindestens nach den Vorschriften der Verordnung (EG) Nr. 834/2007 (Öko-Verordnung).  </t>
    </r>
  </si>
  <si>
    <t xml:space="preserve">tatsächlichen Marktgegebenheiten möglicherweise nicht richtig wieder. </t>
  </si>
  <si>
    <t>Da nach Ablauf der Meldefrist noch nicht alle Meldungen der Wirtschaftsbeteiligten vollständig und korrekt vorliegen, geben die vorläufigen Daten für das Kalenderjahr 2023 die</t>
  </si>
  <si>
    <t>Anm.: Die veröffentlichten Werte beruhen auf den  übermittelten Angaben der meldepflichtigen Betriebe an die BLE.</t>
  </si>
  <si>
    <t>Gegen Vorjahr in %</t>
  </si>
  <si>
    <t>Jahr 2023</t>
  </si>
  <si>
    <t>Jahr 2022</t>
  </si>
  <si>
    <t>Bio-Käse</t>
  </si>
  <si>
    <t>Bio-Butter</t>
  </si>
  <si>
    <t>Bio-Konsummilch</t>
  </si>
  <si>
    <t>Jan - Nov</t>
  </si>
  <si>
    <t>Dez</t>
  </si>
  <si>
    <t>Nov</t>
  </si>
  <si>
    <t>Okt</t>
  </si>
  <si>
    <t>Sep</t>
  </si>
  <si>
    <t>Aug</t>
  </si>
  <si>
    <t>Jul</t>
  </si>
  <si>
    <t>Jun</t>
  </si>
  <si>
    <t>Apr</t>
  </si>
  <si>
    <t>Mär</t>
  </si>
  <si>
    <t>Feb</t>
  </si>
  <si>
    <t>Jan</t>
  </si>
  <si>
    <t>Monat/Zeitraum</t>
  </si>
  <si>
    <t>Tabellennummer: 0204050</t>
  </si>
  <si>
    <t>Angaben in Tonnen</t>
  </si>
  <si>
    <r>
      <t>Herstellung von ausgewählten, ökologisch/biologisch</t>
    </r>
    <r>
      <rPr>
        <b/>
        <vertAlign val="superscript"/>
        <sz val="18"/>
        <rFont val="Arial"/>
        <family val="2"/>
      </rPr>
      <t>1</t>
    </r>
    <r>
      <rPr>
        <b/>
        <sz val="18"/>
        <rFont val="Arial"/>
        <family val="2"/>
      </rPr>
      <t xml:space="preserve"> erzeugten Milchprodukten
 nach Monaten in Deutschland</t>
    </r>
  </si>
  <si>
    <t xml:space="preserve">Wirtschaftsbeteiligten vollständig und korrekt vorliegen, geben die vorläufigen Daten für das Kalenderjahr 2023 die tatsächlichen Marktgegebenheiten möglicherweise nicht richtig wieder. </t>
  </si>
  <si>
    <t xml:space="preserve">Die veröffentlichten Werte beruhen auf den  übermittelten Angaben der meldepflichtigen Betriebe an die BLE. Da nach Ablauf der Meldefrist noch nicht alle Meldungen der </t>
  </si>
  <si>
    <t>Anm.: Es werden nur Hart-, Schnitt-, Halbfester Schnitt-, Weich-, Frisch- und Pasta filata Käse abgebildet. Fett i. Tr.  = Fett in der Trockenmasse</t>
  </si>
  <si>
    <t>Geg. Vorj. in %</t>
  </si>
  <si>
    <t>Rahm-/Doppelrahmstufe (=&gt; 50 % / 60 % Fett i. Tr.)</t>
  </si>
  <si>
    <t>Vollfettstufe (45 - 49,9 % Fett i. Tr.)</t>
  </si>
  <si>
    <t>Fettstufe (40 - 44,9 % Fett i. Tr.)</t>
  </si>
  <si>
    <t>Dreiviertelfettstufe (30 - 39,9 % Fett i. Tr.)</t>
  </si>
  <si>
    <t>Halbfettstufe (20 - 29,9 % Fett i. Tr.)</t>
  </si>
  <si>
    <t>Viertelfettstufe (10 - 19,9 % Fett i. Tr.)</t>
  </si>
  <si>
    <t>Magerstufe (0,1 - 9,9 % Fett i. Tr.)</t>
  </si>
  <si>
    <t>Zeitraum/Monat</t>
  </si>
  <si>
    <t>Tabellenummer: 0204350</t>
  </si>
  <si>
    <t>Herstellung von Käse nach Fettstufen und Monaten in Deutschland</t>
  </si>
  <si>
    <t>1) Jan - Dez = Einschließlich Abschlusszahlungen, Rückvergütungen, Milchpreisberichtigungen.</t>
  </si>
  <si>
    <t xml:space="preserve"> Ohne Anlieferung von Lieferanten aus EU-Mitgliedstaaten. Alle Angaben ohne Umsatzsteuer. Soweit nicht anders angegeben, gewogener Durchschnittspreis ohne Abschlusszahlungen. </t>
  </si>
  <si>
    <t>Anm.: Zuordnung und Berechnungsbasis für die Preise und den tatsächlichen Fett- und Eiweißgehalt ist der Auszahlungspreis der milchwirtschaftlichen Unternehmen an landwirtschaftliche Erzeuger.</t>
  </si>
  <si>
    <t>Tatsächlicher Eiweißgehalt %</t>
  </si>
  <si>
    <t>Tatsächlicher Fettgehalt %</t>
  </si>
  <si>
    <t>bei 4,0 % Fettgehalt und 3,4 % Eiweißgehalt</t>
  </si>
  <si>
    <t>Frei Molkerei</t>
  </si>
  <si>
    <t>bei tatsächlichem Fett- und Eiweißgehalt</t>
  </si>
  <si>
    <t>Ab Hof</t>
  </si>
  <si>
    <t>Brandenburg / Berlin</t>
  </si>
  <si>
    <r>
      <t xml:space="preserve">Jan - Dez </t>
    </r>
    <r>
      <rPr>
        <vertAlign val="superscript"/>
        <sz val="6"/>
        <rFont val="Arial"/>
        <family val="2"/>
      </rPr>
      <t>1</t>
    </r>
    <r>
      <rPr>
        <b/>
        <vertAlign val="superscript"/>
        <sz val="6"/>
        <rFont val="Arial"/>
        <family val="2"/>
      </rPr>
      <t>)</t>
    </r>
  </si>
  <si>
    <t>Jahr 2023 vorläufig</t>
  </si>
  <si>
    <t>Jahr 2022 endgültig</t>
  </si>
  <si>
    <t>Merkmal</t>
  </si>
  <si>
    <t>Stand: 12.01.2024</t>
  </si>
  <si>
    <t>Tabellennummer: 0301435</t>
  </si>
  <si>
    <t xml:space="preserve">     € je 100 kg, Erzeugerstandort</t>
  </si>
  <si>
    <t>Preise für konventionell erzeugte Kuhmilch</t>
  </si>
  <si>
    <t>1) Einschließlich Abschlusszahlungen, Rückvergütungen, Milchpreisberichtigungen</t>
  </si>
  <si>
    <t xml:space="preserve"> auch für Vormonate, auf Grund von Nachmeldungen sowie von korrigierten Meldungen vorbehalten.</t>
  </si>
  <si>
    <t>Ohne Anlieferung von Lieferanten aus EU-Mitgliedstaaten. Alle Angaben ohne Umsatzsteuer. Soweit nicht anders angegeben, gewogener Durchschnittspreis ohne Abschlusszahlungen. Änderungen der Ergebnisse,</t>
  </si>
  <si>
    <r>
      <t xml:space="preserve">Anm.: Zuordnung und Berechnungsbasis für die Preise und den tatsächlichen Fett- und Eiweißgehalt ist der Auszahlungspreis der milchwirtschaftlichen Unternehmen an landwirtschaftliche Erzeuger im jeweiligen Preisgebiet. </t>
    </r>
    <r>
      <rPr>
        <b/>
        <sz val="6"/>
        <color theme="1"/>
        <rFont val="Arial"/>
        <family val="2"/>
      </rPr>
      <t/>
    </r>
  </si>
  <si>
    <t>Tatsächlicher 
Eiweißgehalt %</t>
  </si>
  <si>
    <t>Tatsächlicher 
Fettgehalt %</t>
  </si>
  <si>
    <t/>
  </si>
  <si>
    <r>
      <t xml:space="preserve">Jan. - Dez. </t>
    </r>
    <r>
      <rPr>
        <b/>
        <vertAlign val="superscript"/>
        <sz val="6"/>
        <rFont val="Arial"/>
        <family val="2"/>
      </rPr>
      <t>1)</t>
    </r>
  </si>
  <si>
    <t>Tabellenummer: 0301440</t>
  </si>
  <si>
    <t>€ je 100 kg, Erzeugerstandort</t>
  </si>
  <si>
    <t>Preise für ökologisch/biologisch erzeugte Kuhmilch</t>
  </si>
  <si>
    <t>Stand: 14.02.2024</t>
  </si>
  <si>
    <t>Quelle: BLE (415)</t>
  </si>
  <si>
    <t>1) Einschließlich Abschlusszahlungen, Rückvergütungen, Milchpreisberichtigungen.</t>
  </si>
  <si>
    <t>an die EU zu übermittelnden Ergebnissen. Die veröffentlichten Werte beruhen auf den von den meldepflichtigen Unternehmen an die BLE übermittelten Angaben.</t>
  </si>
  <si>
    <t>Sitz in Deutschland an Erzeuger aus dem Ausland zum Gegenstand. Auf Grund des unterschiedlichen Erfassungskreises unterscheiden sich die Angaben von denen nach VO (EG) Nr. 479/2010 von der BLE</t>
  </si>
  <si>
    <t>Änderungen der Ergebnisse, auch für Vormonate, auf Grund von Nachmeldungen sowie von korrigierten Meldungen vorbehalten. Die Angaben haben nicht die Milchauszahlungspreise von Erstankäufern mit</t>
  </si>
  <si>
    <r>
      <t xml:space="preserve">Anm.: </t>
    </r>
    <r>
      <rPr>
        <b/>
        <sz val="6"/>
        <color rgb="FF000000"/>
        <rFont val="Arial"/>
        <family val="2"/>
      </rPr>
      <t>Ohne Anlieferung von Lieferanten aus EU-Mitgliedstaaten</t>
    </r>
    <r>
      <rPr>
        <sz val="6"/>
        <color rgb="FF000000"/>
        <rFont val="Arial"/>
        <family val="2"/>
      </rPr>
      <t>. Alle Angaben ohne Umsatzsteuer. Soweit nicht anders angegeben, gewogener Durchschnittspreis ohne Abschlusszahlungen.</t>
    </r>
  </si>
  <si>
    <t>Tabellennummer: 0301445</t>
  </si>
  <si>
    <t>€ je 100 kg</t>
  </si>
  <si>
    <t xml:space="preserve">Preise für konventionell und ökologisch/biologisch erzeugte Kuhmilch </t>
  </si>
  <si>
    <t>Unternehmen an die BLE übermittelten Angaben.</t>
  </si>
  <si>
    <t>der Ergebnisse, auch für Vormonate, auf Grund von Nachmeldungen sowie von korrigierten Meldungen vorbehalten. Die veröffentlichten Werte beruhen auf den von den meldepflichtigen</t>
  </si>
  <si>
    <r>
      <t xml:space="preserve">Anm.: </t>
    </r>
    <r>
      <rPr>
        <b/>
        <sz val="6"/>
        <color rgb="FF000000"/>
        <rFont val="Arial"/>
        <family val="2"/>
      </rPr>
      <t>Ohne Anlieferung von Lieferanten aus EU-Mitgliedstaaten</t>
    </r>
    <r>
      <rPr>
        <sz val="6"/>
        <color rgb="FF000000"/>
        <rFont val="Arial"/>
        <family val="2"/>
      </rPr>
      <t>.  Alle Angaben ohne Umsatzsteuer. Soweit nicht anders angegeben, gewogener Durchschnittspreis. Änderungen</t>
    </r>
  </si>
  <si>
    <t>Jan - Dez</t>
  </si>
  <si>
    <t>Tabellennummer: 0301450</t>
  </si>
  <si>
    <t>Preise für konventionell und ökologisch/biologisch erzeugte Ziegen- und Schafmilch</t>
  </si>
  <si>
    <t>https://www.bmel-statistik.de/fileadmin/daten/2010000-0000.xlsx</t>
  </si>
  <si>
    <t xml:space="preserve">Link zum Datenqualitätsblatt: </t>
  </si>
  <si>
    <t>4) Futtermittelqualität, lose.44</t>
  </si>
  <si>
    <t>3) Markenkäse, ab Werk, amtlich ausgestochene Laibware, ohne Kübel.</t>
  </si>
  <si>
    <t>2) Kaufpreis des Handels, franco einschl. Verpackung, ab 24.10.2011 Notierung Kempten: Butter geformt und Notierung Hannover: Gouda-/Edamer-Brot mit gleichem Preis.</t>
  </si>
  <si>
    <t>1) WjD = Milchwirtschaftsjahr; Milcherzeugnisse: arithmetischer Durchschnittspreis.</t>
  </si>
  <si>
    <t>Anm.: Ohne Umsatzsteuer.</t>
  </si>
  <si>
    <t xml:space="preserve"> ab Werk</t>
  </si>
  <si>
    <r>
      <t xml:space="preserve">Magermilchpulver </t>
    </r>
    <r>
      <rPr>
        <b/>
        <vertAlign val="superscript"/>
        <sz val="6"/>
        <rFont val="Arial"/>
        <family val="2"/>
      </rPr>
      <t>4)</t>
    </r>
  </si>
  <si>
    <r>
      <t xml:space="preserve"> 26 % F.i.Tr.</t>
    </r>
    <r>
      <rPr>
        <sz val="6"/>
        <rFont val="Arial"/>
        <family val="2"/>
      </rPr>
      <t xml:space="preserve">, ab Werk </t>
    </r>
  </si>
  <si>
    <t>Vollmilchpulver</t>
  </si>
  <si>
    <t xml:space="preserve"> Notierung Kempten</t>
  </si>
  <si>
    <r>
      <t xml:space="preserve">Edamer, 40 % F.i.Tr. </t>
    </r>
    <r>
      <rPr>
        <b/>
        <vertAlign val="superscript"/>
        <sz val="6"/>
        <rFont val="Arial"/>
        <family val="2"/>
      </rPr>
      <t>2)</t>
    </r>
  </si>
  <si>
    <r>
      <t xml:space="preserve">Gouda, 45/48 % F.i.Tr. </t>
    </r>
    <r>
      <rPr>
        <vertAlign val="superscript"/>
        <sz val="6"/>
        <rFont val="Arial"/>
        <family val="2"/>
      </rPr>
      <t>2</t>
    </r>
    <r>
      <rPr>
        <b/>
        <vertAlign val="superscript"/>
        <sz val="6"/>
        <rFont val="Arial"/>
        <family val="2"/>
      </rPr>
      <t>)</t>
    </r>
  </si>
  <si>
    <r>
      <t xml:space="preserve"> 45 % F.i.Tr. </t>
    </r>
    <r>
      <rPr>
        <b/>
        <vertAlign val="superscript"/>
        <sz val="6"/>
        <rFont val="Arial"/>
        <family val="2"/>
      </rPr>
      <t>3)</t>
    </r>
    <r>
      <rPr>
        <sz val="6"/>
        <rFont val="Arial"/>
        <family val="2"/>
      </rPr>
      <t xml:space="preserve"> Notierung Kempten</t>
    </r>
  </si>
  <si>
    <t xml:space="preserve">Emmentaler und Viereckhartkäse, </t>
  </si>
  <si>
    <t xml:space="preserve"> Notierung Hann./Kempt.</t>
  </si>
  <si>
    <r>
      <t xml:space="preserve">Dt. Markenbutter, geformt </t>
    </r>
    <r>
      <rPr>
        <b/>
        <vertAlign val="superscript"/>
        <sz val="6"/>
        <rFont val="Arial"/>
        <family val="2"/>
      </rPr>
      <t>2)</t>
    </r>
  </si>
  <si>
    <r>
      <t xml:space="preserve">WjD </t>
    </r>
    <r>
      <rPr>
        <b/>
        <vertAlign val="superscript"/>
        <sz val="6"/>
        <rFont val="Arial"/>
        <family val="2"/>
      </rPr>
      <t xml:space="preserve">1)
</t>
    </r>
    <r>
      <rPr>
        <sz val="6"/>
        <rFont val="Arial"/>
        <family val="2"/>
      </rPr>
      <t>2021/2022
2022/2023</t>
    </r>
  </si>
  <si>
    <r>
      <t xml:space="preserve">JD </t>
    </r>
    <r>
      <rPr>
        <b/>
        <vertAlign val="superscript"/>
        <sz val="6"/>
        <rFont val="Arial"/>
        <family val="2"/>
      </rPr>
      <t>1)</t>
    </r>
  </si>
  <si>
    <t>Tabellennummer: 0301460</t>
  </si>
  <si>
    <t>€/kg</t>
  </si>
  <si>
    <r>
      <t>Marktpreise für Milcherzeugnisse</t>
    </r>
    <r>
      <rPr>
        <b/>
        <vertAlign val="superscript"/>
        <sz val="10"/>
        <rFont val="Arial"/>
        <family val="2"/>
      </rPr>
      <t/>
    </r>
  </si>
  <si>
    <t>1) Ohne Umsatzsteuer.</t>
  </si>
  <si>
    <t>Futtermittel für sonstige Tiere</t>
  </si>
  <si>
    <t>Futtermittel für Nutztiere</t>
  </si>
  <si>
    <t>Würzen und Soßen</t>
  </si>
  <si>
    <t>Erfrischungsgetränke, natürliches Mineralwasser</t>
  </si>
  <si>
    <t>Traubenwein</t>
  </si>
  <si>
    <t>Spirituosen</t>
  </si>
  <si>
    <t xml:space="preserve">Malz </t>
  </si>
  <si>
    <t>Bier</t>
  </si>
  <si>
    <t>Kaffee</t>
  </si>
  <si>
    <t>Fischerzeugnisse u.a. Meeresfrüchte</t>
  </si>
  <si>
    <t xml:space="preserve">      davon Verarbeitetes Fleisch</t>
  </si>
  <si>
    <t xml:space="preserve">      davon Geflügelfleisch</t>
  </si>
  <si>
    <t xml:space="preserve">      davon Schweinefleisch, fr. o. gek.</t>
  </si>
  <si>
    <t xml:space="preserve">      davon Rindfleisch, frisch o. gekühlt</t>
  </si>
  <si>
    <t>Fleisch u. Fleischerzeugnisse</t>
  </si>
  <si>
    <t xml:space="preserve">      davon Speiseeis</t>
  </si>
  <si>
    <t xml:space="preserve">      davon And. Milch u. -erzeugnisse</t>
  </si>
  <si>
    <t xml:space="preserve">      davon Käse und Quark</t>
  </si>
  <si>
    <t xml:space="preserve">      davon Butter u.a. Fettstoffe aus Milch</t>
  </si>
  <si>
    <t xml:space="preserve">      davon Flüssige Milch und flüssiger Rahm, verarbeitet</t>
  </si>
  <si>
    <t>Milch  u. Milcherzeugnisse</t>
  </si>
  <si>
    <t>Verarb. Kartoffeln u. -erzeugnisse</t>
  </si>
  <si>
    <t>Margarine u.ä. Nahrungsfette</t>
  </si>
  <si>
    <t>Pflanzliche Öle, nicht behandelt</t>
  </si>
  <si>
    <t>Öle und Fette</t>
  </si>
  <si>
    <t>Süßwaren</t>
  </si>
  <si>
    <t>Verarbeitetes Obst u. Gemüse, a.n.g.</t>
  </si>
  <si>
    <t xml:space="preserve">Backwaren </t>
  </si>
  <si>
    <t>Stärke u. Stärkeerzeugnisse</t>
  </si>
  <si>
    <t>Teigwaren</t>
  </si>
  <si>
    <t>Mahl- u. Schälmühlenerzeugn.</t>
  </si>
  <si>
    <t>Nahrungs- u. Futtermittel, Getränke</t>
  </si>
  <si>
    <t>Tabakerzeugnisse</t>
  </si>
  <si>
    <t>ohne Energie</t>
  </si>
  <si>
    <t>Gewerbliche Erzeugnisse insgesamt</t>
  </si>
  <si>
    <t>±%
g. Vor-
monat</t>
  </si>
  <si>
    <t xml:space="preserve">  ±% gegen Vorjahr</t>
  </si>
  <si>
    <t>Produkt</t>
  </si>
  <si>
    <t>JD</t>
  </si>
  <si>
    <t>Ge-
wichts-
anteil
 o/oo</t>
  </si>
  <si>
    <t>Tabellenummer: 0302030</t>
  </si>
  <si>
    <t>2015 = 100</t>
  </si>
  <si>
    <r>
      <t xml:space="preserve">Teilindex für Erzeugnisse des Nahrungs- und Genussmittelgewerbes
</t>
    </r>
    <r>
      <rPr>
        <sz val="9"/>
        <rFont val="Arial"/>
        <family val="2"/>
      </rPr>
      <t>aus dem Index der Erzeugerpreise gewerblicher Produkte (Inlandsabsatz)</t>
    </r>
    <r>
      <rPr>
        <vertAlign val="superscript"/>
        <sz val="9"/>
        <rFont val="Arial"/>
        <family val="2"/>
      </rPr>
      <t>1)</t>
    </r>
  </si>
  <si>
    <t>davon bei Abgabe an: Wasserversorgungsunternehmen</t>
  </si>
  <si>
    <t>davon bei Abgabe an: Industrie</t>
  </si>
  <si>
    <t>davon bei Abgabe an: Haushalte</t>
  </si>
  <si>
    <t>Wasser u. Dienstleistungen der Wasserversorgung</t>
  </si>
  <si>
    <t>Fernwärme mit Dampf und Warmwasser</t>
  </si>
  <si>
    <t>davon bei Abgabe an: Börsennotierungen</t>
  </si>
  <si>
    <t>davon bei Abgabe an: Wiederverkäufer</t>
  </si>
  <si>
    <t>davon bei Abgabe an: Kraftwerke</t>
  </si>
  <si>
    <t>davon bei Abgabe an: Handel und Gewerbe</t>
  </si>
  <si>
    <t xml:space="preserve">Erdgas </t>
  </si>
  <si>
    <t>davon bei Abgabe an: Weiterverteiler</t>
  </si>
  <si>
    <t>davon bei Abgabe an: Sondervertragskunden</t>
  </si>
  <si>
    <t>davon bei Abgabe an: Gewerbliche Anlagen</t>
  </si>
  <si>
    <t xml:space="preserve">Elektrizität </t>
  </si>
  <si>
    <t>darunter: Heizöl, schwer</t>
  </si>
  <si>
    <t>darunter: Heizöl, leicht</t>
  </si>
  <si>
    <t>darunter: Dieselkraftstoff</t>
  </si>
  <si>
    <t xml:space="preserve">darunter: Motorenbenzin </t>
  </si>
  <si>
    <t>Mineralölerzeugnisse</t>
  </si>
  <si>
    <t>Vor-monat</t>
  </si>
  <si>
    <t>Vorjahr</t>
  </si>
  <si>
    <t>± % gegen</t>
  </si>
  <si>
    <t>Sept</t>
  </si>
  <si>
    <t>Ge-wichts-anteil o/oo</t>
  </si>
  <si>
    <t>Tabellennummer: 0302060</t>
  </si>
  <si>
    <r>
      <t xml:space="preserve">Preismesszahlen für verschiedene Energiearten
</t>
    </r>
    <r>
      <rPr>
        <sz val="10"/>
        <rFont val="Arial"/>
        <family val="2"/>
      </rPr>
      <t>aus dem Index der Erzeugerpreise gewerblicher Produkte (Inlandsabsatz)</t>
    </r>
    <r>
      <rPr>
        <vertAlign val="superscript"/>
        <sz val="10"/>
        <rFont val="Arial"/>
        <family val="2"/>
      </rPr>
      <t>1)</t>
    </r>
  </si>
  <si>
    <t>(Litauen)</t>
  </si>
  <si>
    <t>3,4528       LTL</t>
  </si>
  <si>
    <t>(Lettland)</t>
  </si>
  <si>
    <t>0,702804   LVL</t>
  </si>
  <si>
    <t>(Estland)</t>
  </si>
  <si>
    <t>15,6466     EEK</t>
  </si>
  <si>
    <t>(Slowakei)</t>
  </si>
  <si>
    <t>30,126       SKK</t>
  </si>
  <si>
    <t>(Slowenien)</t>
  </si>
  <si>
    <t>239,640     SIT</t>
  </si>
  <si>
    <t>(Griechenland)</t>
  </si>
  <si>
    <t>340,750    GRD</t>
  </si>
  <si>
    <t>(Finnland)</t>
  </si>
  <si>
    <t>5,94573    FIM</t>
  </si>
  <si>
    <t>(Portugal)</t>
  </si>
  <si>
    <t>200,482    PTE</t>
  </si>
  <si>
    <t>(Zypern)</t>
  </si>
  <si>
    <t>0,58527    CYP</t>
  </si>
  <si>
    <t>(Österreich)</t>
  </si>
  <si>
    <t>13,7603    ATS</t>
  </si>
  <si>
    <t>(Niederlande)</t>
  </si>
  <si>
    <t>2,20371    NLG</t>
  </si>
  <si>
    <t>(Italien)</t>
  </si>
  <si>
    <t>1936,27    ITL</t>
  </si>
  <si>
    <t>(Irland)</t>
  </si>
  <si>
    <t>0,787564   IEP</t>
  </si>
  <si>
    <t>(Malta)</t>
  </si>
  <si>
    <t>0,4293       MTL</t>
  </si>
  <si>
    <t>(Frankreich)</t>
  </si>
  <si>
    <t>6,55957     FRF</t>
  </si>
  <si>
    <t>(Spanien)</t>
  </si>
  <si>
    <t>166,386     ESP</t>
  </si>
  <si>
    <t>(Deutschland)</t>
  </si>
  <si>
    <t>1,95583     DEM</t>
  </si>
  <si>
    <t>(Belgien/Luxemburg)</t>
  </si>
  <si>
    <t>40,3399     BEF/LUF</t>
  </si>
  <si>
    <t>1 EUR entspricht:</t>
  </si>
  <si>
    <t>Deutsche Bundesbank, BMEL (723)</t>
  </si>
  <si>
    <t>für Slowakei ab 01.01.2009, für Estland ab 01.01.2011, für Lettland ab 01.01.2014, für Litauen ab 01.01.2015) folgende feste Umrechnungskurse:</t>
  </si>
  <si>
    <t xml:space="preserve">Für die am Euro teilnehmenden Mitgliedstaaten der EU gelten ab 01.01.1999 (für Griechenland ab 01.01.2001, für Slowenien ab 01.01.2007, für Malta und Zypern ab 01.01.2008,  </t>
  </si>
  <si>
    <t>PLN</t>
  </si>
  <si>
    <t>Polen</t>
  </si>
  <si>
    <t>HUF</t>
  </si>
  <si>
    <t>Ungarn</t>
  </si>
  <si>
    <t>CZK</t>
  </si>
  <si>
    <t>Tschechische Republik</t>
  </si>
  <si>
    <t>JPY</t>
  </si>
  <si>
    <t>Japan</t>
  </si>
  <si>
    <t>USD</t>
  </si>
  <si>
    <t>Vereinigte Staaten</t>
  </si>
  <si>
    <t>CHF</t>
  </si>
  <si>
    <t>Schweiz</t>
  </si>
  <si>
    <t>NOK</t>
  </si>
  <si>
    <t>Norwegen</t>
  </si>
  <si>
    <t>GBP</t>
  </si>
  <si>
    <t>Vereinigtes Königreich</t>
  </si>
  <si>
    <t>SEK</t>
  </si>
  <si>
    <t>Schweden</t>
  </si>
  <si>
    <t>DKK</t>
  </si>
  <si>
    <t>Dänemark</t>
  </si>
  <si>
    <t>Mrz</t>
  </si>
  <si>
    <t>ISO-Währungs-code</t>
  </si>
  <si>
    <t>Land</t>
  </si>
  <si>
    <t>Tallenummer: 0304030</t>
  </si>
  <si>
    <t>Euro-Referenzkurse des Europäischen Systems der Zentralbanken (ESZB)</t>
  </si>
  <si>
    <t>3) ohne Waldhackschnitzel</t>
  </si>
  <si>
    <t>2) Bis einschl. November 2019 Erhebung nur für Buche Brennholz.</t>
  </si>
  <si>
    <t xml:space="preserve">  Energieholz</t>
  </si>
  <si>
    <t xml:space="preserve">  Industrieholz</t>
  </si>
  <si>
    <t xml:space="preserve">  Pellets, Briketts u.a. aus Sägespänen</t>
  </si>
  <si>
    <r>
      <t xml:space="preserve">  Holz in Form von Plättchen u.a</t>
    </r>
    <r>
      <rPr>
        <vertAlign val="superscript"/>
        <sz val="6"/>
        <rFont val="Arial"/>
        <family val="2"/>
      </rPr>
      <t>.3)</t>
    </r>
  </si>
  <si>
    <t>Holzprodukte zur Energieerzeugung</t>
  </si>
  <si>
    <t>Nachrichtlich:</t>
  </si>
  <si>
    <t xml:space="preserve">     Nadelholz</t>
  </si>
  <si>
    <t xml:space="preserve">     Laubholz</t>
  </si>
  <si>
    <t xml:space="preserve"> Energieholz</t>
  </si>
  <si>
    <r>
      <t xml:space="preserve"> Brennholz</t>
    </r>
    <r>
      <rPr>
        <vertAlign val="superscript"/>
        <sz val="6"/>
        <rFont val="Arial"/>
        <family val="2"/>
      </rPr>
      <t>2)</t>
    </r>
  </si>
  <si>
    <t xml:space="preserve">           Douglasie</t>
  </si>
  <si>
    <t xml:space="preserve">           Kiefer</t>
  </si>
  <si>
    <t xml:space="preserve">           Fichte</t>
  </si>
  <si>
    <t xml:space="preserve">           Buche</t>
  </si>
  <si>
    <t xml:space="preserve">           Eiche</t>
  </si>
  <si>
    <t xml:space="preserve"> Industrieholz </t>
  </si>
  <si>
    <t xml:space="preserve">           Douglasie B/C</t>
  </si>
  <si>
    <t xml:space="preserve">           Douglasie B</t>
  </si>
  <si>
    <t xml:space="preserve">        Douglasie Stammholzabschnitte</t>
  </si>
  <si>
    <t xml:space="preserve">           Douglasie C</t>
  </si>
  <si>
    <t xml:space="preserve">        Douglasie Stammholz</t>
  </si>
  <si>
    <t xml:space="preserve">     Douglasie</t>
  </si>
  <si>
    <t xml:space="preserve">           Kiefer B/C</t>
  </si>
  <si>
    <t xml:space="preserve">           Kiefer B</t>
  </si>
  <si>
    <t xml:space="preserve">        Kiefer Stammholzabschnitte</t>
  </si>
  <si>
    <t xml:space="preserve">           Kiefer C</t>
  </si>
  <si>
    <t xml:space="preserve">        Kiefer Stammholz</t>
  </si>
  <si>
    <t xml:space="preserve">     Kiefer</t>
  </si>
  <si>
    <t xml:space="preserve">           Fichte B/C</t>
  </si>
  <si>
    <t xml:space="preserve">           Fichte B</t>
  </si>
  <si>
    <t xml:space="preserve">        Fichte Stammholzabschnitte</t>
  </si>
  <si>
    <t xml:space="preserve">           Fichte C</t>
  </si>
  <si>
    <t xml:space="preserve">        Fichte Stammholz</t>
  </si>
  <si>
    <t xml:space="preserve">     Fichte</t>
  </si>
  <si>
    <t xml:space="preserve">        Buche B/C</t>
  </si>
  <si>
    <t xml:space="preserve">        Buche C</t>
  </si>
  <si>
    <t xml:space="preserve">        Buche B</t>
  </si>
  <si>
    <t xml:space="preserve">     Buche Stammholz</t>
  </si>
  <si>
    <t xml:space="preserve">        Eiche C</t>
  </si>
  <si>
    <t xml:space="preserve">        Eiche B</t>
  </si>
  <si>
    <t xml:space="preserve">        Eiche A</t>
  </si>
  <si>
    <t xml:space="preserve">     Eiche Stammholz</t>
  </si>
  <si>
    <t xml:space="preserve"> Stammholz u. -abschnitte</t>
  </si>
  <si>
    <t>Rohholz insgesamt</t>
  </si>
  <si>
    <t>±% gegen Vorjahr</t>
  </si>
  <si>
    <t>Forstwirtschaftliches
Produkt</t>
  </si>
  <si>
    <t>Tabellennummer: 0505030</t>
  </si>
  <si>
    <r>
      <t>Index der Erzeugerpreise der Produkte des Holzeinschlags aus den Staatsforsten</t>
    </r>
    <r>
      <rPr>
        <b/>
        <vertAlign val="superscript"/>
        <sz val="10"/>
        <rFont val="Arial"/>
        <family val="2"/>
      </rPr>
      <t>1)</t>
    </r>
  </si>
  <si>
    <t>60 und mehr</t>
  </si>
  <si>
    <t>50 - 60</t>
  </si>
  <si>
    <t>40 - 50</t>
  </si>
  <si>
    <t>30 - 40</t>
  </si>
  <si>
    <t>unter 30</t>
  </si>
  <si>
    <r>
      <t xml:space="preserve">Ertragsmesszahl in 100 von </t>
    </r>
    <r>
      <rPr>
        <b/>
        <sz val="6"/>
        <rFont val="Arial"/>
        <family val="2"/>
      </rPr>
      <t>...</t>
    </r>
    <r>
      <rPr>
        <sz val="6"/>
        <rFont val="Arial"/>
        <family val="2"/>
      </rPr>
      <t xml:space="preserve"> bis unter </t>
    </r>
    <r>
      <rPr>
        <b/>
        <sz val="6"/>
        <rFont val="Arial"/>
        <family val="2"/>
      </rPr>
      <t>...</t>
    </r>
    <r>
      <rPr>
        <sz val="6"/>
        <rFont val="Arial"/>
        <family val="2"/>
      </rPr>
      <t xml:space="preserve"> je ha Fläche der landwirtschaftlichen Nutzung</t>
    </r>
  </si>
  <si>
    <r>
      <t xml:space="preserve">Fläche der
landwirtschaftlichen Nutzung
von </t>
    </r>
    <r>
      <rPr>
        <b/>
        <sz val="6"/>
        <rFont val="Arial"/>
        <family val="2"/>
      </rPr>
      <t>...</t>
    </r>
    <r>
      <rPr>
        <sz val="6"/>
        <rFont val="Arial"/>
        <family val="2"/>
      </rPr>
      <t xml:space="preserve"> bis unter </t>
    </r>
    <r>
      <rPr>
        <b/>
        <sz val="6"/>
        <rFont val="Arial"/>
        <family val="2"/>
      </rPr>
      <t>...</t>
    </r>
    <r>
      <rPr>
        <sz val="6"/>
        <rFont val="Arial"/>
        <family val="2"/>
      </rPr>
      <t xml:space="preserve"> ha</t>
    </r>
  </si>
  <si>
    <r>
      <t xml:space="preserve">€ je ha Fläche der landwirtschaftlichen Nutzung (FdlN) </t>
    </r>
    <r>
      <rPr>
        <b/>
        <vertAlign val="superscript"/>
        <sz val="8"/>
        <rFont val="Arial"/>
        <family val="2"/>
      </rPr>
      <t>1)</t>
    </r>
  </si>
  <si>
    <t>Statistisches Bundesamt, FS 3.R 3.2.1, Feldfrüchte Jahresausgabe, BMEL (723)</t>
  </si>
  <si>
    <t>3 688,8</t>
  </si>
  <si>
    <t>14 589,9</t>
  </si>
  <si>
    <t>1 688,5</t>
  </si>
  <si>
    <r>
      <t xml:space="preserve">Deutschland </t>
    </r>
    <r>
      <rPr>
        <b/>
        <vertAlign val="superscript"/>
        <sz val="6"/>
        <rFont val="Arial"/>
        <family val="2"/>
      </rPr>
      <t>1)</t>
    </r>
  </si>
  <si>
    <t>Schleswig-Holstein</t>
  </si>
  <si>
    <t>1 043,0</t>
  </si>
  <si>
    <t xml:space="preserve">/ </t>
  </si>
  <si>
    <t>Saarland</t>
  </si>
  <si>
    <t>Rheinland-Pfalz</t>
  </si>
  <si>
    <t>1 598,9</t>
  </si>
  <si>
    <t>1 706,9</t>
  </si>
  <si>
    <t>1 984,3</t>
  </si>
  <si>
    <t>Niedersachsen</t>
  </si>
  <si>
    <t>1 409,0</t>
  </si>
  <si>
    <t>Brandenburg</t>
  </si>
  <si>
    <t>3 054,9</t>
  </si>
  <si>
    <t>%</t>
  </si>
  <si>
    <t>Anteil an der 
Gesamternte 2023</t>
  </si>
  <si>
    <t>Vorräte</t>
  </si>
  <si>
    <t>Kartoffeln</t>
  </si>
  <si>
    <r>
      <t xml:space="preserve">Getreide insgesamt einschl. Körnermais/Mais zum Ausreifen (einschl. Corn-Cob-Mix) </t>
    </r>
    <r>
      <rPr>
        <b/>
        <vertAlign val="superscript"/>
        <sz val="6"/>
        <rFont val="Arial"/>
        <family val="2"/>
      </rPr>
      <t>2)</t>
    </r>
  </si>
  <si>
    <t>Körnermais/Mais zum Ausreifen (einschl. Corn-Cob-Mix)</t>
  </si>
  <si>
    <t>Triticale</t>
  </si>
  <si>
    <t>3 342,0</t>
  </si>
  <si>
    <t>8 077,7</t>
  </si>
  <si>
    <t>1 100,3</t>
  </si>
  <si>
    <t>1 573,8</t>
  </si>
  <si>
    <t>Hafer und Sommermenggetreide</t>
  </si>
  <si>
    <t>Wintergerste und Sommergerste</t>
  </si>
  <si>
    <t>Roggen und Wintermenggetreide</t>
  </si>
  <si>
    <t>Weizen insgesamt (einschl. Dinkel, Einkorn und Durum)</t>
  </si>
  <si>
    <t>Vorräte an Getreide und Kartoffeln in der Landwirtschaft 
am 31.12.2023</t>
  </si>
  <si>
    <t>Tabellennummer: 0114060</t>
  </si>
  <si>
    <t>Anm.: Ergebnisse der Ernte- und Betriebsberichterstattung zum Ende des Kalenderjahres.</t>
  </si>
  <si>
    <t xml:space="preserve">1) Ohne Stadtstaaten.
</t>
  </si>
  <si>
    <t xml:space="preserve">2) Ohne anderes Getreide zur Körnergewinnung (z.B. Hirse, Sorghum, Kanariensaat).  </t>
  </si>
  <si>
    <t>Buttermilcherzeugnisse</t>
  </si>
  <si>
    <t>Sauermilchkäse</t>
  </si>
  <si>
    <t>Sauermilch- und Kefirerzeugnisse</t>
  </si>
  <si>
    <t>Joghurterzeugnisse</t>
  </si>
  <si>
    <t>Milch- und Molkenmischerzeugnisse und -getränke insgesamt</t>
  </si>
  <si>
    <t>Sahneerzeugnisse</t>
  </si>
  <si>
    <t>Kondensmilcherzeugnisse</t>
  </si>
  <si>
    <t>TROCKENMILCHERZEUGNISSE insgesamt</t>
  </si>
  <si>
    <t>Sauermilchquarkerzeugnisse</t>
  </si>
  <si>
    <t>Mischfette</t>
  </si>
  <si>
    <t>Hartkäse</t>
  </si>
  <si>
    <t>Schnittkäse</t>
  </si>
  <si>
    <t>Halbfester Schnittkäse</t>
  </si>
  <si>
    <t>Weichkäse</t>
  </si>
  <si>
    <t>Pasta Filata Käse</t>
  </si>
  <si>
    <t>Koch- und Molkenkäse</t>
  </si>
  <si>
    <t>Schmelzkäse und -zubereitungen</t>
  </si>
  <si>
    <t>KÄSE insgesamt</t>
  </si>
  <si>
    <t>KÄSE (ohne Schmelzkäse und Schmelzkäsezubereitungen)</t>
  </si>
  <si>
    <t>Tabellennummer: 0204090</t>
  </si>
  <si>
    <t xml:space="preserve"> Herstellung von ausgewählten Milcherzeugnissen nach Monaten in Deutschland</t>
  </si>
  <si>
    <t>x</t>
  </si>
  <si>
    <t>Die veröffentlichten Werte beruhen auf den übermittelten Angaben der meldepflichtigen Betriebe an die BLE. Da nach Ablauf der Meldefrist noch nicht alle Meldungen der Wirtschaftsbeteiligten</t>
  </si>
  <si>
    <t xml:space="preserve"> vollständig und korrekt vorliegen,  geben die vorläufigen Daten für das Kalenderjahr 2023 die tatsächlichen Marktgegebenheiten möglicherweise nicht richtig wieder. </t>
  </si>
  <si>
    <t>Jan - Jan</t>
  </si>
  <si>
    <t>Jan - Feb</t>
  </si>
  <si>
    <t>Jan - Mär</t>
  </si>
  <si>
    <t>Jan - Apr</t>
  </si>
  <si>
    <t>Jan - Mai</t>
  </si>
  <si>
    <t>Jan - Jun</t>
  </si>
  <si>
    <t>Jan - Jul</t>
  </si>
  <si>
    <t>Jan - Aug</t>
  </si>
  <si>
    <t>Jan - Sep</t>
  </si>
  <si>
    <t>Jan - Okt</t>
  </si>
  <si>
    <r>
      <t>Konsummilch</t>
    </r>
    <r>
      <rPr>
        <b/>
        <vertAlign val="superscript"/>
        <sz val="10"/>
        <rFont val="BundesSans Office"/>
        <family val="2"/>
      </rPr>
      <t>1</t>
    </r>
    <r>
      <rPr>
        <b/>
        <sz val="10"/>
        <rFont val="BundesSans Office"/>
        <family val="2"/>
      </rPr>
      <t xml:space="preserve"> </t>
    </r>
  </si>
  <si>
    <t>davon aus: Sauermilch, Kefir, Joghurt und sonstigen Milchmischerzeugnissen</t>
  </si>
  <si>
    <t>darunter: Sahne-, Vollmilch- und teilentrahmtes Milchpulver</t>
  </si>
  <si>
    <t>darunter: Magermilchpulver</t>
  </si>
  <si>
    <t>darunter: Buttermilchpulver</t>
  </si>
  <si>
    <r>
      <t xml:space="preserve">darunter: Sonstige Milcherzeugnisse in Pulverform </t>
    </r>
    <r>
      <rPr>
        <sz val="10"/>
        <rFont val="BundesSans Office"/>
        <family val="2"/>
      </rPr>
      <t>(mit und ohne Zusätze)</t>
    </r>
  </si>
  <si>
    <r>
      <t>Butter</t>
    </r>
    <r>
      <rPr>
        <b/>
        <vertAlign val="superscript"/>
        <sz val="10"/>
        <rFont val="BundesSans Office"/>
        <family val="2"/>
      </rPr>
      <t>2</t>
    </r>
  </si>
  <si>
    <r>
      <t>Frischkäse</t>
    </r>
    <r>
      <rPr>
        <b/>
        <vertAlign val="superscript"/>
        <sz val="10"/>
        <rFont val="BundesSans Office"/>
        <family val="2"/>
      </rPr>
      <t>3</t>
    </r>
  </si>
  <si>
    <r>
      <rPr>
        <vertAlign val="superscript"/>
        <sz val="9"/>
        <rFont val="BundesSans Office"/>
        <family val="2"/>
      </rPr>
      <t>1</t>
    </r>
    <r>
      <rPr>
        <sz val="9"/>
        <rFont val="BundesSans Office"/>
        <family val="2"/>
      </rPr>
      <t xml:space="preserve"> Ohne Konsummilch in Gebinden größer als 2 kg.</t>
    </r>
  </si>
  <si>
    <r>
      <rPr>
        <vertAlign val="superscript"/>
        <sz val="9"/>
        <rFont val="BundesSans Office"/>
        <family val="2"/>
      </rPr>
      <t xml:space="preserve">2 </t>
    </r>
    <r>
      <rPr>
        <sz val="9"/>
        <rFont val="BundesSans Office"/>
        <family val="2"/>
      </rPr>
      <t>Einschließlich Milchfett- und Milchstreichfetterzeugnisse in Butteräquivalent.</t>
    </r>
  </si>
  <si>
    <r>
      <rPr>
        <vertAlign val="superscript"/>
        <sz val="9"/>
        <rFont val="BundesSans Office"/>
        <family val="2"/>
      </rPr>
      <t>3</t>
    </r>
    <r>
      <rPr>
        <sz val="9"/>
        <rFont val="BundesSans Office"/>
        <family val="2"/>
      </rPr>
      <t xml:space="preserve"> Ohne Einkauf von Frischkäse, der in einer anderen Molkerei hergestellt wurde.</t>
    </r>
  </si>
  <si>
    <t xml:space="preserve">      </t>
  </si>
  <si>
    <t>Getränkeherstellung</t>
  </si>
  <si>
    <t>H.v. Futtermitteln für sonstige Tiere</t>
  </si>
  <si>
    <t>H.v. Futtermitteln für Nutztiere</t>
  </si>
  <si>
    <t xml:space="preserve">H.v. Futtermitteln </t>
  </si>
  <si>
    <t>H.v. Fertiggerichten</t>
  </si>
  <si>
    <t>H.v. Würzen und Soßen</t>
  </si>
  <si>
    <t>H.v. Süßwaren (ohne Dauerbackw.)</t>
  </si>
  <si>
    <t>Zuckerindustrie</t>
  </si>
  <si>
    <t>H.v.Teigwaren</t>
  </si>
  <si>
    <t>H.v. Dauerbackwaren</t>
  </si>
  <si>
    <t>H.v. Backwaren (ohne Dauerbackw.)</t>
  </si>
  <si>
    <t xml:space="preserve">H.v. Back- und Teigwaren </t>
  </si>
  <si>
    <t>H.v. Stärke und Stärkeerzeugnissen</t>
  </si>
  <si>
    <t>Mahl- und Schälmühlen</t>
  </si>
  <si>
    <t>H.v. Speiseeis</t>
  </si>
  <si>
    <t>Milchverarbeitung (ohne H. v. Speiseeis)</t>
  </si>
  <si>
    <t>Milchverarbeitung</t>
  </si>
  <si>
    <t>H.v. Ölen und Fetten</t>
  </si>
  <si>
    <t>Sonstige Verarb. v. Obst und Gemüse</t>
  </si>
  <si>
    <t>Kartoffelverarbeitung</t>
  </si>
  <si>
    <t xml:space="preserve">Obst- und Gemüseverarbeitung </t>
  </si>
  <si>
    <t xml:space="preserve">Fischverarbeitung </t>
  </si>
  <si>
    <t>Fleischverarbeitung</t>
  </si>
  <si>
    <t>Schlachten von Geflügel</t>
  </si>
  <si>
    <t>Schlachten (ohne Geflügel)</t>
  </si>
  <si>
    <t>Schlachten und Fleischverarbeitung</t>
  </si>
  <si>
    <t>H.v. Nahrungs- und Futtermitteln</t>
  </si>
  <si>
    <r>
      <t xml:space="preserve">Mill. €  </t>
    </r>
    <r>
      <rPr>
        <vertAlign val="superscript"/>
        <sz val="6"/>
        <rFont val="Arial"/>
        <family val="2"/>
      </rPr>
      <t>4)</t>
    </r>
  </si>
  <si>
    <t>Zahl</t>
  </si>
  <si>
    <t>Jan.-Dez.</t>
  </si>
  <si>
    <t>D Jan.-Dez.</t>
  </si>
  <si>
    <t>Exportquote</t>
  </si>
  <si>
    <r>
      <t xml:space="preserve">Umsatz </t>
    </r>
    <r>
      <rPr>
        <b/>
        <vertAlign val="superscript"/>
        <sz val="6"/>
        <rFont val="Arial"/>
        <family val="2"/>
      </rPr>
      <t>2)</t>
    </r>
  </si>
  <si>
    <r>
      <t xml:space="preserve">Beschäftigte </t>
    </r>
    <r>
      <rPr>
        <b/>
        <vertAlign val="superscript"/>
        <sz val="6"/>
        <rFont val="Arial"/>
        <family val="2"/>
      </rPr>
      <t xml:space="preserve">1)
</t>
    </r>
    <r>
      <rPr>
        <sz val="6"/>
        <rFont val="Arial"/>
        <family val="2"/>
      </rPr>
      <t>zusammen</t>
    </r>
  </si>
  <si>
    <t xml:space="preserve">Fachliche Betriebsteile </t>
  </si>
  <si>
    <t>Wirtschaftszweig
(H.v. = Herstellung von)</t>
  </si>
  <si>
    <t>H.v. pflanzlichen und tierischen Ölen und Fetten</t>
  </si>
  <si>
    <t>H.v. Frucht- und Gemüsesäften</t>
  </si>
  <si>
    <t>H.v. Margarine und ähnlichen Nahrungsfetten</t>
  </si>
  <si>
    <t>Mahl- und Schälmühlen, H.v. Stärke und Stärkeerzeugnissen</t>
  </si>
  <si>
    <t>H.v. sonstigen Nahrungsmitteln (ohne Getränke)</t>
  </si>
  <si>
    <t>Verarbeitung von Kaffee, Tee und H.v. Kaffee-Ersatz</t>
  </si>
  <si>
    <t>H.v. homogenisierten und diätetischen Nahrungsmitteln</t>
  </si>
  <si>
    <t xml:space="preserve">darunter: H.v. Spirituosen </t>
  </si>
  <si>
    <t>darunter: H.v. Bier</t>
  </si>
  <si>
    <t>darunter: Mineralwassergewinnung, H.v. Erfrischungsgetränken</t>
  </si>
  <si>
    <t>Produzierendes Ernährungsgewerbe zusammen</t>
  </si>
  <si>
    <t>Tabellennummer 0206060</t>
  </si>
  <si>
    <r>
      <t xml:space="preserve">davon Inland </t>
    </r>
    <r>
      <rPr>
        <b/>
        <vertAlign val="superscript"/>
        <sz val="6"/>
        <rFont val="Arial"/>
        <family val="2"/>
      </rPr>
      <t>3)</t>
    </r>
  </si>
  <si>
    <t>davon Ausland</t>
  </si>
  <si>
    <t>Beschäftigte, Umsatz und Exportquote der fachlichen Betriebsteile
 des Produzierenden Ernährungsgewerbes</t>
  </si>
  <si>
    <t>1) Einschließlich Inhaber und unbezahlt mithelfende Familienangehörige.</t>
  </si>
  <si>
    <t xml:space="preserve">2) Ohne Umsatzsteuer.
</t>
  </si>
  <si>
    <t>3) Einschließlich Umsatz mit den in Deutschland stationierten ausländischen Streitkräften.</t>
  </si>
  <si>
    <t>4)  Abweichungen in der Addition sind rundungsbedingt.</t>
  </si>
  <si>
    <t>€</t>
  </si>
  <si>
    <t>1 000 Std.</t>
  </si>
  <si>
    <t>1000 €</t>
  </si>
  <si>
    <t>Entgeltquote</t>
  </si>
  <si>
    <t xml:space="preserve">Entgelte
je Arbeitsstunde </t>
  </si>
  <si>
    <r>
      <t xml:space="preserve">Geleistete Arbeitsstunden </t>
    </r>
    <r>
      <rPr>
        <b/>
        <vertAlign val="superscript"/>
        <sz val="6"/>
        <rFont val="Arial"/>
        <family val="2"/>
      </rPr>
      <t>2)</t>
    </r>
  </si>
  <si>
    <r>
      <t xml:space="preserve">Entgelte </t>
    </r>
    <r>
      <rPr>
        <b/>
        <vertAlign val="superscript"/>
        <sz val="6"/>
        <rFont val="Arial"/>
        <family val="2"/>
      </rPr>
      <t>2)</t>
    </r>
  </si>
  <si>
    <r>
      <t xml:space="preserve">Beschäftigte </t>
    </r>
    <r>
      <rPr>
        <b/>
        <vertAlign val="superscript"/>
        <sz val="6"/>
        <rFont val="Arial"/>
        <family val="2"/>
      </rPr>
      <t>1)</t>
    </r>
  </si>
  <si>
    <t>Betriebe              örtliche Einheiten</t>
  </si>
  <si>
    <r>
      <t xml:space="preserve">Mill. €  </t>
    </r>
    <r>
      <rPr>
        <vertAlign val="superscript"/>
        <sz val="6"/>
        <rFont val="Arial"/>
        <family val="2"/>
      </rPr>
      <t>3)</t>
    </r>
  </si>
  <si>
    <t xml:space="preserve">Umsatz je
Beschäftigten                     </t>
  </si>
  <si>
    <r>
      <t xml:space="preserve">Umsatz </t>
    </r>
    <r>
      <rPr>
        <b/>
        <vertAlign val="superscript"/>
        <sz val="6"/>
        <rFont val="Arial"/>
        <family val="2"/>
      </rPr>
      <t>1)</t>
    </r>
  </si>
  <si>
    <t>Umsatz und Exportquote der Betriebe des Produzierenden Ernährungsgewerbes</t>
  </si>
  <si>
    <t>± % Dezember 2023v gegen 2022</t>
  </si>
  <si>
    <t>Entgelte</t>
  </si>
  <si>
    <t xml:space="preserve">Geleistete
Arbeits-
stunden </t>
  </si>
  <si>
    <t>Beschäftigte</t>
  </si>
  <si>
    <r>
      <t xml:space="preserve"> davon Inland</t>
    </r>
    <r>
      <rPr>
        <b/>
        <vertAlign val="superscript"/>
        <sz val="6"/>
        <rFont val="Arial"/>
        <family val="2"/>
      </rPr>
      <t xml:space="preserve"> 2)</t>
    </r>
  </si>
  <si>
    <t>ins-gesamt</t>
  </si>
  <si>
    <t>je Beschäftigten</t>
  </si>
  <si>
    <t>Tabellennummer: 0206160</t>
  </si>
  <si>
    <t xml:space="preserve">1) Ohne Umsatzsteuer. </t>
  </si>
  <si>
    <t>Entwicklung ausgewählter Wirtschaftsdaten des Produzierenden Ernährungsgewerbes</t>
  </si>
  <si>
    <t>Entgeltkosten je Arbeitsstunde</t>
  </si>
  <si>
    <t xml:space="preserve">2) Einschließlich Umsatz mit den in Deutschland stationierten ausländischen Streitkräften. 
</t>
  </si>
  <si>
    <t>Tabellennummer 0206130</t>
  </si>
  <si>
    <r>
      <t xml:space="preserve">davon Inland </t>
    </r>
    <r>
      <rPr>
        <b/>
        <vertAlign val="superscript"/>
        <sz val="6"/>
        <rFont val="Arial"/>
        <family val="2"/>
      </rPr>
      <t>2)</t>
    </r>
  </si>
  <si>
    <t>1) Ohne Umsatzsteuer</t>
  </si>
  <si>
    <t>2) Einschließlich Umsatz mit den in Deutschland stationierten ausländischen Streitkräften.</t>
  </si>
  <si>
    <t>3) Abweichungen in der Addition sind rundungsbedingt.</t>
  </si>
  <si>
    <t>Betriebe, Beschäftigte, Arbeitsstunden und Entgelte des Produzierenden Ernährungsgewerbes</t>
  </si>
  <si>
    <t>2) Abweichungen in der Addition sind rundungsbedingt.</t>
  </si>
  <si>
    <t>Wirtschaftszweig (H.v. = Herstellung von)</t>
  </si>
  <si>
    <t>Tabellennummer: 0206090</t>
  </si>
  <si>
    <t>Statistisches Bundesamt: Genesis-Online 41323-0002, vorläufige Daten Dezember 2023, abgerufen am 21.02.2024</t>
  </si>
  <si>
    <t xml:space="preserve">8) Bei Betrieben mit mehreren Haltungsformen erfolgt eine Mehrfachzählung. </t>
  </si>
  <si>
    <t xml:space="preserve">7) Im Berichtsmonat. </t>
  </si>
  <si>
    <t xml:space="preserve">6)  Am letzten Kalendertag des Berichtsmonats. </t>
  </si>
  <si>
    <t>5) Für den menschlichen Verzehr erzeugte Eier (Konsumeier).</t>
  </si>
  <si>
    <t xml:space="preserve">4) Einschließlich Bruch-, Knick- und Junghenneneier. </t>
  </si>
  <si>
    <t>3) Einschließlich legereifer Junghennen und Legehennen, die sich in der  Mauser befinden.</t>
  </si>
  <si>
    <t>2) Bei voller Ausnutzung der für die Hennenhaltung verfügbaren Hennenhaltungsplätze.</t>
  </si>
  <si>
    <t>1) Seit 31.01.2015: Eine aus einem Stall oder mehreren Ställen bestehende örtliche, wirtschaftliche und seuchenhygienische Einheit zur Erzeugung von Eiern im Sinne des Legehennenbetriebsregistergesetzes.</t>
  </si>
  <si>
    <t>Anm.: In Betrieben von Unternehmen mit mindestens 3 000 Hennenhaltungsplätzen.</t>
  </si>
  <si>
    <t>Auslastung der Haltungskapazität</t>
  </si>
  <si>
    <t>Anzahl</t>
  </si>
  <si>
    <r>
      <t xml:space="preserve">Eier je Legehenne </t>
    </r>
    <r>
      <rPr>
        <b/>
        <vertAlign val="superscript"/>
        <sz val="6"/>
        <rFont val="Arial"/>
        <family val="2"/>
      </rPr>
      <t>7)</t>
    </r>
  </si>
  <si>
    <t>1 000 Stück</t>
  </si>
  <si>
    <r>
      <t>Eiererzeugung</t>
    </r>
    <r>
      <rPr>
        <b/>
        <vertAlign val="superscript"/>
        <sz val="6"/>
        <rFont val="Arial"/>
        <family val="2"/>
      </rPr>
      <t xml:space="preserve"> 4) 5) 7)</t>
    </r>
  </si>
  <si>
    <r>
      <t>Legehennen</t>
    </r>
    <r>
      <rPr>
        <b/>
        <vertAlign val="superscript"/>
        <sz val="6"/>
        <rFont val="Arial"/>
        <family val="2"/>
      </rPr>
      <t xml:space="preserve"> 3) 6)</t>
    </r>
  </si>
  <si>
    <r>
      <t xml:space="preserve">Hennenhaltungsplätze </t>
    </r>
    <r>
      <rPr>
        <b/>
        <vertAlign val="superscript"/>
        <sz val="6"/>
        <rFont val="Arial"/>
        <family val="2"/>
      </rPr>
      <t>2) 6)</t>
    </r>
  </si>
  <si>
    <r>
      <t xml:space="preserve">Betriebe </t>
    </r>
    <r>
      <rPr>
        <b/>
        <vertAlign val="superscript"/>
        <sz val="6"/>
        <rFont val="Arial"/>
        <family val="2"/>
      </rPr>
      <t>1)</t>
    </r>
  </si>
  <si>
    <r>
      <t xml:space="preserve">nach Haltungsform </t>
    </r>
    <r>
      <rPr>
        <b/>
        <vertAlign val="superscript"/>
        <sz val="6"/>
        <rFont val="Arial"/>
        <family val="2"/>
      </rPr>
      <t>8)</t>
    </r>
    <r>
      <rPr>
        <sz val="6"/>
        <rFont val="Arial"/>
        <family val="2"/>
      </rPr>
      <t xml:space="preserve"> Ökologische Erzeugung</t>
    </r>
  </si>
  <si>
    <r>
      <t xml:space="preserve">nach Haltungsform </t>
    </r>
    <r>
      <rPr>
        <b/>
        <vertAlign val="superscript"/>
        <sz val="6"/>
        <rFont val="Arial"/>
        <family val="2"/>
      </rPr>
      <t>8)</t>
    </r>
    <r>
      <rPr>
        <sz val="6"/>
        <rFont val="Arial"/>
        <family val="2"/>
      </rPr>
      <t xml:space="preserve"> Kleingruppenhaltung und ausgestaltete Käfige</t>
    </r>
  </si>
  <si>
    <r>
      <t xml:space="preserve">nach Haltungsform </t>
    </r>
    <r>
      <rPr>
        <b/>
        <vertAlign val="superscript"/>
        <sz val="6"/>
        <rFont val="Arial"/>
        <family val="2"/>
      </rPr>
      <t>8)</t>
    </r>
    <r>
      <rPr>
        <sz val="6"/>
        <rFont val="Arial"/>
        <family val="2"/>
      </rPr>
      <t xml:space="preserve"> Freilandhaltung</t>
    </r>
  </si>
  <si>
    <t>26 331 474</t>
  </si>
  <si>
    <r>
      <t xml:space="preserve">nach Haltungsform </t>
    </r>
    <r>
      <rPr>
        <b/>
        <vertAlign val="superscript"/>
        <sz val="6"/>
        <rFont val="Arial"/>
        <family val="2"/>
      </rPr>
      <t>8)</t>
    </r>
    <r>
      <rPr>
        <sz val="6"/>
        <rFont val="Arial"/>
        <family val="2"/>
      </rPr>
      <t xml:space="preserve"> Bodenhaltung</t>
    </r>
  </si>
  <si>
    <t xml:space="preserve">    2023 v  </t>
  </si>
  <si>
    <t>Tabellenummer: 0106430</t>
  </si>
  <si>
    <t>In Betrieben von Unternehmen mit 3 000 und mehr Hennenhaltungsplätzen</t>
  </si>
  <si>
    <t>Legehennenhaltung und Eiererzeugung</t>
  </si>
  <si>
    <t>Statistisches Bundesamt : Genesis-Online 41322-0001 und 41322-0002: vorläufige Daten Dezember 2023, abgerufen am 21.02.2024</t>
  </si>
  <si>
    <t>3) Hierzu zählen Fasane, Wachteln, Tauben und Perlhühner.</t>
  </si>
  <si>
    <t xml:space="preserve">2) Die angegebene Schlachtmenge bezieht sich auf das Karkassengewicht.
</t>
  </si>
  <si>
    <t>1) Geflügelschlachtereien, die nach den entsprechenden Verordnungen der EU zugelassen sind.</t>
  </si>
  <si>
    <t>Anzahl in 1 000</t>
  </si>
  <si>
    <t>t</t>
  </si>
  <si>
    <r>
      <t xml:space="preserve">Sonstiges Geflügel </t>
    </r>
    <r>
      <rPr>
        <vertAlign val="superscript"/>
        <sz val="6"/>
        <color theme="0"/>
        <rFont val="Arial"/>
        <family val="2"/>
      </rPr>
      <t>3)</t>
    </r>
  </si>
  <si>
    <r>
      <t xml:space="preserve">Sonstiges Geflügel </t>
    </r>
    <r>
      <rPr>
        <vertAlign val="superscript"/>
        <sz val="6"/>
        <rFont val="Arial"/>
        <family val="2"/>
      </rPr>
      <t>3)</t>
    </r>
  </si>
  <si>
    <r>
      <t>Strauße</t>
    </r>
    <r>
      <rPr>
        <vertAlign val="superscript"/>
        <sz val="6"/>
        <color theme="0"/>
        <rFont val="Arial"/>
        <family val="2"/>
      </rPr>
      <t xml:space="preserve"> 2)</t>
    </r>
  </si>
  <si>
    <r>
      <t>Strauße</t>
    </r>
    <r>
      <rPr>
        <vertAlign val="superscript"/>
        <sz val="6"/>
        <rFont val="Arial"/>
        <family val="2"/>
      </rPr>
      <t xml:space="preserve"> 2)</t>
    </r>
  </si>
  <si>
    <t>Truthühner</t>
  </si>
  <si>
    <t xml:space="preserve">           -</t>
  </si>
  <si>
    <t>Gänse</t>
  </si>
  <si>
    <t>Enten</t>
  </si>
  <si>
    <t>Suppenhühner</t>
  </si>
  <si>
    <t>Jungmasthühner</t>
  </si>
  <si>
    <r>
      <t>Geflügelschlachtereien</t>
    </r>
    <r>
      <rPr>
        <vertAlign val="superscript"/>
        <sz val="6"/>
        <color theme="0"/>
        <rFont val="Arial"/>
        <family val="2"/>
      </rPr>
      <t xml:space="preserve"> 1)</t>
    </r>
  </si>
  <si>
    <r>
      <t>Geflügelschlachtereien</t>
    </r>
    <r>
      <rPr>
        <vertAlign val="superscript"/>
        <sz val="6"/>
        <rFont val="Arial"/>
        <family val="2"/>
      </rPr>
      <t xml:space="preserve"> 1)</t>
    </r>
  </si>
  <si>
    <r>
      <t>Jahr</t>
    </r>
    <r>
      <rPr>
        <vertAlign val="superscript"/>
        <sz val="6"/>
        <rFont val="Arial"/>
        <family val="2"/>
      </rPr>
      <t>2</t>
    </r>
  </si>
  <si>
    <t>Tabellennummer 0106460</t>
  </si>
  <si>
    <t>Geflügelschlachtereien und geschlachtetes Geflügel</t>
  </si>
  <si>
    <t>Januar bis November</t>
  </si>
  <si>
    <t>Großrinder zusammen</t>
  </si>
  <si>
    <t>Färsen</t>
  </si>
  <si>
    <t>Kühe</t>
  </si>
  <si>
    <t>Ochsen</t>
  </si>
  <si>
    <t>Bullen</t>
  </si>
  <si>
    <t>Schlachtungen zusammen</t>
  </si>
  <si>
    <t>Hausschlachtungen</t>
  </si>
  <si>
    <t>Gewerbliche Schlachtungen</t>
  </si>
  <si>
    <t>Tabellennummer: 203160</t>
  </si>
  <si>
    <t>Schlachtungen von Tieren in- und ausländischer Herkunft</t>
  </si>
  <si>
    <t>Januar bis Dezember</t>
  </si>
  <si>
    <t>± %
geg.
Vorj.</t>
  </si>
  <si>
    <t>Januar bis Januar</t>
  </si>
  <si>
    <t>Januar bis Februar</t>
  </si>
  <si>
    <t>Januar bis März</t>
  </si>
  <si>
    <t>Januar bis April</t>
  </si>
  <si>
    <t>Januar bis Mai</t>
  </si>
  <si>
    <t>Januar bis Juni</t>
  </si>
  <si>
    <t>Januar bis Juli</t>
  </si>
  <si>
    <t>Januar bis August</t>
  </si>
  <si>
    <t>Januar bis September</t>
  </si>
  <si>
    <t>Januar bis Oktober</t>
  </si>
  <si>
    <t>Quelle: Statistisches Bundesamt Genesis-Online 41331-0002.</t>
  </si>
  <si>
    <t>2022/
2023</t>
  </si>
  <si>
    <t>2023/
2024</t>
  </si>
  <si>
    <t>Statistisches Bundesamt.</t>
  </si>
  <si>
    <t>2) Einschließlich Schaf-, Ziegen- und Pferdefleisch, Innereien sowie Zuschätzung Hausschlachtungen Schaffleisch.</t>
  </si>
  <si>
    <t xml:space="preserve">1) Schlachtgewicht gemäß 1. Fleischgesetzdurchführungsverordnung mit einem Abzug von 2 % für Kühlverluste. </t>
  </si>
  <si>
    <r>
      <t xml:space="preserve">Fleisch zusammen </t>
    </r>
    <r>
      <rPr>
        <b/>
        <vertAlign val="superscript"/>
        <sz val="7"/>
        <rFont val="Arial"/>
        <family val="2"/>
      </rPr>
      <t>2)</t>
    </r>
  </si>
  <si>
    <t>Rinder insgesamt</t>
  </si>
  <si>
    <t>± %
gegen     Vorj.</t>
  </si>
  <si>
    <t>Tabellennummer: 0203230</t>
  </si>
  <si>
    <r>
      <t xml:space="preserve">1 000 t Schlachtgewicht </t>
    </r>
    <r>
      <rPr>
        <b/>
        <vertAlign val="superscript"/>
        <sz val="8"/>
        <rFont val="Arial"/>
        <family val="2"/>
      </rPr>
      <t>1)</t>
    </r>
  </si>
  <si>
    <t>Fleischanfall von geschlachteten Tieren in- und ausländischer Herkunft</t>
  </si>
  <si>
    <t xml:space="preserve">bestimmte Produktion als "Darunterposition" getrennt ausgewiesen. Daten nach Güterverzeichnis für Produktionsstatistiken (GP 2019), mit den Vorjahren nur bedingt vergleichbar.  </t>
  </si>
  <si>
    <t>auch die zur Weiterverarbeitung oder die in Lohnauftrag gefertigte Produktion mit ein. Erfolgt auch eine Produktion zur Weiterverarbeitung, so ist die zum Absatz</t>
  </si>
  <si>
    <t>Anmerkung: In Betrieben, die zur vierteljährlichen Berichterstattung herangezogen werden. Die Gesamtproduktion schließt neben der zum Absatz bestimmten Produktion</t>
  </si>
  <si>
    <t>1 000 l</t>
  </si>
  <si>
    <t>Andere nicht alkoholhaltige Getränke mit Milchfettgehalt</t>
  </si>
  <si>
    <t>Andere nicht alkoholh. Getränke ohne Milchfettgehalt</t>
  </si>
  <si>
    <t>Trinkfertige Kaffee- u. Teegetr., auch m. Fruchtsaftanteil</t>
  </si>
  <si>
    <t>Fruchtsaftgetränke kohlensäurehaltig (brennwertverm.)</t>
  </si>
  <si>
    <t>Fruchtsaftgetränke kohlensäurehaltig</t>
  </si>
  <si>
    <t>Fruchtsaftgetränke kohlensäurefrei (brennwertvermind.)</t>
  </si>
  <si>
    <t>Fruchtsaftgetränke kohlensäurefrei</t>
  </si>
  <si>
    <t>Gemüse-Nektare, Gemüsetrunke</t>
  </si>
  <si>
    <t>Andere Nektarmischungen</t>
  </si>
  <si>
    <t>Nektarmischungen mit Zusatz von Vitaminen</t>
  </si>
  <si>
    <t>- aus anderen Früchten</t>
  </si>
  <si>
    <t>- aus Sauerkirschen</t>
  </si>
  <si>
    <t>- aus Johannisbeeren</t>
  </si>
  <si>
    <t>- aus Äpfeln oder Birnen</t>
  </si>
  <si>
    <t>- aus Orangen</t>
  </si>
  <si>
    <t>Nektare</t>
  </si>
  <si>
    <t>haltige Erfrischungsgetr., Bitter- und Tonicgetränke</t>
  </si>
  <si>
    <t>Sonstige Erfrischungsgetränke (z.B. Brausen, chinin-</t>
  </si>
  <si>
    <t>Vitamin- und Mineralstoff-Energiegetränke</t>
  </si>
  <si>
    <t>Wasser mit Aromazusatz, bis 5 % Fruchtanteil</t>
  </si>
  <si>
    <t>Schorle / Wasser plus Frucht (z.B. Apfelschorle)</t>
  </si>
  <si>
    <t>Limonaden, brennwertvermindert (light)</t>
  </si>
  <si>
    <t>Limonaden</t>
  </si>
  <si>
    <t>Cola- u. Colamischgetränke, brennwertvermindert (light)</t>
  </si>
  <si>
    <t>Cola- und Colamischgetränke</t>
  </si>
  <si>
    <t>Heilwasser, abgefüllt</t>
  </si>
  <si>
    <t>mit oder ohne Kohlensäure</t>
  </si>
  <si>
    <t xml:space="preserve">Quellwasser, natürlich, abgefüllt und Tafelwasser, </t>
  </si>
  <si>
    <t>darunter zum Absatz bestimmt</t>
  </si>
  <si>
    <t>Natürl. Mineralwasser "medium" oder "still"</t>
  </si>
  <si>
    <t>Natürl. Mineralwasser, hoher Kohlensäuregeh. "Sprudel"</t>
  </si>
  <si>
    <t>darunter</t>
  </si>
  <si>
    <t>alkoholfreie Getränke zusammen</t>
  </si>
  <si>
    <t>Mineralwasser, Erfrischungsgetränke und andere</t>
  </si>
  <si>
    <t>Malz, geröstet</t>
  </si>
  <si>
    <t>Malz, ungeröstet</t>
  </si>
  <si>
    <t>davon</t>
  </si>
  <si>
    <t>Malz</t>
  </si>
  <si>
    <t xml:space="preserve">Schlempen und Reststoffe </t>
  </si>
  <si>
    <t>Treber aus Brauereien, Brennereien und Mälzereien</t>
  </si>
  <si>
    <t>Alkoholfreies Bier u. Bier mit Alkoholgeh. bis zu 0,5 %vol.</t>
  </si>
  <si>
    <t>Bier aus Malz</t>
  </si>
  <si>
    <t>Wein- u. ggf. fruchtweinhaltige Mischgetränke</t>
  </si>
  <si>
    <t>Bierhaltige Mischgetränke</t>
  </si>
  <si>
    <t>Branntweinh. Mischgetr. mit bis zu 10 %vol. (Alkopops)</t>
  </si>
  <si>
    <t>Andere Fruchtweine und Fruchtschaumweine</t>
  </si>
  <si>
    <t xml:space="preserve">Apfelwein und Apfelschaumwein </t>
  </si>
  <si>
    <t>Mischgetränke zusammen</t>
  </si>
  <si>
    <t xml:space="preserve">Apfel- und sonstige Fruchtweine, alkoholhaltige </t>
  </si>
  <si>
    <t xml:space="preserve">Anderer Schaumwein (kein Champagner) </t>
  </si>
  <si>
    <t>Traubenwein zusammen</t>
  </si>
  <si>
    <t>hl</t>
  </si>
  <si>
    <t>Spirituosen-Mischgetränke, Rumtopf)</t>
  </si>
  <si>
    <t>Anderer Trinkbranntwein (z.B. Bitterbranntwein,</t>
  </si>
  <si>
    <t>Traubentrester, Gin, Genever, Obstbranntwein, Wodka)</t>
  </si>
  <si>
    <t>Anderer klarer Trinkbranntwein (ohne Branntwein aus</t>
  </si>
  <si>
    <t>Korn</t>
  </si>
  <si>
    <t>Aquavit (Kümmel, Doppelkümmel)</t>
  </si>
  <si>
    <t>Anderer Wachholder-Branntwein (ohne Gin und Genever)</t>
  </si>
  <si>
    <t>Andere Liköre (z.B. Eierlikör)</t>
  </si>
  <si>
    <t>Bitter-, Halbbitter- und Kräuterliköre</t>
  </si>
  <si>
    <t>Obstbranntwein</t>
  </si>
  <si>
    <t>Wodka</t>
  </si>
  <si>
    <t>Gin und Genever</t>
  </si>
  <si>
    <t>Rum und anderer Branntwein aus Zuckerrohrerzeugn.</t>
  </si>
  <si>
    <t>Whisky</t>
  </si>
  <si>
    <t>Branntwein aus Wein oder Traubentrester</t>
  </si>
  <si>
    <t>Spirituosen zusammen</t>
  </si>
  <si>
    <t>für andere Tiere</t>
  </si>
  <si>
    <t>für Katzen</t>
  </si>
  <si>
    <t>für Hunde</t>
  </si>
  <si>
    <t>Futtermittel für sonstige Tiere zusammen</t>
  </si>
  <si>
    <t>für andere Nutztiere</t>
  </si>
  <si>
    <t>für Geflügel</t>
  </si>
  <si>
    <t>für Kälber</t>
  </si>
  <si>
    <t>für Rinder</t>
  </si>
  <si>
    <t>für Schweine</t>
  </si>
  <si>
    <t>Futtermittel für Nutztiere zusammen</t>
  </si>
  <si>
    <t>Andere Lebensmittelzubereitungen, a.n.g.</t>
  </si>
  <si>
    <t>Vegetarische und vegane Lebensmittelzubereitungen</t>
  </si>
  <si>
    <t>Fettglasurmasse</t>
  </si>
  <si>
    <t>Backmittel z. Verbesserung d. Haltbarkeit u. Frischhaltung</t>
  </si>
  <si>
    <t>Backmittel für feine Backwaren</t>
  </si>
  <si>
    <t>Backmittel für Weizenbrot und Weizengebäck</t>
  </si>
  <si>
    <t>Backmittel für roggenmehl- und -schrothaltige Backwaren</t>
  </si>
  <si>
    <t>Post-Mix-Sirup (Getränkegrundstoffmischung)</t>
  </si>
  <si>
    <t>(ohne Kindernahrung)</t>
  </si>
  <si>
    <t>Lebensmittelzubereitungen auf Getreide- oder Milchbasis</t>
  </si>
  <si>
    <t>Nahrungsmittelzubereitungen a.n.g.</t>
  </si>
  <si>
    <t>Nahrungsergänzungsmittel</t>
  </si>
  <si>
    <t>Leicht verderbliche Lebensmittel (z.B. frische Pizza, Sandwiches)</t>
  </si>
  <si>
    <t>Pflanzensäfte u. -auszüge, Pektinstoffe, pflanzl. Verdickungsstoffe</t>
  </si>
  <si>
    <t>Zubereitete Backtriebmittel in Pulverform</t>
  </si>
  <si>
    <t>Hefen u.a. Einzeller-Mikroorganismen, nicht lebend</t>
  </si>
  <si>
    <t>Andere Hefen, lebend (einschl. Mutterhefen)</t>
  </si>
  <si>
    <t>Backhefen (lebend), nicht getrocknet</t>
  </si>
  <si>
    <t>Eieralbumin (Eiweiß)</t>
  </si>
  <si>
    <t>Eier, nicht in der Schale, u. Eigelb, frisch od. haltbar gemacht</t>
  </si>
  <si>
    <t>Suppen und Brühen tafelfertig oder tiefgefroren</t>
  </si>
  <si>
    <t>Zuber. zum Herstellen v. Suppen und Brühen, nicht tafelfertig</t>
  </si>
  <si>
    <t>Sonstige Nahrungsmittel (ohne Getränke) zusammen</t>
  </si>
  <si>
    <t xml:space="preserve"> Stärke oder Milch, in Aufmachung für den Einzelverkauf </t>
  </si>
  <si>
    <t>Zubereitungen zur Ernährung von Kindern, aus Getreide, Mehl,</t>
  </si>
  <si>
    <t>aus mehreren Grundstoffen wie Fleisch, Fisch, Gemüse</t>
  </si>
  <si>
    <t>Zusammengesetzte homogenisierte Lebensmittelzubereitungen</t>
  </si>
  <si>
    <t>diätetische Lebensmittel zusammen</t>
  </si>
  <si>
    <t>Homogenisierte Lebensmittelzubereitungen und</t>
  </si>
  <si>
    <t>Andere Fertiggerichte, gefroren (einschl. gefrorener Pizza)</t>
  </si>
  <si>
    <t>Andere Teigwaren (z.B. Spaghettifertiggerichte, Nudelsalat)</t>
  </si>
  <si>
    <t>Teigwaren, gefüllt, auch gekocht oder vorgekocht</t>
  </si>
  <si>
    <t>- auf Grundlage v. Gemüse</t>
  </si>
  <si>
    <t>- auf Grundlage v. Fisch u. Fischerz., Krusten- u. Weichtieren</t>
  </si>
  <si>
    <t>- auf Grundlage v. Fleisch, Schlachtnebenerzeugn. oder Blut</t>
  </si>
  <si>
    <t>Fertiggerichte</t>
  </si>
  <si>
    <t>Fertiggerichte zusammen</t>
  </si>
  <si>
    <t>Zimt, verarbeitet; andere Gewürze verarbeitet</t>
  </si>
  <si>
    <t>Pfeffer, verarbeitet</t>
  </si>
  <si>
    <t>Andere Würzsoßen gebrauchsfertig (ohne Salatsoßen)</t>
  </si>
  <si>
    <t>Salatsoßen flüssig, Fettgeh. weniger als 50 %, gebrauchsfertig</t>
  </si>
  <si>
    <t>Zubereit. z.H.v. Soßen, nicht gebrauchsfertig (z.B. Soßenpulver)</t>
  </si>
  <si>
    <t>Würzen und Würzmittel</t>
  </si>
  <si>
    <t>Andere emulgierte Soßen mit 50 % Fettgehalt oder mehr</t>
  </si>
  <si>
    <t>Mayonnaise mit Fettgehalt v. 80 % u.mehr</t>
  </si>
  <si>
    <t>Senf (einschl. zubereitetem Senfmehl)</t>
  </si>
  <si>
    <t>Tomatenketchup und andere Tomatensoßen</t>
  </si>
  <si>
    <t>Anderer Speiseessig</t>
  </si>
  <si>
    <t>Weinessig</t>
  </si>
  <si>
    <t>Würzen und Soßen zusammen</t>
  </si>
  <si>
    <t>Kräutertees, auch Früchtetees</t>
  </si>
  <si>
    <t>aus Tee oder Mate</t>
  </si>
  <si>
    <t>Auszüge, Essenzen, Konzentrate und Zubereitungen</t>
  </si>
  <si>
    <t>und teilweise fermentierter Tee</t>
  </si>
  <si>
    <t>Grüner Tee (nicht fermentiert), schwarzer Tee (fermentiert)</t>
  </si>
  <si>
    <t xml:space="preserve">Auszüge, Essenzen, Konzentrate u. Zubereitungen aus Kaffee </t>
  </si>
  <si>
    <t>Kaffee geröstet,  entkoffeiniert</t>
  </si>
  <si>
    <t>Kaffee geröstet, nicht entkoffeiniert</t>
  </si>
  <si>
    <t>Kaffee und Tee, Kaffee-Ersatz zusammen</t>
  </si>
  <si>
    <t>Andere Zuckerwaren ohne Kakaogehalt</t>
  </si>
  <si>
    <t>Komprimate, z.B. Pfefferminzkomprimate</t>
  </si>
  <si>
    <t>Weichkaramellen</t>
  </si>
  <si>
    <t>Hartkaramellen, auch gefüllt</t>
  </si>
  <si>
    <t xml:space="preserve">Gummibonbons und Gelee-Erzeugnisse </t>
  </si>
  <si>
    <t>Dragees, ohne Schokodragées</t>
  </si>
  <si>
    <t>Husten- und Kräuterbonbons und -pastillen</t>
  </si>
  <si>
    <t>- Fondantmassen u.a. Rohmassen</t>
  </si>
  <si>
    <t>- Persipan</t>
  </si>
  <si>
    <t>- Nugatmasse, Nugat</t>
  </si>
  <si>
    <t>- Marzipanrohmasse, Marzipan</t>
  </si>
  <si>
    <t>Fondantmassen u.a. Rohmassen, Gewicht mehr als 1 kg</t>
  </si>
  <si>
    <t>Weiße Schokolade, ohne Kakaogehalt</t>
  </si>
  <si>
    <t>Andere kakaohaltige Lebensmittelzubereitungen</t>
  </si>
  <si>
    <t>Kakaohaltige Zubereitungen zum Herstellen von Getränken</t>
  </si>
  <si>
    <t>Kakaohaltige Brotaufstriche</t>
  </si>
  <si>
    <t>auf der Grundlage von Zuckeraustauschstoffen</t>
  </si>
  <si>
    <t>Kakaohaltige Zuckerwaren u. entspr.kakaohaltige Zuber.</t>
  </si>
  <si>
    <t>- nicht gefüllt</t>
  </si>
  <si>
    <t>- gefüllt</t>
  </si>
  <si>
    <t>Andere Schokoladenerzeugnisse</t>
  </si>
  <si>
    <t>- nicht alkoholhaltig</t>
  </si>
  <si>
    <t>- alkoholhaltig</t>
  </si>
  <si>
    <t>Pralinen</t>
  </si>
  <si>
    <t>- Andere Schokoladenerzeugnisse, nicht gefüllt</t>
  </si>
  <si>
    <t>- nicht gefüllt, mit Zusatz v. Getreide, Früchten od. Nüssen</t>
  </si>
  <si>
    <t>Schokolade in Form von Tafeln, Stangen oder Riegeln</t>
  </si>
  <si>
    <t>Schokolade u.a. kakaoh. Zubereitungen, in Verpackungen bis 2 kg</t>
  </si>
  <si>
    <t>- Andere kakaohaltige Zubereitungen in loser Form</t>
  </si>
  <si>
    <t>- Kakaoglasur</t>
  </si>
  <si>
    <t>als Pulver oder Granulat, mind. 18 % Kakaobutter enth.</t>
  </si>
  <si>
    <t>- in Blöcken, Stangen od. Riegeln, flüssig od. pastenförmig,</t>
  </si>
  <si>
    <t>in Verpackungen von mehr als 2 kg</t>
  </si>
  <si>
    <t xml:space="preserve">Schokolade u.a. kakaohaltige Zubereitungen, </t>
  </si>
  <si>
    <t>Kakaopulver, ohne Zusatz von Zucker o.a. Süßmitteln</t>
  </si>
  <si>
    <t>Kakaobutter, Kakaofett und Kakaoöl</t>
  </si>
  <si>
    <t>Kakaomasse, auch entfettet</t>
  </si>
  <si>
    <t>Süßwaren (ohne Dauerbackwaren) zusammen</t>
  </si>
  <si>
    <t>Melassen aus der Gewinnung oder Raffination von Rübenzucker</t>
  </si>
  <si>
    <t>Weißzucker</t>
  </si>
  <si>
    <t>Raffinierter Rohr- od. Rübenzucker u. chemisch reine Saccharose</t>
  </si>
  <si>
    <t>Zucker zusammen</t>
  </si>
  <si>
    <t>- keine Eier enthaltend</t>
  </si>
  <si>
    <t>- Eier enthaltend</t>
  </si>
  <si>
    <t>gefüllt, noch in anderer Weise zubereitet</t>
  </si>
  <si>
    <t>Makkaroni, Nudeln u.ä. Teigwaren, weder gekocht, noch</t>
  </si>
  <si>
    <t>Teigwaren zusammen</t>
  </si>
  <si>
    <t>Andere Dauerbackwaren, a.n.g., nicht gesüßt</t>
  </si>
  <si>
    <t>Extrudierte od. expandierte Erzeugn., gesalzen od. aromatisiert</t>
  </si>
  <si>
    <t>Kekse u.ä. Kleingebäck, nicht gesüßt, auch gesalzen</t>
  </si>
  <si>
    <t>Waffeln, gesalzen, gesüßt, auch gefüllt od.kakaohaltig</t>
  </si>
  <si>
    <t>Kekse u.ä. Kleingebäck, gesüßt, gefüllt, auch kakaohaltig</t>
  </si>
  <si>
    <t>Kekse u.ä. Kleingebäck, gesüßt, mit kakaohaltigem Überzug</t>
  </si>
  <si>
    <t>Leb- und Honigkuchen u.ä. Waren</t>
  </si>
  <si>
    <t>Zwieback, geröstetes Brot u.ä. geröstete Waren</t>
  </si>
  <si>
    <t>Knäckebrot</t>
  </si>
  <si>
    <t>Dauerbackwaren zusammen</t>
  </si>
  <si>
    <t>Feine Backwaren (oh. Dauerbackw.), gesüßt, auch gefroren</t>
  </si>
  <si>
    <t>Frisches Brot, ohne Zusatz v. Honig, Eiern, Käse od. Früchten</t>
  </si>
  <si>
    <t>Backwaren (ohne Dauerbackwaren) zusammen</t>
  </si>
  <si>
    <t>Andere Zucker (einschl. Invertzucker), Maltose, Inulinsirup</t>
  </si>
  <si>
    <t>Fructose, Fructosesirup, Isoglucose</t>
  </si>
  <si>
    <t>Glucose und Glucosesirup</t>
  </si>
  <si>
    <t>Dextrine u.a. modifizierte Stärke</t>
  </si>
  <si>
    <t>Weizenkleber, auch getrocknet</t>
  </si>
  <si>
    <t>Kartoffelstärke</t>
  </si>
  <si>
    <t>Maisstärke</t>
  </si>
  <si>
    <t>Weizenstärke</t>
  </si>
  <si>
    <t>Stärke und Stärkeerzeugnisse zusammen</t>
  </si>
  <si>
    <t>von anderem Getreide oder Hülsenfrüchten (ohne Mais u.Reis)</t>
  </si>
  <si>
    <t>von Weizen</t>
  </si>
  <si>
    <t>Kleie und andere Rückstände, auch in Form von Pellets</t>
  </si>
  <si>
    <t>Getreidezubereitung durch Aufblähen oder Rösten</t>
  </si>
  <si>
    <t>Müslizubereitungen,auf Grundlage nicht gerösteter Getreideflocken</t>
  </si>
  <si>
    <t>Getreidekörner, gequetscht, als Flocken od. anders bearbeitet</t>
  </si>
  <si>
    <t>von anderem Getreide</t>
  </si>
  <si>
    <t>von Weichweizen und Spelz</t>
  </si>
  <si>
    <t>von Hartweizen</t>
  </si>
  <si>
    <t>Grobgrieß, Feingrieß und Pellets</t>
  </si>
  <si>
    <t>And. Mischungen und Teig, zum Herstellen von Backwaren</t>
  </si>
  <si>
    <t>Fertigmehl für feine Backwaren</t>
  </si>
  <si>
    <t>Fertigmehl für Brot und Kleingebäck aus Brotteig</t>
  </si>
  <si>
    <t xml:space="preserve">Backfertiger Teig für Brot und feine Backwaren </t>
  </si>
  <si>
    <t>Mehl von anderem Getreide</t>
  </si>
  <si>
    <t>Mehl von Weizen oder Mengkorn</t>
  </si>
  <si>
    <t>Halbgeschliffener oder vollständig geschliffener Reis</t>
  </si>
  <si>
    <t>Mahl- und Schälmühlenerzeugnisse zusammen</t>
  </si>
  <si>
    <t>Speiseeis, auch kakaohaltig</t>
  </si>
  <si>
    <t>Erzeugnisse aus natürlichen Milchbestandteilen a.n.g.</t>
  </si>
  <si>
    <t>Andere Molke</t>
  </si>
  <si>
    <t>Molke in Form von Pulver und Granulat, auch gesüßt</t>
  </si>
  <si>
    <t>Lactose und Lactosesirup</t>
  </si>
  <si>
    <t xml:space="preserve">Casein </t>
  </si>
  <si>
    <t>Buttermilch, flüssig</t>
  </si>
  <si>
    <t>flüssig mit Geschmackszusätzen, Früchten, Nüssen, Kakao</t>
  </si>
  <si>
    <t>flüssig, ohne Geschmackszusätze, Früchte, Nüsse, Kakao</t>
  </si>
  <si>
    <t>Sauermilch, Sauerrahm, Joghurt u.a. Erzeugnisse</t>
  </si>
  <si>
    <t>mit Zusatz von Zucker oder anderen Süßmitteln</t>
  </si>
  <si>
    <t>ohne Zusatz von Zucker oder anderen Süßmitteln</t>
  </si>
  <si>
    <t>Milch und Rahm, eingedickt, nicht in Pulverform, auch gesüßt</t>
  </si>
  <si>
    <t>Schmelzkäse, weder gerieben noch in Pulverform</t>
  </si>
  <si>
    <t>Anderer Käse, auch gerieben od. in Pulverform</t>
  </si>
  <si>
    <t>Käse mit Schimmelbildung im Teig</t>
  </si>
  <si>
    <t>Frischkäse (einschl.Molkenkäse und Quark)</t>
  </si>
  <si>
    <t>Milchstreichfette, Fettgehalt bis 80 %</t>
  </si>
  <si>
    <t>Butter u.a. mit Fettgehalt von mehr als 85 % (Butterschmalz)</t>
  </si>
  <si>
    <t>Butter u.a. Fettstoffe aus Milch, Fettgehalt bis 85 %</t>
  </si>
  <si>
    <t>Inhalt mehr als 2 Liter</t>
  </si>
  <si>
    <t>weder eingedickt noch gesüßt, Inhalt bis 2 Liter</t>
  </si>
  <si>
    <t>Milch und Rahm mit Fettgehalt von mehr als 21 %,</t>
  </si>
  <si>
    <t>eingedickt noch gesüßt, Inhalt weniger als 2 Liter</t>
  </si>
  <si>
    <t>Milch und Rahm mit Fettgehalt von 6 % bis 21 %, weder</t>
  </si>
  <si>
    <t>andere</t>
  </si>
  <si>
    <t>Milch mit Fettgehalt von 1% bis 6%, Inhalt bis 2 Liter</t>
  </si>
  <si>
    <t>Flüssige Milch, verarbeitet, Fettgeh. bis 1%, Inhalt bis 2 Liter</t>
  </si>
  <si>
    <t>Milch und Milcherzeugnisse (ohne Speiseeis) zusammen</t>
  </si>
  <si>
    <t>sowie flüssige Margarine</t>
  </si>
  <si>
    <t xml:space="preserve">Andere genießbare Zubereitungen aus Fetten und Ölen, </t>
  </si>
  <si>
    <t>Margarine (ohne flüssige Margarine)</t>
  </si>
  <si>
    <t>Margarine und Nahrungsfette zusammen</t>
  </si>
  <si>
    <t>- Pflanzliche Fette und Öle</t>
  </si>
  <si>
    <t>- Tierische Fette und Öle</t>
  </si>
  <si>
    <t>raffiniert, jedoch nicht weiterverarbeitet</t>
  </si>
  <si>
    <t>Fraktionen, hydriert, umgeestert, wiederverestert oder</t>
  </si>
  <si>
    <t>Tierische und pflanzliche Fette und Öle sowie deren</t>
  </si>
  <si>
    <t xml:space="preserve">Andere Öle </t>
  </si>
  <si>
    <t>Kokosöl</t>
  </si>
  <si>
    <t>Palmöl</t>
  </si>
  <si>
    <t>Rüböl (Raps- und Rübsenöl) und Senfsaatöl</t>
  </si>
  <si>
    <t xml:space="preserve">Sonnenblumen- und Safloröl </t>
  </si>
  <si>
    <t>Sojaöl</t>
  </si>
  <si>
    <t>Raffinierte Öle, nicht chemisch modifiziert</t>
  </si>
  <si>
    <t xml:space="preserve">- aus der Gewinnung  von anderen pflanzl. Fetten od. Ölen </t>
  </si>
  <si>
    <t>- aus der Gewinnung  von Raps- oder Rübsensamen</t>
  </si>
  <si>
    <t>- aus der Gewinnung  von Sonnenblumenkernen</t>
  </si>
  <si>
    <t>- aus der Gewinnung  von Sojaöl</t>
  </si>
  <si>
    <t>Öle und Fette, auch gemahlen oder in Form von Pellets</t>
  </si>
  <si>
    <t>Ölkuchen u.a. feste Rückstände aus der Gewinnung pflanzl.</t>
  </si>
  <si>
    <t>(z.B. Lein-, Soja-, Baumwollsaat-, Kokosöl)</t>
  </si>
  <si>
    <t>Sonstige pflanzliche Öle a.n.g., nicht chemisch modifiziert</t>
  </si>
  <si>
    <t>- anderes Raps, Rübsen- oder Senföl z.H.v. Lebensmitteln</t>
  </si>
  <si>
    <t>- zu technischen oder industriellen Zwecken ohne Lebensm.</t>
  </si>
  <si>
    <t>Raps, Rübsen- und Senföl</t>
  </si>
  <si>
    <t>Rohes Sonnenblumenöl und Safloröl (Distelöl)</t>
  </si>
  <si>
    <t>Pflanzliche Öle, nicht chemisch modifiziert</t>
  </si>
  <si>
    <t>Öle und Fette (ohne Margarine und Nahrungsfette) zusammen</t>
  </si>
  <si>
    <t>Andere Fruchtkonserven, z.B. Äpfel, Ananas, Birnen, Aprikosen</t>
  </si>
  <si>
    <t>Mischungen v. getr. Früchten oder Schalenfrüchten</t>
  </si>
  <si>
    <t>Früchte, getrocknet (ohne u.a. Datteln, Ananas, Zitrusfrüchte),</t>
  </si>
  <si>
    <t>Schalenfrüchte u.a. Samen (einschl. Mischungen)</t>
  </si>
  <si>
    <t>aus anderen Früchten, a.n.g.</t>
  </si>
  <si>
    <t>Pflaumenmus</t>
  </si>
  <si>
    <t>Apfelmus</t>
  </si>
  <si>
    <t>aus Zitrusfrüchten</t>
  </si>
  <si>
    <t>durch Kochen hergestellt usw. (ohne homogen. Zubereitungen)</t>
  </si>
  <si>
    <t>Konfitüren,Fruchtgelees, Marmeladen, Fruchtmuse und -pasten,</t>
  </si>
  <si>
    <t>Anderes Gemüse und andere Früchte</t>
  </si>
  <si>
    <t>Kartoffelsalat, auch auf Mayonnaisebasis</t>
  </si>
  <si>
    <t>Rotkohl</t>
  </si>
  <si>
    <t>Rote Bete</t>
  </si>
  <si>
    <t>Gemüsesalat, auch auf Mayonnaisebasis</t>
  </si>
  <si>
    <t>Gurken</t>
  </si>
  <si>
    <t>Gemüse und Obst in Essig haltbar gemacht</t>
  </si>
  <si>
    <t>(ohne Zubereitungen), nicht gefroren</t>
  </si>
  <si>
    <t>Anderes Gemüse und Mischungen von Gemüse</t>
  </si>
  <si>
    <t>Nahrungsmittelzubereitungen v. nicht gefrorenem Gemüse</t>
  </si>
  <si>
    <t>Sauerkraut</t>
  </si>
  <si>
    <t>Anderes Gemüse, gefroren (ohne Kartoffeln)</t>
  </si>
  <si>
    <t>Gemüse und Früchte, geschnitten oder verpackt</t>
  </si>
  <si>
    <t>Scheiben oder als Pulver, nicht weiterverarbeitet</t>
  </si>
  <si>
    <t>Anderes Gemüse (ohne Kartoffeln), getrocknet, in Stücken,</t>
  </si>
  <si>
    <t>Gemüse auch in Wasser oder Dampf gekocht, gefroren</t>
  </si>
  <si>
    <t>Verarbeitetes Obst und Gemüse zusammen</t>
  </si>
  <si>
    <t>Saft aus Früchten od. Gemüsen, ohne Mischungen, a.n.g.</t>
  </si>
  <si>
    <t>Anderer Gemüsesaft</t>
  </si>
  <si>
    <t>Gemüsesaft aus Karotten</t>
  </si>
  <si>
    <t>Fruchtsaft aus anderen Früchten</t>
  </si>
  <si>
    <t>Saft aus anderen Zitrusfrüchten</t>
  </si>
  <si>
    <t>Andere Frucht- und Gemüsesäfte</t>
  </si>
  <si>
    <t>Mischungen aus Gemüsesäften, auch mit Fruchtsäften</t>
  </si>
  <si>
    <t>Mischungen aus Fruchtsäften, ohne Vitaminzusatz</t>
  </si>
  <si>
    <t>Mischungen aus Fruchtsäften, mit Vitaminzusatz</t>
  </si>
  <si>
    <t>Mischungen aus Frucht- und  Gemüsesaftkonzentraten</t>
  </si>
  <si>
    <t>Mischungen von Frucht- und Gemüsesäften</t>
  </si>
  <si>
    <t>Anderer Apfelsaft, nicht gegoren, einschl. Apfelsüßmost</t>
  </si>
  <si>
    <t>Apfelsaftkonzentrate</t>
  </si>
  <si>
    <t>Traubensaft, einschl. Traubenmost</t>
  </si>
  <si>
    <t>Ananassaft</t>
  </si>
  <si>
    <t>Saft aus Pampelmusen oder Grapefruits</t>
  </si>
  <si>
    <t>Orangensaft, nicht gefroren</t>
  </si>
  <si>
    <t>Orangensaft, gefroren</t>
  </si>
  <si>
    <t>Tomatensaft</t>
  </si>
  <si>
    <t xml:space="preserve">ohne Zusatz von Alkohol, zusammen </t>
  </si>
  <si>
    <t xml:space="preserve">Frucht- u. Gemüsesäfte, nicht gegoren, </t>
  </si>
  <si>
    <t>Andere zubereitete Kartoffeln</t>
  </si>
  <si>
    <t>Kartoffelsalat, nicht auf Mayonnaisebasis</t>
  </si>
  <si>
    <t>Kartoffelchips und -sticks</t>
  </si>
  <si>
    <t xml:space="preserve"> Flocken, ohne Essig zubereitet, nicht gefroren</t>
  </si>
  <si>
    <t>Kartoffeln, haltbar gemacht, in Form von Mehl, Grieß oder</t>
  </si>
  <si>
    <t>Granulat u. Pellets, nicht zubereitet od. haltbar gemacht</t>
  </si>
  <si>
    <t xml:space="preserve">Kartoffeln, getrocknet; in Form von Mehl, Grieß, Flocken, </t>
  </si>
  <si>
    <t>geschnitten, nicht weiter zubereitet</t>
  </si>
  <si>
    <t>Kartoffeln, getrocknet, auch in Stücke oder Scheiben</t>
  </si>
  <si>
    <t>Andere Kartoffeln</t>
  </si>
  <si>
    <t>Pommes frites, vorgebacken</t>
  </si>
  <si>
    <t>Andere Kartoffeln, ohne Essig zubereitet, gefroren</t>
  </si>
  <si>
    <t>Kartoffeln, auch in Wasser oder Dampf gekocht, gefroren</t>
  </si>
  <si>
    <t>Verarbeitete Kartoffeln und Kartoffelerzeugnisse zusammen</t>
  </si>
  <si>
    <t>oder haltbar gemacht a.n.g.</t>
  </si>
  <si>
    <t>Krebstiere, Weichtiere, wirbellose Wassertiere, zubereitet</t>
  </si>
  <si>
    <t>Lebensmittelzubereitungen von Krebstieren usw.</t>
  </si>
  <si>
    <t>Kaviarersatz</t>
  </si>
  <si>
    <t>Andere zubereitete oder haltbar gemachte Fische</t>
  </si>
  <si>
    <t>Fischsalat</t>
  </si>
  <si>
    <t>Fisch anders zubereitet od. haltbar gemacht (nicht ganz od. Stücke)</t>
  </si>
  <si>
    <t>Andere Fische (ohne Fischstäbchen)</t>
  </si>
  <si>
    <t>Fischfilets, -stäbchen, roh, in Teig od. paniert, vorgeb., gefroren</t>
  </si>
  <si>
    <t>Makrelen</t>
  </si>
  <si>
    <t>Sardinen, Sardinellen oder Sprotten</t>
  </si>
  <si>
    <t>Heringe</t>
  </si>
  <si>
    <t>Lachs</t>
  </si>
  <si>
    <t>Fisch anders zubereitet od. haltbar gemacht (ganz od. Stücke)</t>
  </si>
  <si>
    <t>Andere geräucherte Fische</t>
  </si>
  <si>
    <t>Pazifischer, Atlantischer und Donaulachs</t>
  </si>
  <si>
    <t>Fische, einschl. Fischfilets, geräuchert</t>
  </si>
  <si>
    <t>Fischfilets, getrocknet, gesalzen oder in Salzlake, ungeräuchert</t>
  </si>
  <si>
    <t>Fischfilets, gefroren</t>
  </si>
  <si>
    <t>Süßwasserfische, gefroren</t>
  </si>
  <si>
    <t>Seefische, gefroren</t>
  </si>
  <si>
    <t>Fischfilets u.a. Fischfleisch, frisch oder gekühlt</t>
  </si>
  <si>
    <t>Fischerzeugnisse und andere Meeresfrüchte zusammen</t>
  </si>
  <si>
    <t>Andere Zubereitungen aus Fleisch aller Tierarten</t>
  </si>
  <si>
    <t>Andere Zubereitungen</t>
  </si>
  <si>
    <t>Rindfleischsalat</t>
  </si>
  <si>
    <t>Zubereitungen aus Rind- oder Kalbfleisch</t>
  </si>
  <si>
    <t>Andere Zubereitungen von Schweinefleisch, einschl. Mischungen</t>
  </si>
  <si>
    <t>Zubereitungen aus Fleisch v. Hausschweinen, z.B. Fleischsalat</t>
  </si>
  <si>
    <t>Schultern vom Schwein und Teile davon, z.B. Schulterrollbraten</t>
  </si>
  <si>
    <t>Schinken vom Schwein und Teile davon, z.B. Kochschinken</t>
  </si>
  <si>
    <t>Zubereitungen von anderem Geflügel</t>
  </si>
  <si>
    <t>Zubereitungen aus Truthühnerfleisch</t>
  </si>
  <si>
    <t>Brühwürste</t>
  </si>
  <si>
    <t>Kochwürste</t>
  </si>
  <si>
    <t>Rohwürste</t>
  </si>
  <si>
    <t>Würste und ähnl. Erzeugnisse (ohne Leberwürste)</t>
  </si>
  <si>
    <t>Leberwürste</t>
  </si>
  <si>
    <t>in Salzlake, getrocknet oder geräuchert</t>
  </si>
  <si>
    <t>Sonstiges Fleisch und genießbare Schlachtnebenerzeugnisse</t>
  </si>
  <si>
    <t>Rindfleisch, gesalzen, getrocknet oder geräuchert</t>
  </si>
  <si>
    <t>Anderes Schweinefleisch</t>
  </si>
  <si>
    <t xml:space="preserve">Schweinebäuche (Bauchspeck) und Teile davon </t>
  </si>
  <si>
    <t>Schweineschinken, -schultern und Teile davon, mit Knochen</t>
  </si>
  <si>
    <t>Schweinefleisch, Teile, gesalzen, getrocknet oder geräuchert</t>
  </si>
  <si>
    <t>Verarbeitetes Fleisch zusammen</t>
  </si>
  <si>
    <t>Teile von Truthühnern</t>
  </si>
  <si>
    <t>Teile von Hühnern</t>
  </si>
  <si>
    <t>Hühner,  unzerteilt</t>
  </si>
  <si>
    <t>Geflügelfleisch, gefroren</t>
  </si>
  <si>
    <t>Teile von Geflügel</t>
  </si>
  <si>
    <t>Hühner</t>
  </si>
  <si>
    <t>Geflügelfleisch, frisch oder gekühlt, unzerteilt</t>
  </si>
  <si>
    <t>Geflügelfleisch zusammen</t>
  </si>
  <si>
    <t>auch ausgepreßt oder mit Lösungsmitteln ausgezogen</t>
  </si>
  <si>
    <t>Fett von Rindern, Schafen oder Ziegen, roh oder geschmolzen</t>
  </si>
  <si>
    <t>für andere Zwecke</t>
  </si>
  <si>
    <t>für technische Zwecke</t>
  </si>
  <si>
    <t>auch gepreßt oder mit Lösungsmitteln ausgezogen</t>
  </si>
  <si>
    <t>Schweineschmalz; anderes Schweinefett, ausgeschmolzen,</t>
  </si>
  <si>
    <t>Lamm- oder Schaffleisch, gefroren</t>
  </si>
  <si>
    <t>Andere gefrorene Schweinefleischteile</t>
  </si>
  <si>
    <t>Schweineschinken od. -schultern u. Teile davon, m. Knochen</t>
  </si>
  <si>
    <t>Schweinekörper (ganz oder halbe Tierkörper)</t>
  </si>
  <si>
    <t>Schweinefleisch, gefroren</t>
  </si>
  <si>
    <t>Rindfleisch, gefroren</t>
  </si>
  <si>
    <t>Rindern, Schweinen, Schafen u.a. Einhufern, gefroren</t>
  </si>
  <si>
    <t>Fleisch und genießbare Schlachtnebenerzeugnisse von</t>
  </si>
  <si>
    <t>Lamm- oder Schaffleisch, frisch oder gekühlt</t>
  </si>
  <si>
    <t>Andere frische oder gekühlte Schweinefleischteile</t>
  </si>
  <si>
    <t>mit Knochen</t>
  </si>
  <si>
    <t xml:space="preserve">Schweineschinken oder -schultern und Teile davon, </t>
  </si>
  <si>
    <t xml:space="preserve"> darunter zum Absatz bestimmt</t>
  </si>
  <si>
    <t>Schweinekörper (ganze oder halbe Tierkörper)</t>
  </si>
  <si>
    <t>Schweinefleisch, frisch oder gekühlt</t>
  </si>
  <si>
    <t>Andere frische oder gekühlte Rindfleischteile</t>
  </si>
  <si>
    <t>Fleisch von anderen Rindern</t>
  </si>
  <si>
    <t>Fleisch v. Kälbern u. Jungrindern, Schlachtalter bis 12 Monate</t>
  </si>
  <si>
    <t>oder Hinterviertel, mit Knochen</t>
  </si>
  <si>
    <t>Rindfleisch, ganze oder halbe Tierkörper, Vorder-</t>
  </si>
  <si>
    <t>Rindfleisch, frisch oder gekühlt</t>
  </si>
  <si>
    <t>darunter:</t>
  </si>
  <si>
    <t>Fleisch zusammen (ohne Geflügel)</t>
  </si>
  <si>
    <t>2. Vj. 2022</t>
  </si>
  <si>
    <t>2. Vj. 2021</t>
  </si>
  <si>
    <t>der Betriebe</t>
  </si>
  <si>
    <t xml:space="preserve">± % gegen
</t>
  </si>
  <si>
    <t>2. Vj.</t>
  </si>
  <si>
    <t>1. Vj.</t>
  </si>
  <si>
    <t>± % gegen
2. Vj. 2022</t>
  </si>
  <si>
    <t>Wert in 1 000 €</t>
  </si>
  <si>
    <t>Produktion in Tonnen</t>
  </si>
  <si>
    <t>Tabellennummer: 0206190</t>
  </si>
  <si>
    <t>Produktion ausgewählter Erzeugnisse des Produzierenden Ernährungsgewerbes</t>
  </si>
  <si>
    <r>
      <t>Schafe</t>
    </r>
    <r>
      <rPr>
        <b/>
        <vertAlign val="superscript"/>
        <sz val="7"/>
        <rFont val="Arial"/>
        <family val="2"/>
      </rPr>
      <t xml:space="preserve"> </t>
    </r>
    <r>
      <rPr>
        <b/>
        <sz val="7"/>
        <rFont val="Arial"/>
        <family val="2"/>
      </rPr>
      <t>und Ziegen</t>
    </r>
    <r>
      <rPr>
        <b/>
        <vertAlign val="superscript"/>
        <sz val="7"/>
        <rFont val="Arial"/>
        <family val="2"/>
      </rPr>
      <t>1)</t>
    </r>
  </si>
  <si>
    <t>1) Hausschlachtungen Schafe einschließlich Zuschätzungen.</t>
  </si>
  <si>
    <t>• Sofern keine räumlichen Bezüge über bzw. in einer Tabelle stehen, beziehen sich die Angaben immer auf Deutschland.</t>
  </si>
  <si>
    <t>• Die aktuellsten Tabellen finden Sie unter www.bmel-statistik.de.</t>
  </si>
  <si>
    <r>
      <t xml:space="preserve"> </t>
    </r>
    <r>
      <rPr>
        <b/>
        <sz val="48"/>
        <color theme="1"/>
        <rFont val="BundesSans Office"/>
        <family val="2"/>
      </rPr>
      <t xml:space="preserve"> 02
2024</t>
    </r>
  </si>
  <si>
    <t>Bundesministerium für Ernährung und</t>
  </si>
  <si>
    <t xml:space="preserve">
</t>
  </si>
  <si>
    <t>Landwirtschaft</t>
  </si>
  <si>
    <t>Durchschnittsgewichte der gewerblich geschlachteten Tiere</t>
  </si>
  <si>
    <r>
      <t xml:space="preserve">Schlachtgewicht kg je Stück </t>
    </r>
    <r>
      <rPr>
        <b/>
        <vertAlign val="superscript"/>
        <sz val="8"/>
        <rFont val="Arial"/>
        <family val="2"/>
      </rPr>
      <t>1)</t>
    </r>
  </si>
  <si>
    <t>Tabellennummer: 0203190</t>
  </si>
  <si>
    <t>Rinder</t>
  </si>
  <si>
    <t>Schafe</t>
  </si>
  <si>
    <t>Jahresdurchschnitt</t>
  </si>
  <si>
    <t>1) Schlachtgewicht gemäß 1. Fleischgesetzdurchführungsverordnung mit einem Abzug von 2 % für Kühlverluste.</t>
  </si>
  <si>
    <t>Statistisches Bundesamt</t>
  </si>
  <si>
    <r>
      <rPr>
        <b/>
        <sz val="12"/>
        <color theme="1"/>
        <rFont val="BundesSans Office"/>
        <family val="2"/>
      </rPr>
      <t xml:space="preserve">Herausgeber: </t>
    </r>
    <r>
      <rPr>
        <sz val="12"/>
        <color theme="1"/>
        <rFont val="BundesSans Office"/>
        <family val="2"/>
      </rPr>
      <t xml:space="preserve">Bundesministerium für Ernährung und Landwirtschaft (BMEL)
</t>
    </r>
    <r>
      <rPr>
        <b/>
        <sz val="12"/>
        <color theme="1"/>
        <rFont val="BundesSans Office"/>
        <family val="2"/>
      </rPr>
      <t>Redaktion:</t>
    </r>
    <r>
      <rPr>
        <sz val="12"/>
        <color theme="1"/>
        <rFont val="BundesSans Office"/>
        <family val="2"/>
      </rPr>
      <t xml:space="preserve"> Bundesinformationszentrum Landwirtschaft (BZL) in der Bundesanstalt für Landwirtschaft und Ernährung (BLE), 
Referat 414, Landwirtschaftliche Statistik</t>
    </r>
    <r>
      <rPr>
        <sz val="12"/>
        <color theme="1"/>
        <rFont val="BundesSans Office"/>
        <family val="2"/>
      </rPr>
      <t xml:space="preserve">
</t>
    </r>
    <r>
      <rPr>
        <b/>
        <sz val="12"/>
        <color theme="1"/>
        <rFont val="BundesSans Office"/>
        <family val="2"/>
      </rPr>
      <t>E-Mail: agrar@ble.de</t>
    </r>
    <r>
      <rPr>
        <sz val="12"/>
        <color theme="1"/>
        <rFont val="BundesSans Office"/>
        <family val="2"/>
      </rPr>
      <t xml:space="preserve">
</t>
    </r>
    <r>
      <rPr>
        <b/>
        <sz val="12"/>
        <color theme="1"/>
        <rFont val="BundesSans Office"/>
        <family val="2"/>
      </rPr>
      <t>Internet: www.bmel-statistik.de</t>
    </r>
    <r>
      <rPr>
        <sz val="12"/>
        <color theme="1"/>
        <rFont val="BundesSans Office"/>
        <family val="2"/>
      </rPr>
      <t xml:space="preserve">
Herstellung: Bundesinformationszentrum Landwirtschaft (BZL) in der Bundesanstalt für Landwirtschaft und Ernährung und
Bundesministerium für Ernährung und Landwirtschaft
ISSN 0433 – 7344
</t>
    </r>
  </si>
  <si>
    <t>Kaufwerte für landwirtschaftlich genutzte Grundstücke</t>
  </si>
  <si>
    <t>nach Flächengröße und Ertragsmesszahlen</t>
  </si>
  <si>
    <t>Korrektur</t>
  </si>
  <si>
    <t>Tabellennummer: 0303060-0000</t>
  </si>
  <si>
    <r>
      <t xml:space="preserve">Deutschland </t>
    </r>
    <r>
      <rPr>
        <b/>
        <vertAlign val="superscript"/>
        <sz val="7"/>
        <rFont val="Arial"/>
        <family val="2"/>
      </rPr>
      <t>2)</t>
    </r>
  </si>
  <si>
    <t xml:space="preserve">5 und mehr </t>
  </si>
  <si>
    <t xml:space="preserve">Insgesamt   </t>
  </si>
  <si>
    <t>Statistisches Bundesamt, FS.3.R.2.4, BMEL (723)</t>
  </si>
  <si>
    <t>Zuckererzeugung, Zuckerabsatz und Zuckerbestände</t>
  </si>
  <si>
    <t>1 000 t Weißzuckerwert</t>
  </si>
  <si>
    <t>Tabellennummer: 0202030</t>
  </si>
  <si>
    <t>Zuckererzeugung</t>
  </si>
  <si>
    <t>Zuckerabsatz insgesamt</t>
  </si>
  <si>
    <r>
      <t xml:space="preserve">Zuckerbestände insgesamt </t>
    </r>
    <r>
      <rPr>
        <b/>
        <vertAlign val="superscript"/>
        <sz val="6"/>
        <rFont val="Arial"/>
        <family val="2"/>
      </rPr>
      <t>1)</t>
    </r>
  </si>
  <si>
    <t>2022/23</t>
  </si>
  <si>
    <t xml:space="preserve">2023/2024v </t>
  </si>
  <si>
    <t>2023/2024v</t>
  </si>
  <si>
    <r>
      <t xml:space="preserve">305,9 </t>
    </r>
    <r>
      <rPr>
        <vertAlign val="superscript"/>
        <sz val="6"/>
        <rFont val="Arial"/>
        <family val="2"/>
      </rPr>
      <t>3)</t>
    </r>
  </si>
  <si>
    <r>
      <t xml:space="preserve">. </t>
    </r>
    <r>
      <rPr>
        <vertAlign val="superscript"/>
        <sz val="6"/>
        <rFont val="Arial"/>
        <family val="2"/>
      </rPr>
      <t>3)</t>
    </r>
  </si>
  <si>
    <t>Oktober - Dezember</t>
  </si>
  <si>
    <r>
      <t xml:space="preserve">Wirtschaftsjahr </t>
    </r>
    <r>
      <rPr>
        <b/>
        <vertAlign val="superscript"/>
        <sz val="6"/>
        <rFont val="Arial"/>
        <family val="2"/>
      </rPr>
      <t>2)</t>
    </r>
  </si>
  <si>
    <t>Anm.: Zuckerfabriken und Handelsunternehmen.</t>
  </si>
  <si>
    <t>1) Am Monatsende, ohne Zollläger.</t>
  </si>
  <si>
    <t xml:space="preserve">2) Wirtschaftsjahr gemäß Verordnung (EG) 318/2006 Artikel 1 Absatz 2 (01. Oktober 2023 bis 30. September 2024) sowie entsprechender Vergleichszeitraum 2022/2023.  </t>
  </si>
  <si>
    <t>3) Aus Datenschutzgründen werden die Werte für die Erzeugung im Januar 23 und im Februar 23 zusammengefasst.</t>
  </si>
  <si>
    <t>Zuckerabsatz der Zuckerfabriken und Handelsunternehmen</t>
  </si>
  <si>
    <t>Tabellennummer: 0202060</t>
  </si>
  <si>
    <t xml:space="preserve">Zuckerabsatz insgesamt </t>
  </si>
  <si>
    <r>
      <t xml:space="preserve">Zuckerabsatz als bzw. für </t>
    </r>
    <r>
      <rPr>
        <b/>
        <sz val="6"/>
        <rFont val="Arial"/>
        <family val="2"/>
      </rPr>
      <t>...</t>
    </r>
  </si>
  <si>
    <t>Oktober bis Dezember</t>
  </si>
  <si>
    <t>2023v</t>
  </si>
  <si>
    <t>Haushaltszucker</t>
  </si>
  <si>
    <t>davon für</t>
  </si>
  <si>
    <r>
      <t xml:space="preserve">         Futterzwecke (geschätzt) </t>
    </r>
    <r>
      <rPr>
        <b/>
        <vertAlign val="superscript"/>
        <sz val="6"/>
        <rFont val="Arial"/>
        <family val="2"/>
      </rPr>
      <t>1)</t>
    </r>
  </si>
  <si>
    <t>Verarbeitungszucker zu</t>
  </si>
  <si>
    <t>Nahrungszwecken</t>
  </si>
  <si>
    <t>Backwaren</t>
  </si>
  <si>
    <t>Nährmittel, Backmittel</t>
  </si>
  <si>
    <t>Brotaufstrich,</t>
  </si>
  <si>
    <t>Obst- und Gemüsekonserven</t>
  </si>
  <si>
    <t>Speiseeis und Milcherzeugnisse</t>
  </si>
  <si>
    <t>Wein, Sekt</t>
  </si>
  <si>
    <t>Erfrischungsgetränke,</t>
  </si>
  <si>
    <t>Fruchtsaft, Obstwein</t>
  </si>
  <si>
    <t>Bier, Spirituosen</t>
  </si>
  <si>
    <r>
      <t xml:space="preserve">sonstige Produkte </t>
    </r>
    <r>
      <rPr>
        <b/>
        <vertAlign val="superscript"/>
        <sz val="6"/>
        <rFont val="Arial"/>
        <family val="2"/>
      </rPr>
      <t>2)</t>
    </r>
  </si>
  <si>
    <t xml:space="preserve">Inlandsabsatz für Nahrung </t>
  </si>
  <si>
    <t>zusammen</t>
  </si>
  <si>
    <t xml:space="preserve">Inlandsabsatz für </t>
  </si>
  <si>
    <t xml:space="preserve">   industrielle Zwecke</t>
  </si>
  <si>
    <t>Zuckerabsatz</t>
  </si>
  <si>
    <t>Anm.: Ohne Außenhandel mit zuckerhaltigen Erzeugnissen.</t>
  </si>
  <si>
    <t>1) Haushaltszucker für Futterzwecke (geschätzt): im Inlandsabsatz für Nahrung nicht enthalten, dafür im Zuckerabsatz insgesamt enthalten.</t>
  </si>
  <si>
    <t>2) Der Posten „Verkauf für sonstige Produkte“ beinhaltet den Verkauf von Zucker an sonstige inländische Hersteller von Nahrungsmitteln, welcher den anderen</t>
  </si>
  <si>
    <t xml:space="preserve"> Sparten nicht zugeordnet werden kann.</t>
  </si>
  <si>
    <t>Vieh und Fleisch</t>
  </si>
  <si>
    <r>
      <rPr>
        <b/>
        <sz val="20"/>
        <rFont val="BundesSans Office"/>
        <family val="2"/>
      </rPr>
      <t xml:space="preserve">A. </t>
    </r>
    <r>
      <rPr>
        <b/>
        <sz val="20"/>
        <color theme="1"/>
        <rFont val="BundesSans Office"/>
        <family val="2"/>
      </rPr>
      <t>Landwirtschaft</t>
    </r>
  </si>
  <si>
    <r>
      <t>Bierabsatz nach Ländern</t>
    </r>
    <r>
      <rPr>
        <b/>
        <u/>
        <sz val="11"/>
        <color theme="10"/>
        <rFont val="BundesSans Office"/>
        <family val="2"/>
      </rPr>
      <t xml:space="preserve"> (Nr. 0103230)</t>
    </r>
  </si>
  <si>
    <r>
      <t xml:space="preserve">Legehennenhaltung und Eiererzeugung </t>
    </r>
    <r>
      <rPr>
        <b/>
        <u/>
        <sz val="11"/>
        <color theme="10"/>
        <rFont val="BundesSans Office"/>
        <family val="2"/>
      </rPr>
      <t>(Nr. 0106430)</t>
    </r>
  </si>
  <si>
    <r>
      <t xml:space="preserve">Geflügelschlachtereien und geschlachtetes Geflügel </t>
    </r>
    <r>
      <rPr>
        <b/>
        <u/>
        <sz val="11"/>
        <color theme="10"/>
        <rFont val="BundesSans Office"/>
        <family val="2"/>
      </rPr>
      <t>(Nr. 0106460)</t>
    </r>
  </si>
  <si>
    <r>
      <t xml:space="preserve">Bundesmittel für die Sozialpolitik </t>
    </r>
    <r>
      <rPr>
        <b/>
        <u/>
        <sz val="11"/>
        <color theme="10"/>
        <rFont val="BundesSans Office"/>
        <family val="2"/>
      </rPr>
      <t>(Nr. 0109260)</t>
    </r>
  </si>
  <si>
    <r>
      <t xml:space="preserve">Vorräte an Getreide und Kartoffeln in der Landwirtschaft </t>
    </r>
    <r>
      <rPr>
        <b/>
        <u/>
        <sz val="11"/>
        <color theme="10"/>
        <rFont val="BundesSans Office"/>
        <family val="2"/>
      </rPr>
      <t>(Nr. 0114060)</t>
    </r>
  </si>
  <si>
    <r>
      <t xml:space="preserve">Anzeigepflichtige Tierseuchen der Bundesrepublik Deutschland </t>
    </r>
    <r>
      <rPr>
        <b/>
        <u/>
        <sz val="11"/>
        <color theme="10"/>
        <rFont val="BundesSans Office"/>
        <family val="2"/>
      </rPr>
      <t>(Nr. 0117690)</t>
    </r>
  </si>
  <si>
    <r>
      <t xml:space="preserve">Getreidekäufe der aufnehmenden Hand von der Landwirtschaft - vorläufig </t>
    </r>
    <r>
      <rPr>
        <b/>
        <u/>
        <sz val="11"/>
        <color theme="10"/>
        <rFont val="BundesSans Office"/>
        <family val="2"/>
      </rPr>
      <t>(Nr. 0201060)</t>
    </r>
  </si>
  <si>
    <r>
      <t xml:space="preserve">Bestände der Wirtschaft an Getreide und Getreideerzeugnissen - vorläufige Zahlen </t>
    </r>
    <r>
      <rPr>
        <b/>
        <u/>
        <sz val="11"/>
        <color theme="10"/>
        <rFont val="BundesSans Office"/>
        <family val="2"/>
      </rPr>
      <t>(Nr. 0201190)</t>
    </r>
  </si>
  <si>
    <r>
      <t xml:space="preserve">Marktbestände an Futtermitteln </t>
    </r>
    <r>
      <rPr>
        <b/>
        <u/>
        <sz val="11"/>
        <color theme="10"/>
        <rFont val="BundesSans Office"/>
        <family val="2"/>
      </rPr>
      <t>(Nr. 0201260)</t>
    </r>
  </si>
  <si>
    <r>
      <t>Getreidevermahlung und Mehlausbeute in Handelsmühlen</t>
    </r>
    <r>
      <rPr>
        <b/>
        <u/>
        <sz val="11"/>
        <color theme="10"/>
        <rFont val="BundesSans Office"/>
        <family val="2"/>
      </rPr>
      <t xml:space="preserve"> (Nr. 0201330)</t>
    </r>
  </si>
  <si>
    <r>
      <t xml:space="preserve">Herstellung von Mehl in Handelsmühlen </t>
    </r>
    <r>
      <rPr>
        <b/>
        <u/>
        <sz val="11"/>
        <color theme="10"/>
        <rFont val="BundesSans Office"/>
        <family val="2"/>
      </rPr>
      <t>(Nr. 0201360)</t>
    </r>
  </si>
  <si>
    <r>
      <t xml:space="preserve">Herstellung von Malz </t>
    </r>
    <r>
      <rPr>
        <b/>
        <u/>
        <sz val="11"/>
        <color theme="10"/>
        <rFont val="BundesSans Office"/>
        <family val="2"/>
      </rPr>
      <t>(Nr. 0201490)</t>
    </r>
  </si>
  <si>
    <r>
      <t xml:space="preserve">Herstellung von Mischfutter (vorläufge Zahlen) </t>
    </r>
    <r>
      <rPr>
        <b/>
        <u/>
        <sz val="11"/>
        <color theme="10"/>
        <rFont val="BundesSans Office"/>
        <family val="2"/>
      </rPr>
      <t>(Nr. 0201530)</t>
    </r>
  </si>
  <si>
    <r>
      <t xml:space="preserve">Verarbeitung von Getreide zu Mischfutter (vorläufige Zahlen) </t>
    </r>
    <r>
      <rPr>
        <b/>
        <u/>
        <sz val="11"/>
        <color theme="10"/>
        <rFont val="BundesSans Office"/>
        <family val="2"/>
      </rPr>
      <t>(Nr. 0201560)</t>
    </r>
  </si>
  <si>
    <r>
      <t xml:space="preserve">Verarbeitung von Nicht-Getreide- und anderen Komponenten zu Mischfutter (vorläufige Zahlen) </t>
    </r>
    <r>
      <rPr>
        <b/>
        <u/>
        <sz val="11"/>
        <color theme="10"/>
        <rFont val="BundesSans Office"/>
        <family val="2"/>
      </rPr>
      <t>(Nr. 0201630)</t>
    </r>
  </si>
  <si>
    <r>
      <t xml:space="preserve">Zuckererzeugung, Zuckerabsatz und Zuckerbestände </t>
    </r>
    <r>
      <rPr>
        <b/>
        <u/>
        <sz val="11"/>
        <color theme="10"/>
        <rFont val="BundesSans Office"/>
        <family val="2"/>
      </rPr>
      <t>(Nr. 0202030)</t>
    </r>
  </si>
  <si>
    <r>
      <t xml:space="preserve">Zuckerabsatz der Zuckerfabriken und Handelsunternehmen </t>
    </r>
    <r>
      <rPr>
        <b/>
        <u/>
        <sz val="11"/>
        <color theme="10"/>
        <rFont val="BundesSans Office"/>
        <family val="2"/>
      </rPr>
      <t>(Nr. 0202060)</t>
    </r>
  </si>
  <si>
    <r>
      <t>Schlachtungen von Tieren in- und ausländischer Herkunft (</t>
    </r>
    <r>
      <rPr>
        <b/>
        <u/>
        <sz val="11"/>
        <color theme="10"/>
        <rFont val="BundesSans Office"/>
        <family val="2"/>
      </rPr>
      <t>Nr. 0203160)</t>
    </r>
  </si>
  <si>
    <r>
      <t>Durchschnittsgewichte der gewerblich geschlachteten Tiere (</t>
    </r>
    <r>
      <rPr>
        <b/>
        <u/>
        <sz val="11"/>
        <color theme="10"/>
        <rFont val="BundesSans Office"/>
        <family val="2"/>
      </rPr>
      <t>Nr. 0203190)</t>
    </r>
  </si>
  <si>
    <r>
      <t xml:space="preserve">Fleischanfall von geschlachteten Tieren in- und ausländischer Herkunft </t>
    </r>
    <r>
      <rPr>
        <b/>
        <u/>
        <sz val="11"/>
        <color theme="10"/>
        <rFont val="BundesSans Office"/>
        <family val="2"/>
      </rPr>
      <t>(Nr. 0203230)</t>
    </r>
  </si>
  <si>
    <r>
      <t xml:space="preserve">Monatliche Rohmilchlieferung der deutschen Erzeuger an deutsche milchwirtschaftliche Unternehmen nach Kreisen </t>
    </r>
    <r>
      <rPr>
        <b/>
        <u/>
        <sz val="11"/>
        <color theme="10"/>
        <rFont val="BundesSans Office"/>
        <family val="2"/>
      </rPr>
      <t>(Nr. 0204035)</t>
    </r>
  </si>
  <si>
    <r>
      <t xml:space="preserve">Kuhmilchlieferung der Erzeuger an deutsche milchwirtschaftliche Unternehmen </t>
    </r>
    <r>
      <rPr>
        <b/>
        <u/>
        <sz val="11"/>
        <color theme="10"/>
        <rFont val="BundesSans Office"/>
        <family val="2"/>
      </rPr>
      <t>(Nr. 0204040)</t>
    </r>
  </si>
  <si>
    <r>
      <t xml:space="preserve">Ziegen- und Schafmilchanlieferung der deutsche Erzeuger an deutsche milchwirtschaftliche Unternehmen </t>
    </r>
    <r>
      <rPr>
        <b/>
        <u/>
        <sz val="11"/>
        <color theme="10"/>
        <rFont val="BundesSans Office"/>
        <family val="2"/>
      </rPr>
      <t>(Nr. 0204047)</t>
    </r>
  </si>
  <si>
    <r>
      <t xml:space="preserve">Herstellung von ausgewählten, ökologisch/biologisch erzeugten, Milchprodukten nach Monaten </t>
    </r>
    <r>
      <rPr>
        <b/>
        <u/>
        <sz val="11"/>
        <color theme="10"/>
        <rFont val="BundesSans Office"/>
        <family val="2"/>
      </rPr>
      <t>(Nr. 0204050)</t>
    </r>
  </si>
  <si>
    <r>
      <t xml:space="preserve">Herstellung von ausgewählten Milcherzeugnissen nach Monaten </t>
    </r>
    <r>
      <rPr>
        <b/>
        <u/>
        <sz val="11"/>
        <color theme="10"/>
        <rFont val="BundesSans Office"/>
        <family val="2"/>
      </rPr>
      <t>(Nr. 0204090)</t>
    </r>
  </si>
  <si>
    <r>
      <t>Herstellung von Käse nach Fettstufen und Monaten</t>
    </r>
    <r>
      <rPr>
        <b/>
        <u/>
        <sz val="11"/>
        <color theme="10"/>
        <rFont val="BundesSans Office"/>
        <family val="2"/>
      </rPr>
      <t xml:space="preserve"> (Nr. 0204340)</t>
    </r>
  </si>
  <si>
    <r>
      <t xml:space="preserve">Vorbemerkung </t>
    </r>
    <r>
      <rPr>
        <b/>
        <u/>
        <sz val="11"/>
        <color theme="10"/>
        <rFont val="BundesSans Office"/>
        <family val="2"/>
      </rPr>
      <t>(Nr. 0206)</t>
    </r>
  </si>
  <si>
    <r>
      <t xml:space="preserve">Beschäftigte, Umsatz und Exportquote der fachlichen Betriebsteile des Produzierenden Ernährungsgewerbes </t>
    </r>
    <r>
      <rPr>
        <b/>
        <u/>
        <sz val="11"/>
        <color theme="10"/>
        <rFont val="BundesSans Office"/>
        <family val="2"/>
      </rPr>
      <t>(Nr. 0206060)</t>
    </r>
  </si>
  <si>
    <r>
      <t>Betriebe, Beschäftigte, Arbeitsstunden und Entgelte des Produzierenden Ernährungsgewerbes</t>
    </r>
    <r>
      <rPr>
        <b/>
        <u/>
        <sz val="11"/>
        <color theme="10"/>
        <rFont val="BundesSans Office"/>
        <family val="2"/>
      </rPr>
      <t xml:space="preserve"> (Nr. 0206090)</t>
    </r>
  </si>
  <si>
    <r>
      <t>Umsatz und Exportquote der Betriebe des Produzierenden Ernährungsgewerbes (</t>
    </r>
    <r>
      <rPr>
        <b/>
        <u/>
        <sz val="11"/>
        <color theme="10"/>
        <rFont val="BundesSans Office"/>
        <family val="2"/>
      </rPr>
      <t>Nr. 0206130)</t>
    </r>
  </si>
  <si>
    <r>
      <t xml:space="preserve">Entwicklung ausgewählter Wirtschaftsdaten des Produzierenden Ernährungsgewerbes </t>
    </r>
    <r>
      <rPr>
        <b/>
        <u/>
        <sz val="11"/>
        <color theme="10"/>
        <rFont val="BundesSans Office"/>
        <family val="2"/>
      </rPr>
      <t>(Nr. 0206160)</t>
    </r>
  </si>
  <si>
    <r>
      <t xml:space="preserve">Produktion ausgewählter Erzeugnisse des Produzierenden Ernährungsgewerbes </t>
    </r>
    <r>
      <rPr>
        <b/>
        <u/>
        <sz val="11"/>
        <color theme="10"/>
        <rFont val="BundesSans Office"/>
        <family val="2"/>
      </rPr>
      <t>(Nr. 0206190)</t>
    </r>
  </si>
  <si>
    <r>
      <t xml:space="preserve">Marktpreise für inländisches Getreide </t>
    </r>
    <r>
      <rPr>
        <b/>
        <u/>
        <sz val="11"/>
        <color theme="10"/>
        <rFont val="BundesSans Office"/>
        <family val="2"/>
      </rPr>
      <t>(Nr. 0301090)</t>
    </r>
  </si>
  <si>
    <r>
      <t xml:space="preserve">Preise für konventionell erzeugte Kuhmilch </t>
    </r>
    <r>
      <rPr>
        <b/>
        <u/>
        <sz val="11"/>
        <color theme="10"/>
        <rFont val="BundesSans Office"/>
        <family val="2"/>
      </rPr>
      <t>(Nr. 0301435)</t>
    </r>
  </si>
  <si>
    <r>
      <t xml:space="preserve">Preise für ökologisch/biologisch erzeugte Kuhmilch </t>
    </r>
    <r>
      <rPr>
        <b/>
        <u/>
        <sz val="11"/>
        <color theme="10"/>
        <rFont val="BundesSans Office"/>
        <family val="2"/>
      </rPr>
      <t>(Nr. 0301440)</t>
    </r>
  </si>
  <si>
    <r>
      <t xml:space="preserve">Preise für konventionell und ökologisch/biologisch erzeugte Kuhmilch </t>
    </r>
    <r>
      <rPr>
        <b/>
        <u/>
        <sz val="11"/>
        <color theme="10"/>
        <rFont val="BundesSans Office"/>
        <family val="2"/>
      </rPr>
      <t>(Nr. 0301445)</t>
    </r>
  </si>
  <si>
    <r>
      <t>Preise für konventionell und ökologisch/biologisch erzeugte Ziegen- und Schafmilch</t>
    </r>
    <r>
      <rPr>
        <b/>
        <u/>
        <sz val="11"/>
        <color theme="10"/>
        <rFont val="BundesSans Office"/>
        <family val="2"/>
      </rPr>
      <t xml:space="preserve"> (Nr. 0301450)</t>
    </r>
  </si>
  <si>
    <r>
      <t xml:space="preserve">Marktpreise für Milcherzeugnisse </t>
    </r>
    <r>
      <rPr>
        <b/>
        <u/>
        <sz val="11"/>
        <color theme="10"/>
        <rFont val="BundesSans Office"/>
        <family val="2"/>
      </rPr>
      <t>(Nr. 0301460)</t>
    </r>
  </si>
  <si>
    <r>
      <t xml:space="preserve">Teilindex für Erzeugnisse des Nahrungs- und Genussmittelgewerbes </t>
    </r>
    <r>
      <rPr>
        <b/>
        <u/>
        <sz val="11"/>
        <color theme="10"/>
        <rFont val="BundesSans Office"/>
        <family val="2"/>
      </rPr>
      <t>(Nr. 0302030)</t>
    </r>
  </si>
  <si>
    <r>
      <t xml:space="preserve">Preismesszahlen für verschiedene Energiearten </t>
    </r>
    <r>
      <rPr>
        <b/>
        <u/>
        <sz val="11"/>
        <color theme="10"/>
        <rFont val="BundesSans Office"/>
        <family val="2"/>
      </rPr>
      <t>(Nr. 0302060)</t>
    </r>
  </si>
  <si>
    <r>
      <t>Kaufwerte für landwirtschaftlich genutzte Grundstücke nach Flächengröße und Ertragsmesszahlen</t>
    </r>
    <r>
      <rPr>
        <b/>
        <u/>
        <sz val="11"/>
        <color theme="10"/>
        <rFont val="BundesSans Office"/>
        <family val="2"/>
      </rPr>
      <t xml:space="preserve"> (Nr. 0303060)</t>
    </r>
  </si>
  <si>
    <r>
      <t>Einfuhr von Gütern der Land- und Ernährungswirtschaft</t>
    </r>
    <r>
      <rPr>
        <b/>
        <u/>
        <sz val="11"/>
        <color theme="10"/>
        <rFont val="BundesSans Office"/>
        <family val="2"/>
      </rPr>
      <t xml:space="preserve"> (Nr. 0401030)</t>
    </r>
  </si>
  <si>
    <r>
      <t xml:space="preserve">Ausfuhr von Gütern der Land- und Ernährungswirtschaft </t>
    </r>
    <r>
      <rPr>
        <b/>
        <u/>
        <sz val="11"/>
        <color theme="10"/>
        <rFont val="BundesSans Office"/>
        <family val="2"/>
      </rPr>
      <t>(Nr. 0401060)</t>
    </r>
  </si>
  <si>
    <r>
      <t xml:space="preserve">Index der Erzeugerpreise der Produkte des Holzeinschlags aus den Staatsforsten </t>
    </r>
    <r>
      <rPr>
        <b/>
        <u/>
        <sz val="11"/>
        <color theme="10"/>
        <rFont val="BundesSans Office"/>
        <family val="2"/>
      </rPr>
      <t>(Nr. 0505030)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</si>
</sst>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7">
    <numFmt numFmtId="164" formatCode="General_)"/>
    <numFmt numFmtId="165" formatCode="#\ ##0.0_);#\ ##0.0\-\);\ ;&quot;&quot;"/>
    <numFmt numFmtId="166" formatCode="?\ ??0.0"/>
    <numFmt numFmtId="167" formatCode="??\ ??0.0"/>
    <numFmt numFmtId="168" formatCode="##\ ##0.0_);##\ ##0.0_);\ ;&quot;&quot;"/>
    <numFmt numFmtId="169" formatCode="#\ ##0.0_);#\ ##0.0_);\ ;&quot;&quot;"/>
    <numFmt numFmtId="170" formatCode="0.0_ ;\-0.0\ "/>
    <numFmt numFmtId="171" formatCode="??0;\-\ ??0;\ \ \ \ @"/>
    <numFmt numFmtId="172" formatCode="?\ ??0;\-\ ?\ ??0;\ \ \ \ @"/>
    <numFmt numFmtId="173" formatCode="0.0"/>
    <numFmt numFmtId="174" formatCode="??0.0"/>
    <numFmt numFmtId="175" formatCode="\ \ \ @"/>
    <numFmt numFmtId="176" formatCode="_-* #,##0.00\ _€_-;\-* #,##0.00\ _€_-;_-* &quot;-&quot;??\ _€_-;_-@_-"/>
    <numFmt numFmtId="177" formatCode="\ @"/>
    <numFmt numFmtId="178" formatCode="#,##0.0"/>
    <numFmt numFmtId="179" formatCode="0.00\ \ "/>
    <numFmt numFmtId="180" formatCode="0.000"/>
    <numFmt numFmtId="181" formatCode="#\ ###\ ##0_)"/>
    <numFmt numFmtId="182" formatCode="???\ ??0,"/>
    <numFmt numFmtId="183" formatCode="??\ ??0;\-\ ??\ ??0;\ \ \ \ \ \ \ @"/>
    <numFmt numFmtId="184" formatCode="?\ ??0.0;\-\ ?\ ??0.0;\ \ \ \ \ \ @"/>
    <numFmt numFmtId="185" formatCode="??\ ???\ ??0"/>
    <numFmt numFmtId="186" formatCode="\ ?\ ???\ ???\ ??0"/>
    <numFmt numFmtId="187" formatCode="00000"/>
    <numFmt numFmtId="188" formatCode="#\ ##0_)"/>
    <numFmt numFmtId="189" formatCode="?\ ??0\ 000"/>
    <numFmt numFmtId="190" formatCode="0.0%"/>
    <numFmt numFmtId="191" formatCode="\ \ \+\ ?0.0;\ \ \ \-\ ?0.0;\ \ \±\ ?0.0"/>
    <numFmt numFmtId="192" formatCode="?\ ??0"/>
    <numFmt numFmtId="193" formatCode="#\ ###\ ##0"/>
    <numFmt numFmtId="194" formatCode="###\ ###\ ##0"/>
    <numFmt numFmtId="195" formatCode="[Blue]\+0.0_);[Red]\-0.0_)"/>
    <numFmt numFmtId="196" formatCode="mmm"/>
    <numFmt numFmtId="197" formatCode="?0.00;\-\ ?0.00;\ @"/>
    <numFmt numFmtId="198" formatCode="0.0_)"/>
    <numFmt numFmtId="199" formatCode="\+\ ?0.0;[Red]\-\ ?0.0;\±\ ?0.0;@__"/>
    <numFmt numFmtId="200" formatCode="#\ ##0\ \ "/>
    <numFmt numFmtId="201" formatCode="??0.00"/>
    <numFmt numFmtId="202" formatCode="0.000000"/>
    <numFmt numFmtId="203" formatCode="0.00000_);\-\ 0.00000_);@_____)"/>
    <numFmt numFmtId="204" formatCode="0.0000_);\-\ 0.0000_);@_____)"/>
    <numFmt numFmtId="205" formatCode="??0.00_);\-\ ??0.00_);@_____)"/>
    <numFmt numFmtId="206" formatCode="?0.000_);\-\ ?0.000_);@_____)"/>
    <numFmt numFmtId="207" formatCode="\ \ @"/>
    <numFmt numFmtId="208" formatCode="\+0.0;[Red]\-0.0"/>
    <numFmt numFmtId="209" formatCode="\ \+* 0.0;[Red]\ \-* 0.0"/>
    <numFmt numFmtId="210" formatCode="0.00_)"/>
    <numFmt numFmtId="211" formatCode="\ \ \ \+* 0.0_);[Red]\ \ \ \-* 0.0_)"/>
    <numFmt numFmtId="212" formatCode="\+* 0.0_);[Red]\-* 0.0_)"/>
    <numFmt numFmtId="213" formatCode="#\ ##0"/>
    <numFmt numFmtId="214" formatCode="???\ ??0;"/>
    <numFmt numFmtId="215" formatCode="??0.0;\-\ ??0.0;\ \ \ \ @"/>
    <numFmt numFmtId="216" formatCode="?\ ??0.0\ ;\-\ ?\ ??0.0;\ \ \ \ \ \ @\ "/>
    <numFmt numFmtId="217" formatCode="\+0.0_);\-0.0_)"/>
    <numFmt numFmtId="218" formatCode="??\ ??0.0,"/>
    <numFmt numFmtId="219" formatCode="??\ ??0"/>
    <numFmt numFmtId="220" formatCode="???\ ??0"/>
    <numFmt numFmtId="221" formatCode="??.0"/>
    <numFmt numFmtId="222" formatCode="?0.00"/>
    <numFmt numFmtId="223" formatCode="?\ ???\ ??0"/>
    <numFmt numFmtId="224" formatCode="#,##0.0,_)"/>
    <numFmt numFmtId="225" formatCode="\+\ ?0.0__;\-\ ?0.0__;\±\ ?0.0__;\ \ \ \ \ @"/>
    <numFmt numFmtId="226" formatCode="\+0.0_);\-0.0_);\±0.0_)"/>
    <numFmt numFmtId="227" formatCode="???\ ??0;\-\ ???\ ??0;\ \ \ \ \ \ \ \ @"/>
    <numFmt numFmtId="228" formatCode="?\ ???\ ??0;\-\ ?\ ???\ ??0;\ \ \ \ \ \ \ \ \ \ @"/>
    <numFmt numFmtId="229" formatCode="\ ?\ ??0.0;\ \-\ ?\ ??0.0;\ \ \ \ \ \ \ \ @"/>
    <numFmt numFmtId="230" formatCode="\ ?\ ??0;\ \-\ ?\ ??0;\ \ \ \ \ \ \ \ @"/>
    <numFmt numFmtId="231" formatCode="???\ ??0;\-\ ???\ ??0;\ \ \ \ \ \ \ \ \ \ @"/>
    <numFmt numFmtId="232" formatCode="#\ ##0.0,__"/>
    <numFmt numFmtId="233" formatCode="#,##0_)"/>
    <numFmt numFmtId="234" formatCode="\+\ ??0.0;\ \-\ ??0.0;\ \±\ ??0.0"/>
    <numFmt numFmtId="235" formatCode="#\ ##0.000,\ \ "/>
    <numFmt numFmtId="236" formatCode="mmmm\ "/>
    <numFmt numFmtId="237" formatCode="\ \ \ \ \+* 0.0\ \ ;\ \ \ \ \-* 0.0\ \ "/>
    <numFmt numFmtId="238" formatCode="#\ ##0.0,____"/>
    <numFmt numFmtId="239" formatCode="\ \ \+* 0.0\ ;\ \ \-* 0.0\ "/>
    <numFmt numFmtId="240" formatCode="\ \ \+* 0.0\ \ ;\ \ \-* 0.0\ \ "/>
    <numFmt numFmtId="241" formatCode="#\ ##0.000,\ \ \ \ "/>
    <numFmt numFmtId="242" formatCode="#\ ##0.0,\ \ \ \ \ \ \ \ \ "/>
    <numFmt numFmtId="243" formatCode="?\ ??0;\-\ ?\ ??0;\ \ \ \ \ \ @"/>
    <numFmt numFmtId="244" formatCode="\+\ ??0;\-\ ??0;\±\ ??0;\ \ \ \ \ \ @"/>
    <numFmt numFmtId="245" formatCode="#\ ###\ ##0,"/>
    <numFmt numFmtId="246" formatCode="?\ ???\ ??0;\-\ ?\ ???\ ??0;\ \ \ \ \ \ \ \ \ \ \ \ \ @"/>
    <numFmt numFmtId="247" formatCode="#\ ###\ ###"/>
    <numFmt numFmtId="248" formatCode="mmmm"/>
    <numFmt numFmtId="249" formatCode="?\ ??0.0;\-\ ?\ ??0.0;\ \ \ \ \ \ \ @"/>
    <numFmt numFmtId="250" formatCode="\ \ \ \ \ \ \ \ \ @"/>
  </numFmts>
  <fonts count="131">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sz val="10"/>
      <color rgb="FF000000"/>
      <name val="Arial"/>
      <family val="2"/>
    </font>
    <font>
      <sz val="10"/>
      <color theme="1"/>
      <name val="Arial"/>
      <family val="2"/>
    </font>
    <font>
      <u/>
      <sz val="10"/>
      <color theme="10"/>
      <name val="Arial"/>
      <family val="2"/>
    </font>
    <font>
      <sz val="11"/>
      <color theme="1"/>
      <name val="Arial"/>
      <family val="2"/>
    </font>
    <font>
      <sz val="10"/>
      <name val="Univers (WN)"/>
    </font>
    <font>
      <u/>
      <sz val="10"/>
      <color indexed="12"/>
      <name val="Arial"/>
      <family val="2"/>
    </font>
    <font>
      <u/>
      <sz val="12"/>
      <color indexed="12"/>
      <name val="Univers (WN)"/>
    </font>
    <font>
      <u/>
      <sz val="6"/>
      <color theme="10"/>
      <name val="Arial"/>
      <family val="2"/>
    </font>
    <font>
      <sz val="7"/>
      <name val="MS Sans Serif"/>
    </font>
    <font>
      <sz val="10"/>
      <name val="Arial"/>
      <family val="2"/>
    </font>
    <font>
      <sz val="9"/>
      <color indexed="81"/>
      <name val="Segoe UI"/>
      <family val="2"/>
    </font>
    <font>
      <sz val="9"/>
      <color indexed="81"/>
      <name val="Arial"/>
      <family val="2"/>
    </font>
    <font>
      <sz val="8"/>
      <name val="Arial"/>
      <family val="2"/>
    </font>
    <font>
      <sz val="6"/>
      <color rgb="FF000000"/>
      <name val="Arial"/>
      <family val="2"/>
    </font>
    <font>
      <sz val="8"/>
      <color theme="0"/>
      <name val="Arial"/>
      <family val="2"/>
    </font>
    <font>
      <b/>
      <sz val="8"/>
      <name val="Arial"/>
      <family val="2"/>
    </font>
    <font>
      <b/>
      <vertAlign val="superscript"/>
      <sz val="8"/>
      <name val="Arial"/>
      <family val="2"/>
    </font>
    <font>
      <sz val="10"/>
      <color theme="0"/>
      <name val="Arial"/>
      <family val="2"/>
    </font>
    <font>
      <sz val="6"/>
      <name val="Arial"/>
      <family val="2"/>
    </font>
    <font>
      <vertAlign val="superscript"/>
      <sz val="8"/>
      <name val="Arial"/>
      <family val="2"/>
    </font>
    <font>
      <b/>
      <sz val="12"/>
      <name val="Arial"/>
      <family val="2"/>
    </font>
    <font>
      <sz val="8"/>
      <name val="BundesSans Web"/>
      <family val="2"/>
    </font>
    <font>
      <sz val="8"/>
      <color rgb="FF000000"/>
      <name val="Arial"/>
      <family val="2"/>
    </font>
    <font>
      <sz val="8"/>
      <color theme="0"/>
      <name val="BundesSans Web"/>
      <family val="2"/>
    </font>
    <font>
      <b/>
      <vertAlign val="superscript"/>
      <sz val="7"/>
      <name val="Arial"/>
      <family val="2"/>
    </font>
    <font>
      <b/>
      <sz val="10"/>
      <color theme="1"/>
      <name val="BundesSans Web"/>
      <family val="2"/>
    </font>
    <font>
      <sz val="10"/>
      <name val="BundesSans Web"/>
      <family val="2"/>
    </font>
    <font>
      <sz val="10"/>
      <color theme="0"/>
      <name val="BundesSans Web"/>
      <family val="2"/>
    </font>
    <font>
      <sz val="6"/>
      <name val="BundesSans Web"/>
      <family val="2"/>
    </font>
    <font>
      <vertAlign val="superscript"/>
      <sz val="8"/>
      <name val="BundesSans Web"/>
      <family val="2"/>
    </font>
    <font>
      <b/>
      <sz val="8"/>
      <name val="BundesSans Web"/>
      <family val="2"/>
    </font>
    <font>
      <b/>
      <sz val="12"/>
      <name val="BundesSans Web"/>
      <family val="2"/>
    </font>
    <font>
      <sz val="11"/>
      <name val="BundesSans Office"/>
      <family val="2"/>
    </font>
    <font>
      <sz val="11"/>
      <color indexed="8"/>
      <name val="BundesSans Office"/>
      <family val="2"/>
    </font>
    <font>
      <sz val="6"/>
      <color indexed="8"/>
      <name val="BundesSans Office"/>
      <family val="2"/>
    </font>
    <font>
      <sz val="6"/>
      <name val="BundesSans Office"/>
      <family val="2"/>
    </font>
    <font>
      <b/>
      <sz val="6"/>
      <color indexed="8"/>
      <name val="BundesSans Office"/>
      <family val="2"/>
    </font>
    <font>
      <vertAlign val="superscript"/>
      <sz val="6"/>
      <name val="BundesSans Office"/>
      <family val="2"/>
    </font>
    <font>
      <vertAlign val="superscript"/>
      <sz val="6"/>
      <color indexed="8"/>
      <name val="BundesSans Office"/>
      <family val="2"/>
    </font>
    <font>
      <sz val="8"/>
      <color indexed="8"/>
      <name val="BundesSans Office"/>
      <family val="2"/>
    </font>
    <font>
      <sz val="10"/>
      <name val="BundesSans Office"/>
      <family val="2"/>
    </font>
    <font>
      <sz val="8"/>
      <name val="BundesSans Office"/>
      <family val="2"/>
    </font>
    <font>
      <b/>
      <sz val="10"/>
      <name val="BundesSans Office"/>
      <family val="2"/>
    </font>
    <font>
      <b/>
      <sz val="11"/>
      <name val="Arial"/>
      <family val="2"/>
    </font>
    <font>
      <sz val="11"/>
      <name val="Arial"/>
      <family val="2"/>
    </font>
    <font>
      <vertAlign val="superscript"/>
      <sz val="6"/>
      <name val="Arial"/>
      <family val="2"/>
    </font>
    <font>
      <b/>
      <vertAlign val="superscript"/>
      <sz val="6"/>
      <name val="Arial"/>
      <family val="2"/>
    </font>
    <font>
      <sz val="5"/>
      <name val="Arial"/>
      <family val="2"/>
    </font>
    <font>
      <b/>
      <sz val="6"/>
      <name val="Arial"/>
      <family val="2"/>
    </font>
    <font>
      <b/>
      <sz val="10"/>
      <name val="Arial"/>
      <family val="2"/>
    </font>
    <font>
      <u/>
      <sz val="8"/>
      <color theme="10"/>
      <name val="Arial"/>
      <family val="2"/>
    </font>
    <font>
      <sz val="8"/>
      <color theme="1"/>
      <name val="Arial"/>
      <family val="2"/>
    </font>
    <font>
      <sz val="6"/>
      <color theme="1"/>
      <name val="Arial"/>
      <family val="2"/>
    </font>
    <font>
      <sz val="12"/>
      <name val="Arial"/>
      <family val="2"/>
    </font>
    <font>
      <i/>
      <sz val="6"/>
      <name val="Arial"/>
      <family val="2"/>
    </font>
    <font>
      <sz val="9"/>
      <color theme="1"/>
      <name val="Calibri"/>
      <family val="2"/>
      <scheme val="minor"/>
    </font>
    <font>
      <sz val="9"/>
      <name val="Arial"/>
      <family val="2"/>
    </font>
    <font>
      <sz val="6"/>
      <color rgb="FFFF0000"/>
      <name val="Arial"/>
      <family val="2"/>
    </font>
    <font>
      <b/>
      <sz val="8"/>
      <name val="Times New Roman"/>
      <family val="1"/>
    </font>
    <font>
      <sz val="8"/>
      <name val="Times New Roman"/>
      <family val="1"/>
    </font>
    <font>
      <b/>
      <i/>
      <sz val="6"/>
      <name val="Arial"/>
      <family val="2"/>
    </font>
    <font>
      <sz val="6"/>
      <name val="Times New Roman"/>
      <family val="1"/>
    </font>
    <font>
      <b/>
      <sz val="7"/>
      <name val="Arial"/>
      <family val="2"/>
    </font>
    <font>
      <sz val="7"/>
      <name val="Arial"/>
      <family val="2"/>
    </font>
    <font>
      <b/>
      <sz val="9"/>
      <name val="Arial"/>
      <family val="2"/>
    </font>
    <font>
      <b/>
      <sz val="6"/>
      <name val="Times New Roman"/>
      <family val="1"/>
    </font>
    <font>
      <b/>
      <vertAlign val="superscript"/>
      <sz val="10"/>
      <name val="Arial"/>
      <family val="2"/>
    </font>
    <font>
      <sz val="9.5"/>
      <name val="Arial"/>
      <family val="2"/>
    </font>
    <font>
      <vertAlign val="superscript"/>
      <sz val="9.5"/>
      <name val="Arial"/>
      <family val="2"/>
    </font>
    <font>
      <i/>
      <sz val="10"/>
      <name val="Arial"/>
      <family val="2"/>
    </font>
    <font>
      <b/>
      <sz val="18"/>
      <name val="Arial"/>
      <family val="2"/>
    </font>
    <font>
      <b/>
      <vertAlign val="superscript"/>
      <sz val="18"/>
      <name val="Arial"/>
      <family val="2"/>
    </font>
    <font>
      <sz val="6"/>
      <color theme="0"/>
      <name val="Arial"/>
      <family val="2"/>
    </font>
    <font>
      <b/>
      <sz val="6"/>
      <color theme="0"/>
      <name val="Arial"/>
      <family val="2"/>
    </font>
    <font>
      <b/>
      <sz val="6"/>
      <color theme="1"/>
      <name val="Arial"/>
      <family val="2"/>
    </font>
    <font>
      <b/>
      <sz val="6"/>
      <color rgb="FF000000"/>
      <name val="Arial"/>
      <family val="2"/>
    </font>
    <font>
      <b/>
      <i/>
      <sz val="6"/>
      <color theme="0"/>
      <name val="Arial"/>
      <family val="2"/>
    </font>
    <font>
      <i/>
      <sz val="7"/>
      <name val="Arial"/>
      <family val="2"/>
    </font>
    <font>
      <i/>
      <sz val="8"/>
      <color theme="1"/>
      <name val="Arial"/>
      <family val="2"/>
    </font>
    <font>
      <b/>
      <sz val="11"/>
      <color theme="1"/>
      <name val="Arial"/>
      <family val="2"/>
    </font>
    <font>
      <u/>
      <sz val="6"/>
      <color theme="10"/>
      <name val="Calibri"/>
      <family val="2"/>
      <scheme val="minor"/>
    </font>
    <font>
      <sz val="8"/>
      <color indexed="13"/>
      <name val="Arial"/>
      <family val="2"/>
    </font>
    <font>
      <vertAlign val="superscript"/>
      <sz val="9"/>
      <name val="Arial"/>
      <family val="2"/>
    </font>
    <font>
      <vertAlign val="superscript"/>
      <sz val="10"/>
      <name val="Arial"/>
      <family val="2"/>
    </font>
    <font>
      <sz val="10"/>
      <name val="Arial"/>
      <family val="2"/>
    </font>
    <font>
      <b/>
      <sz val="14"/>
      <name val="BundesSans Office"/>
      <family val="2"/>
    </font>
    <font>
      <sz val="10"/>
      <color rgb="FFFF0000"/>
      <name val="BundesSans Office"/>
      <family val="2"/>
    </font>
    <font>
      <b/>
      <vertAlign val="superscript"/>
      <sz val="10"/>
      <name val="BundesSans Office"/>
      <family val="2"/>
    </font>
    <font>
      <i/>
      <sz val="9"/>
      <name val="BundesSans Office"/>
      <family val="2"/>
    </font>
    <font>
      <sz val="9"/>
      <name val="BundesSans Office"/>
      <family val="2"/>
    </font>
    <font>
      <vertAlign val="superscript"/>
      <sz val="9"/>
      <name val="BundesSans Office"/>
      <family val="2"/>
    </font>
    <font>
      <sz val="10"/>
      <color theme="0"/>
      <name val="BundesSans Office"/>
      <family val="2"/>
    </font>
    <font>
      <i/>
      <sz val="9"/>
      <color theme="0"/>
      <name val="BundesSans Office"/>
      <family val="2"/>
    </font>
    <font>
      <b/>
      <sz val="8"/>
      <color rgb="FFFF0000"/>
      <name val="BundesSans Office"/>
      <family val="2"/>
    </font>
    <font>
      <b/>
      <sz val="10"/>
      <color rgb="FFFF0000"/>
      <name val="BundesSans Office"/>
      <family val="2"/>
    </font>
    <font>
      <i/>
      <sz val="9"/>
      <color rgb="FFFF0000"/>
      <name val="BundesSans Office"/>
      <family val="2"/>
    </font>
    <font>
      <vertAlign val="superscript"/>
      <sz val="6"/>
      <color theme="0"/>
      <name val="Arial"/>
      <family val="2"/>
    </font>
    <font>
      <b/>
      <i/>
      <sz val="7"/>
      <name val="Arial"/>
      <family val="2"/>
    </font>
    <font>
      <b/>
      <u/>
      <sz val="12"/>
      <name val="Arial"/>
      <family val="2"/>
    </font>
    <font>
      <b/>
      <u/>
      <sz val="12"/>
      <color theme="0"/>
      <name val="Arial"/>
      <family val="2"/>
    </font>
    <font>
      <sz val="7"/>
      <color theme="0"/>
      <name val="Arial"/>
      <family val="2"/>
    </font>
    <font>
      <sz val="6"/>
      <color rgb="FF80CDEC"/>
      <name val="Arial"/>
      <family val="2"/>
    </font>
    <font>
      <b/>
      <u/>
      <sz val="12"/>
      <color rgb="FF80CDEC"/>
      <name val="Arial"/>
      <family val="2"/>
    </font>
    <font>
      <sz val="7"/>
      <color rgb="FF80CDEC"/>
      <name val="Arial"/>
      <family val="2"/>
    </font>
    <font>
      <sz val="6"/>
      <color rgb="FF0070C0"/>
      <name val="Arial"/>
      <family val="2"/>
    </font>
    <font>
      <sz val="6"/>
      <color indexed="10"/>
      <name val="Arial"/>
      <family val="2"/>
    </font>
    <font>
      <b/>
      <sz val="6"/>
      <color indexed="8"/>
      <name val="Arial"/>
      <family val="2"/>
    </font>
    <font>
      <sz val="6"/>
      <color indexed="8"/>
      <name val="Arial"/>
      <family val="2"/>
    </font>
    <font>
      <sz val="11"/>
      <color theme="1"/>
      <name val="BundesSans Office"/>
      <family val="2"/>
    </font>
    <font>
      <b/>
      <sz val="48"/>
      <color theme="1"/>
      <name val="BundesSans Office"/>
      <family val="2"/>
    </font>
    <font>
      <b/>
      <sz val="48"/>
      <color theme="0"/>
      <name val="BundesSans Office"/>
      <family val="2"/>
    </font>
    <font>
      <b/>
      <sz val="18"/>
      <color theme="1"/>
      <name val="BundesSans Office"/>
      <family val="2"/>
    </font>
    <font>
      <b/>
      <sz val="16"/>
      <color theme="1"/>
      <name val="BundesSans Office"/>
      <family val="2"/>
    </font>
    <font>
      <u/>
      <sz val="11"/>
      <color theme="10"/>
      <name val="BundesSans Office"/>
      <family val="2"/>
    </font>
    <font>
      <sz val="10"/>
      <color theme="1"/>
      <name val="BundesSans Office"/>
      <family val="2"/>
    </font>
    <font>
      <b/>
      <sz val="14"/>
      <color theme="1"/>
      <name val="BundesSans Office"/>
      <family val="2"/>
    </font>
    <font>
      <u/>
      <sz val="10"/>
      <color theme="10"/>
      <name val="BundesSans Office"/>
      <family val="2"/>
    </font>
    <font>
      <b/>
      <sz val="11"/>
      <color theme="1"/>
      <name val="BundesSans Office"/>
      <family val="2"/>
    </font>
    <font>
      <b/>
      <sz val="11"/>
      <color theme="1"/>
      <name val="Calibri"/>
      <family val="2"/>
      <scheme val="minor"/>
    </font>
    <font>
      <b/>
      <sz val="12"/>
      <color theme="1"/>
      <name val="BundesSans Office"/>
      <family val="2"/>
    </font>
    <font>
      <sz val="12"/>
      <color theme="1"/>
      <name val="BundesSans Office"/>
      <family val="2"/>
    </font>
    <font>
      <sz val="8"/>
      <name val="Univers (WN)"/>
    </font>
    <font>
      <sz val="16"/>
      <color theme="1"/>
      <name val="BundesSans Office"/>
      <family val="2"/>
    </font>
    <font>
      <b/>
      <sz val="20"/>
      <color theme="1"/>
      <name val="BundesSans Office"/>
      <family val="2"/>
    </font>
    <font>
      <b/>
      <sz val="20"/>
      <name val="BundesSans Office"/>
      <family val="2"/>
    </font>
    <font>
      <b/>
      <u/>
      <sz val="11"/>
      <color theme="10"/>
      <name val="BundesSans Office"/>
      <family val="2"/>
    </font>
    <font>
      <sz val="8"/>
      <color indexed="10"/>
      <name val="BundesSans Office"/>
      <family val="2"/>
    </font>
  </fonts>
  <fills count="8">
    <fill>
      <patternFill patternType="none"/>
    </fill>
    <fill>
      <patternFill patternType="gray125"/>
    </fill>
    <fill>
      <patternFill patternType="solid">
        <fgColor rgb="FFF9E03A"/>
        <bgColor indexed="64"/>
      </patternFill>
    </fill>
    <fill>
      <patternFill patternType="solid">
        <fgColor rgb="FF339D6E"/>
        <bgColor indexed="64"/>
      </patternFill>
    </fill>
    <fill>
      <patternFill patternType="solid">
        <fgColor rgb="FF80CDEC"/>
        <bgColor indexed="64"/>
      </patternFill>
    </fill>
    <fill>
      <patternFill patternType="solid">
        <fgColor rgb="FFCD3363"/>
        <bgColor indexed="64"/>
      </patternFill>
    </fill>
    <fill>
      <patternFill patternType="solid">
        <fgColor rgb="FF597C39"/>
        <bgColor indexed="64"/>
      </patternFill>
    </fill>
    <fill>
      <patternFill patternType="solid">
        <fgColor indexed="9"/>
        <bgColor indexed="64"/>
      </patternFill>
    </fill>
  </fills>
  <borders count="85">
    <border>
      <left/>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dotted">
        <color indexed="64"/>
      </bottom>
      <diagonal/>
    </border>
    <border>
      <left style="thin">
        <color indexed="64"/>
      </left>
      <right/>
      <top style="thin">
        <color indexed="64"/>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hair">
        <color indexed="64"/>
      </left>
      <right style="thin">
        <color indexed="64"/>
      </right>
      <top/>
      <bottom/>
      <diagonal/>
    </border>
    <border>
      <left style="hair">
        <color indexed="64"/>
      </left>
      <right style="hair">
        <color indexed="64"/>
      </right>
      <top/>
      <bottom/>
      <diagonal/>
    </border>
    <border>
      <left/>
      <right style="hair">
        <color indexed="64"/>
      </right>
      <top/>
      <bottom/>
      <diagonal/>
    </border>
    <border>
      <left style="thin">
        <color indexed="64"/>
      </left>
      <right/>
      <top/>
      <bottom/>
      <diagonal/>
    </border>
    <border>
      <left/>
      <right style="thin">
        <color indexed="64"/>
      </right>
      <top/>
      <bottom/>
      <diagonal/>
    </border>
    <border>
      <left style="hair">
        <color indexed="64"/>
      </left>
      <right/>
      <top/>
      <bottom/>
      <diagonal/>
    </border>
    <border>
      <left/>
      <right style="thin">
        <color indexed="64"/>
      </right>
      <top/>
      <bottom style="thin">
        <color indexed="64"/>
      </bottom>
      <diagonal/>
    </border>
    <border>
      <left style="hair">
        <color indexed="64"/>
      </left>
      <right/>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diagonal/>
    </border>
    <border>
      <left/>
      <right/>
      <top/>
      <bottom style="hair">
        <color indexed="64"/>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hair">
        <color indexed="64"/>
      </left>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thin">
        <color indexed="64"/>
      </top>
      <bottom/>
      <diagonal/>
    </border>
    <border>
      <left/>
      <right/>
      <top style="thin">
        <color indexed="64"/>
      </top>
      <bottom/>
      <diagonal/>
    </border>
    <border>
      <left style="hair">
        <color indexed="64"/>
      </left>
      <right/>
      <top style="thin">
        <color indexed="64"/>
      </top>
      <bottom style="hair">
        <color indexed="64"/>
      </bottom>
      <diagonal/>
    </border>
    <border>
      <left/>
      <right style="thin">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hair">
        <color indexed="64"/>
      </right>
      <top/>
      <bottom style="hair">
        <color indexed="64"/>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diagonal/>
    </border>
    <border>
      <left/>
      <right/>
      <top style="thin">
        <color indexed="64"/>
      </top>
      <bottom style="hair">
        <color indexed="64"/>
      </bottom>
      <diagonal/>
    </border>
    <border>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8"/>
      </left>
      <right/>
      <top/>
      <bottom style="thin">
        <color indexed="64"/>
      </bottom>
      <diagonal/>
    </border>
    <border>
      <left style="thin">
        <color indexed="64"/>
      </left>
      <right style="hair">
        <color indexed="8"/>
      </right>
      <top/>
      <bottom style="thin">
        <color indexed="64"/>
      </bottom>
      <diagonal/>
    </border>
    <border>
      <left style="hair">
        <color indexed="8"/>
      </left>
      <right/>
      <top/>
      <bottom/>
      <diagonal/>
    </border>
    <border>
      <left style="thin">
        <color indexed="64"/>
      </left>
      <right style="hair">
        <color indexed="8"/>
      </right>
      <top/>
      <bottom/>
      <diagonal/>
    </border>
    <border>
      <left style="thin">
        <color indexed="64"/>
      </left>
      <right style="thin">
        <color indexed="8"/>
      </right>
      <top/>
      <bottom/>
      <diagonal/>
    </border>
    <border>
      <left style="hair">
        <color indexed="8"/>
      </left>
      <right style="thin">
        <color indexed="64"/>
      </right>
      <top style="hair">
        <color indexed="8"/>
      </top>
      <bottom style="hair">
        <color indexed="8"/>
      </bottom>
      <diagonal/>
    </border>
    <border>
      <left style="hair">
        <color indexed="8"/>
      </left>
      <right style="hair">
        <color indexed="8"/>
      </right>
      <top style="hair">
        <color indexed="8"/>
      </top>
      <bottom style="hair">
        <color indexed="64"/>
      </bottom>
      <diagonal/>
    </border>
    <border>
      <left style="hair">
        <color indexed="8"/>
      </left>
      <right style="hair">
        <color indexed="8"/>
      </right>
      <top style="hair">
        <color indexed="8"/>
      </top>
      <bottom style="hair">
        <color indexed="8"/>
      </bottom>
      <diagonal/>
    </border>
    <border>
      <left/>
      <right style="hair">
        <color indexed="8"/>
      </right>
      <top style="hair">
        <color indexed="8"/>
      </top>
      <bottom style="hair">
        <color indexed="64"/>
      </bottom>
      <diagonal/>
    </border>
    <border>
      <left style="hair">
        <color indexed="8"/>
      </left>
      <right style="thin">
        <color indexed="8"/>
      </right>
      <top style="hair">
        <color indexed="8"/>
      </top>
      <bottom style="hair">
        <color indexed="8"/>
      </bottom>
      <diagonal/>
    </border>
    <border>
      <left/>
      <right style="hair">
        <color indexed="8"/>
      </right>
      <top style="hair">
        <color indexed="8"/>
      </top>
      <bottom style="hair">
        <color indexed="8"/>
      </bottom>
      <diagonal/>
    </border>
    <border>
      <left style="hair">
        <color indexed="8"/>
      </left>
      <right style="thin">
        <color indexed="64"/>
      </right>
      <top style="thin">
        <color indexed="64"/>
      </top>
      <bottom/>
      <diagonal/>
    </border>
    <border>
      <left style="hair">
        <color indexed="8"/>
      </left>
      <right style="thin">
        <color indexed="8"/>
      </right>
      <top style="thin">
        <color indexed="64"/>
      </top>
      <bottom/>
      <diagonal/>
    </border>
    <border>
      <left style="hair">
        <color indexed="8"/>
      </left>
      <right style="hair">
        <color indexed="8"/>
      </right>
      <top style="thin">
        <color indexed="64"/>
      </top>
      <bottom/>
      <diagonal/>
    </border>
    <border>
      <left style="hair">
        <color indexed="64"/>
      </left>
      <right/>
      <top style="thin">
        <color indexed="64"/>
      </top>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style="hair">
        <color indexed="64"/>
      </left>
      <right style="hair">
        <color indexed="64"/>
      </right>
      <top style="thin">
        <color indexed="64"/>
      </top>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s>
  <cellStyleXfs count="24">
    <xf numFmtId="0" fontId="0" fillId="0" borderId="0"/>
    <xf numFmtId="0" fontId="2" fillId="0" borderId="0" applyNumberFormat="0" applyFill="0" applyBorder="0" applyAlignment="0" applyProtection="0"/>
    <xf numFmtId="0" fontId="3" fillId="0" borderId="0"/>
    <xf numFmtId="9" fontId="3" fillId="0" borderId="0" applyFont="0" applyFill="0" applyBorder="0" applyAlignment="0" applyProtection="0"/>
    <xf numFmtId="0" fontId="1" fillId="0" borderId="0"/>
    <xf numFmtId="0" fontId="3" fillId="0" borderId="0"/>
    <xf numFmtId="0" fontId="4" fillId="0" borderId="0"/>
    <xf numFmtId="0" fontId="6" fillId="0" borderId="0" applyNumberFormat="0" applyFill="0" applyBorder="0" applyAlignment="0" applyProtection="0"/>
    <xf numFmtId="0" fontId="8" fillId="0" borderId="0"/>
    <xf numFmtId="0" fontId="8" fillId="0" borderId="0"/>
    <xf numFmtId="0" fontId="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164" fontId="8" fillId="0" borderId="0"/>
    <xf numFmtId="0" fontId="12" fillId="0" borderId="0"/>
    <xf numFmtId="0" fontId="13" fillId="0" borderId="0"/>
    <xf numFmtId="0" fontId="3" fillId="0" borderId="0"/>
    <xf numFmtId="164" fontId="8" fillId="0" borderId="0"/>
    <xf numFmtId="0" fontId="8" fillId="0" borderId="0"/>
    <xf numFmtId="0" fontId="3" fillId="0" borderId="0"/>
    <xf numFmtId="0" fontId="22" fillId="0" borderId="0"/>
    <xf numFmtId="0" fontId="88" fillId="0" borderId="0"/>
    <xf numFmtId="0" fontId="22" fillId="0" borderId="0"/>
    <xf numFmtId="0" fontId="22" fillId="0" borderId="0" applyProtection="0"/>
    <xf numFmtId="0" fontId="22" fillId="0" borderId="0"/>
  </cellStyleXfs>
  <cellXfs count="2096">
    <xf numFmtId="0" fontId="0" fillId="0" borderId="0" xfId="0"/>
    <xf numFmtId="0" fontId="7" fillId="0" borderId="0" xfId="0" applyFont="1"/>
    <xf numFmtId="0" fontId="11" fillId="0" borderId="0" xfId="1" applyNumberFormat="1" applyFont="1" applyFill="1" applyBorder="1" applyProtection="1">
      <protection hidden="1"/>
    </xf>
    <xf numFmtId="0" fontId="3" fillId="0" borderId="0" xfId="15" applyFont="1"/>
    <xf numFmtId="0" fontId="16" fillId="0" borderId="0" xfId="15" applyFont="1" applyFill="1"/>
    <xf numFmtId="0" fontId="16" fillId="0" borderId="0" xfId="15" applyFont="1"/>
    <xf numFmtId="0" fontId="17" fillId="0" borderId="0" xfId="0" applyFont="1" applyAlignment="1">
      <alignment horizontal="left" vertical="center" readingOrder="1"/>
    </xf>
    <xf numFmtId="165" fontId="16" fillId="0" borderId="7" xfId="2" applyNumberFormat="1" applyFont="1" applyFill="1" applyBorder="1" applyAlignment="1">
      <alignment vertical="center"/>
    </xf>
    <xf numFmtId="165" fontId="16" fillId="0" borderId="8" xfId="2" applyNumberFormat="1" applyFont="1" applyBorder="1" applyAlignment="1">
      <alignment vertical="center"/>
    </xf>
    <xf numFmtId="166" fontId="16" fillId="0" borderId="9" xfId="15" applyNumberFormat="1" applyFont="1" applyBorder="1" applyAlignment="1">
      <alignment horizontal="center" vertical="center"/>
    </xf>
    <xf numFmtId="166" fontId="16" fillId="0" borderId="10" xfId="15" applyNumberFormat="1" applyFont="1" applyBorder="1" applyAlignment="1">
      <alignment horizontal="center" vertical="center"/>
    </xf>
    <xf numFmtId="166" fontId="16" fillId="0" borderId="10" xfId="15" applyNumberFormat="1" applyFont="1" applyFill="1" applyBorder="1" applyAlignment="1">
      <alignment horizontal="center" vertical="center"/>
    </xf>
    <xf numFmtId="0" fontId="18" fillId="0" borderId="9" xfId="15" applyFont="1" applyBorder="1" applyAlignment="1">
      <alignment horizontal="centerContinuous" vertical="center"/>
    </xf>
    <xf numFmtId="0" fontId="18" fillId="0" borderId="11" xfId="15" applyFont="1" applyBorder="1" applyAlignment="1">
      <alignment vertical="center"/>
    </xf>
    <xf numFmtId="165" fontId="16" fillId="0" borderId="12" xfId="2" applyNumberFormat="1" applyFont="1" applyFill="1" applyBorder="1" applyAlignment="1">
      <alignment vertical="center"/>
    </xf>
    <xf numFmtId="165" fontId="16" fillId="0" borderId="13" xfId="2" applyNumberFormat="1" applyFont="1" applyBorder="1" applyAlignment="1">
      <alignment vertical="center"/>
    </xf>
    <xf numFmtId="166" fontId="16" fillId="0" borderId="14" xfId="15" applyNumberFormat="1" applyFont="1" applyBorder="1" applyAlignment="1">
      <alignment horizontal="center" vertical="center"/>
    </xf>
    <xf numFmtId="166" fontId="16" fillId="0" borderId="0" xfId="15" applyNumberFormat="1" applyFont="1" applyBorder="1" applyAlignment="1">
      <alignment horizontal="center" vertical="center"/>
    </xf>
    <xf numFmtId="0" fontId="16" fillId="0" borderId="14" xfId="15" applyFont="1" applyBorder="1" applyAlignment="1">
      <alignment horizontal="centerContinuous" vertical="center"/>
    </xf>
    <xf numFmtId="0" fontId="16" fillId="0" borderId="15" xfId="15" applyFont="1" applyBorder="1" applyAlignment="1">
      <alignment vertical="center"/>
    </xf>
    <xf numFmtId="166" fontId="16" fillId="0" borderId="0" xfId="15" applyNumberFormat="1" applyFont="1" applyFill="1" applyBorder="1" applyAlignment="1">
      <alignment horizontal="center" vertical="center"/>
    </xf>
    <xf numFmtId="0" fontId="18" fillId="0" borderId="14" xfId="15" applyFont="1" applyBorder="1" applyAlignment="1">
      <alignment horizontal="centerContinuous" vertical="center"/>
    </xf>
    <xf numFmtId="0" fontId="18" fillId="0" borderId="15" xfId="15" applyFont="1" applyFill="1" applyBorder="1" applyAlignment="1">
      <alignment vertical="center"/>
    </xf>
    <xf numFmtId="166" fontId="3" fillId="0" borderId="0" xfId="15" applyNumberFormat="1" applyFont="1"/>
    <xf numFmtId="0" fontId="16" fillId="0" borderId="16" xfId="15" applyFont="1" applyFill="1" applyBorder="1" applyAlignment="1">
      <alignment horizontal="centerContinuous" vertical="center"/>
    </xf>
    <xf numFmtId="0" fontId="16" fillId="0" borderId="0" xfId="15" applyFont="1" applyBorder="1" applyAlignment="1">
      <alignment horizontal="centerContinuous" vertical="center"/>
    </xf>
    <xf numFmtId="0" fontId="19" fillId="0" borderId="15" xfId="15" applyFont="1" applyBorder="1" applyAlignment="1">
      <alignment horizontal="centerContinuous" vertical="center"/>
    </xf>
    <xf numFmtId="0" fontId="18" fillId="0" borderId="15" xfId="15" applyFont="1" applyBorder="1" applyAlignment="1">
      <alignment vertical="center"/>
    </xf>
    <xf numFmtId="0" fontId="16" fillId="0" borderId="15" xfId="15" applyFont="1" applyBorder="1" applyAlignment="1">
      <alignment horizontal="centerContinuous" vertical="center"/>
    </xf>
    <xf numFmtId="0" fontId="19" fillId="0" borderId="16" xfId="15" applyFont="1" applyFill="1" applyBorder="1" applyAlignment="1">
      <alignment horizontal="centerContinuous" vertical="center"/>
    </xf>
    <xf numFmtId="0" fontId="19" fillId="0" borderId="0" xfId="15" applyFont="1" applyBorder="1" applyAlignment="1">
      <alignment horizontal="centerContinuous" vertical="center"/>
    </xf>
    <xf numFmtId="0" fontId="19" fillId="0" borderId="14" xfId="15" applyFont="1" applyBorder="1" applyAlignment="1">
      <alignment horizontal="centerContinuous" vertical="center"/>
    </xf>
    <xf numFmtId="167" fontId="16" fillId="0" borderId="16" xfId="15" applyNumberFormat="1" applyFont="1" applyFill="1" applyBorder="1" applyAlignment="1">
      <alignment horizontal="centerContinuous" vertical="center"/>
    </xf>
    <xf numFmtId="166" fontId="16" fillId="0" borderId="14" xfId="15" applyNumberFormat="1" applyFont="1" applyFill="1" applyBorder="1" applyAlignment="1">
      <alignment horizontal="centerContinuous" vertical="center"/>
    </xf>
    <xf numFmtId="166" fontId="16" fillId="0" borderId="0" xfId="15" applyNumberFormat="1" applyFont="1" applyFill="1" applyBorder="1" applyAlignment="1">
      <alignment horizontal="centerContinuous" vertical="center"/>
    </xf>
    <xf numFmtId="0" fontId="19" fillId="0" borderId="15" xfId="0" applyFont="1" applyBorder="1" applyAlignment="1">
      <alignment horizontal="centerContinuous" vertical="center"/>
    </xf>
    <xf numFmtId="166" fontId="16" fillId="0" borderId="14" xfId="15" applyNumberFormat="1" applyFont="1" applyFill="1" applyBorder="1" applyAlignment="1">
      <alignment horizontal="center" vertical="center"/>
    </xf>
    <xf numFmtId="0" fontId="16" fillId="0" borderId="0" xfId="15" applyFont="1" applyFill="1" applyBorder="1" applyAlignment="1">
      <alignment horizontal="centerContinuous" vertical="center"/>
    </xf>
    <xf numFmtId="0" fontId="16" fillId="0" borderId="14" xfId="15" applyFont="1" applyFill="1" applyBorder="1" applyAlignment="1">
      <alignment horizontal="centerContinuous" vertical="center"/>
    </xf>
    <xf numFmtId="0" fontId="19" fillId="0" borderId="15" xfId="15" applyFont="1" applyFill="1" applyBorder="1" applyAlignment="1">
      <alignment horizontal="centerContinuous" vertical="center"/>
    </xf>
    <xf numFmtId="168" fontId="16" fillId="0" borderId="14" xfId="16" applyNumberFormat="1" applyFont="1" applyFill="1" applyBorder="1" applyAlignment="1">
      <alignment vertical="top"/>
    </xf>
    <xf numFmtId="0" fontId="19" fillId="0" borderId="0" xfId="15" applyFont="1" applyFill="1" applyBorder="1" applyAlignment="1">
      <alignment horizontal="centerContinuous" vertical="center"/>
    </xf>
    <xf numFmtId="0" fontId="19" fillId="0" borderId="14" xfId="15" applyFont="1" applyFill="1" applyBorder="1" applyAlignment="1">
      <alignment horizontal="centerContinuous" vertical="center"/>
    </xf>
    <xf numFmtId="169" fontId="16" fillId="0" borderId="14" xfId="16" applyNumberFormat="1" applyFont="1" applyFill="1" applyBorder="1"/>
    <xf numFmtId="169" fontId="16" fillId="0" borderId="0" xfId="16" applyNumberFormat="1" applyFont="1" applyFill="1" applyBorder="1"/>
    <xf numFmtId="166" fontId="16" fillId="0" borderId="17" xfId="15" applyNumberFormat="1" applyFont="1" applyBorder="1" applyAlignment="1">
      <alignment horizontal="center" vertical="center"/>
    </xf>
    <xf numFmtId="166" fontId="16" fillId="0" borderId="14" xfId="15" applyNumberFormat="1" applyFont="1" applyBorder="1" applyAlignment="1">
      <alignment horizontal="centerContinuous" vertical="center"/>
    </xf>
    <xf numFmtId="166" fontId="16" fillId="0" borderId="0" xfId="15" applyNumberFormat="1" applyFont="1" applyBorder="1" applyAlignment="1">
      <alignment horizontal="centerContinuous" vertical="center"/>
    </xf>
    <xf numFmtId="169" fontId="16" fillId="0" borderId="14" xfId="16" applyNumberFormat="1" applyFont="1" applyFill="1" applyBorder="1" applyAlignment="1">
      <alignment horizontal="right" vertical="center"/>
    </xf>
    <xf numFmtId="166" fontId="16" fillId="0" borderId="0" xfId="16" applyNumberFormat="1" applyFont="1" applyFill="1" applyBorder="1" applyAlignment="1">
      <alignment horizontal="center" vertical="center"/>
    </xf>
    <xf numFmtId="0" fontId="3" fillId="0" borderId="0" xfId="15" applyFont="1" applyBorder="1"/>
    <xf numFmtId="166" fontId="3" fillId="0" borderId="0" xfId="15" applyNumberFormat="1" applyFont="1" applyBorder="1"/>
    <xf numFmtId="166" fontId="16" fillId="0" borderId="14" xfId="16" applyNumberFormat="1" applyFont="1" applyFill="1" applyBorder="1" applyAlignment="1">
      <alignment horizontal="center" vertical="center"/>
    </xf>
    <xf numFmtId="166" fontId="16" fillId="0" borderId="17" xfId="16" applyNumberFormat="1" applyFont="1" applyFill="1" applyBorder="1" applyAlignment="1">
      <alignment horizontal="center" vertical="center"/>
    </xf>
    <xf numFmtId="0" fontId="21" fillId="0" borderId="0" xfId="2" applyFont="1"/>
    <xf numFmtId="0" fontId="18" fillId="0" borderId="14" xfId="15" applyFont="1" applyBorder="1" applyAlignment="1">
      <alignment vertical="center"/>
    </xf>
    <xf numFmtId="0" fontId="16" fillId="0" borderId="14" xfId="15" applyFont="1" applyBorder="1" applyAlignment="1">
      <alignment vertical="center"/>
    </xf>
    <xf numFmtId="0" fontId="18" fillId="0" borderId="14" xfId="15" applyFont="1" applyFill="1" applyBorder="1" applyAlignment="1">
      <alignment vertical="center"/>
    </xf>
    <xf numFmtId="167" fontId="16" fillId="0" borderId="0" xfId="15" applyNumberFormat="1" applyFont="1" applyBorder="1" applyAlignment="1">
      <alignment horizontal="center" vertical="center"/>
    </xf>
    <xf numFmtId="167" fontId="16" fillId="0" borderId="17" xfId="15" applyNumberFormat="1" applyFont="1" applyBorder="1" applyAlignment="1">
      <alignment horizontal="center" vertical="center"/>
    </xf>
    <xf numFmtId="0" fontId="21" fillId="0" borderId="0" xfId="15" applyFont="1"/>
    <xf numFmtId="0" fontId="22" fillId="0" borderId="15" xfId="15" applyFont="1" applyBorder="1" applyAlignment="1"/>
    <xf numFmtId="0" fontId="16" fillId="0" borderId="18" xfId="15" applyFont="1" applyFill="1" applyBorder="1" applyAlignment="1">
      <alignment horizontal="centerContinuous"/>
    </xf>
    <xf numFmtId="0" fontId="16" fillId="0" borderId="19" xfId="15" applyFont="1" applyBorder="1" applyAlignment="1">
      <alignment horizontal="centerContinuous" wrapText="1"/>
    </xf>
    <xf numFmtId="0" fontId="16" fillId="0" borderId="10" xfId="15" applyFont="1" applyBorder="1" applyAlignment="1">
      <alignment horizontal="centerContinuous" vertical="center"/>
    </xf>
    <xf numFmtId="0" fontId="16" fillId="0" borderId="19" xfId="15" applyFont="1" applyBorder="1" applyAlignment="1">
      <alignment horizontal="centerContinuous" vertical="center" wrapText="1"/>
    </xf>
    <xf numFmtId="0" fontId="16" fillId="0" borderId="20" xfId="15" applyFont="1" applyFill="1" applyBorder="1" applyAlignment="1">
      <alignment horizontal="center" vertical="center" wrapText="1"/>
    </xf>
    <xf numFmtId="0" fontId="16" fillId="0" borderId="21" xfId="15" applyFont="1" applyBorder="1" applyAlignment="1">
      <alignment horizontal="center" vertical="center" wrapText="1"/>
    </xf>
    <xf numFmtId="0" fontId="16" fillId="0" borderId="23" xfId="15" applyFont="1" applyFill="1" applyBorder="1" applyAlignment="1">
      <alignment horizontal="centerContinuous" vertical="center"/>
    </xf>
    <xf numFmtId="0" fontId="16" fillId="0" borderId="23" xfId="15" applyFont="1" applyBorder="1" applyAlignment="1">
      <alignment horizontal="centerContinuous" vertical="center"/>
    </xf>
    <xf numFmtId="0" fontId="19" fillId="0" borderId="23" xfId="15" applyFont="1" applyBorder="1" applyAlignment="1">
      <alignment horizontal="centerContinuous" vertical="center"/>
    </xf>
    <xf numFmtId="0" fontId="16" fillId="0" borderId="0" xfId="15" applyFont="1" applyAlignment="1">
      <alignment horizontal="centerContinuous" vertical="center"/>
    </xf>
    <xf numFmtId="0" fontId="19" fillId="0" borderId="0" xfId="15" applyFont="1" applyAlignment="1">
      <alignment horizontal="centerContinuous" vertical="center"/>
    </xf>
    <xf numFmtId="0" fontId="24" fillId="0" borderId="0" xfId="15" applyFont="1" applyAlignment="1">
      <alignment horizontal="centerContinuous" vertical="center"/>
    </xf>
    <xf numFmtId="0" fontId="3" fillId="0" borderId="0" xfId="2" applyFont="1"/>
    <xf numFmtId="0" fontId="3" fillId="0" borderId="0" xfId="2" applyFont="1" applyFill="1"/>
    <xf numFmtId="0" fontId="25" fillId="0" borderId="0" xfId="15" applyFont="1"/>
    <xf numFmtId="0" fontId="16" fillId="0" borderId="0" xfId="2" applyFont="1"/>
    <xf numFmtId="0" fontId="18" fillId="0" borderId="0" xfId="2" applyFont="1"/>
    <xf numFmtId="0" fontId="16" fillId="0" borderId="0" xfId="2" applyFont="1" applyFill="1"/>
    <xf numFmtId="0" fontId="26" fillId="0" borderId="0" xfId="2" applyFont="1" applyAlignment="1">
      <alignment horizontal="justify" vertical="center" readingOrder="1"/>
    </xf>
    <xf numFmtId="0" fontId="26" fillId="0" borderId="0" xfId="2" quotePrefix="1" applyFont="1" applyAlignment="1">
      <alignment horizontal="justify" vertical="center" readingOrder="1"/>
    </xf>
    <xf numFmtId="165" fontId="22" fillId="0" borderId="7" xfId="2" applyNumberFormat="1" applyFont="1" applyFill="1" applyBorder="1" applyAlignment="1">
      <alignment vertical="center"/>
    </xf>
    <xf numFmtId="165" fontId="22" fillId="0" borderId="8" xfId="2" applyNumberFormat="1" applyFont="1" applyBorder="1" applyAlignment="1">
      <alignment vertical="center"/>
    </xf>
    <xf numFmtId="165" fontId="22" fillId="0" borderId="10" xfId="2" applyNumberFormat="1" applyFont="1" applyBorder="1" applyAlignment="1">
      <alignment vertical="center"/>
    </xf>
    <xf numFmtId="165" fontId="22" fillId="0" borderId="9" xfId="2" applyNumberFormat="1" applyFont="1" applyBorder="1" applyAlignment="1">
      <alignment vertical="center"/>
    </xf>
    <xf numFmtId="0" fontId="27" fillId="0" borderId="9" xfId="15" applyFont="1" applyBorder="1" applyAlignment="1">
      <alignment horizontal="center" vertical="center"/>
    </xf>
    <xf numFmtId="0" fontId="27" fillId="0" borderId="11" xfId="15" applyFont="1" applyBorder="1" applyAlignment="1">
      <alignment vertical="center"/>
    </xf>
    <xf numFmtId="165" fontId="22" fillId="0" borderId="12" xfId="2" applyNumberFormat="1" applyFont="1" applyFill="1" applyBorder="1" applyAlignment="1">
      <alignment vertical="center"/>
    </xf>
    <xf numFmtId="165" fontId="22" fillId="0" borderId="13" xfId="2" applyNumberFormat="1" applyFont="1" applyBorder="1" applyAlignment="1">
      <alignment vertical="center"/>
    </xf>
    <xf numFmtId="165" fontId="22" fillId="0" borderId="0" xfId="2" applyNumberFormat="1" applyFont="1" applyBorder="1" applyAlignment="1">
      <alignment vertical="center"/>
    </xf>
    <xf numFmtId="165" fontId="22" fillId="0" borderId="14" xfId="2" applyNumberFormat="1" applyFont="1" applyBorder="1" applyAlignment="1">
      <alignment vertical="center"/>
    </xf>
    <xf numFmtId="0" fontId="25" fillId="0" borderId="14" xfId="15" applyFont="1" applyBorder="1" applyAlignment="1">
      <alignment horizontal="center" vertical="center"/>
    </xf>
    <xf numFmtId="0" fontId="25" fillId="0" borderId="15" xfId="15" applyFont="1" applyBorder="1" applyAlignment="1">
      <alignment vertical="center"/>
    </xf>
    <xf numFmtId="0" fontId="27" fillId="0" borderId="14" xfId="15" applyFont="1" applyBorder="1" applyAlignment="1">
      <alignment horizontal="center" vertical="center"/>
    </xf>
    <xf numFmtId="0" fontId="27" fillId="0" borderId="15" xfId="15" applyFont="1" applyFill="1" applyBorder="1" applyAlignment="1">
      <alignment vertical="center"/>
    </xf>
    <xf numFmtId="0" fontId="19" fillId="0" borderId="24" xfId="2" applyFont="1" applyFill="1" applyBorder="1" applyAlignment="1">
      <alignment horizontal="centerContinuous" vertical="center"/>
    </xf>
    <xf numFmtId="0" fontId="19" fillId="0" borderId="25" xfId="2" applyFont="1" applyBorder="1" applyAlignment="1">
      <alignment horizontal="centerContinuous" vertical="center"/>
    </xf>
    <xf numFmtId="0" fontId="19" fillId="0" borderId="26" xfId="2" applyFont="1" applyBorder="1" applyAlignment="1">
      <alignment horizontal="centerContinuous" vertical="center"/>
    </xf>
    <xf numFmtId="169" fontId="22" fillId="0" borderId="14" xfId="16" applyNumberFormat="1" applyFont="1" applyFill="1" applyBorder="1"/>
    <xf numFmtId="169" fontId="22" fillId="0" borderId="0" xfId="16" applyNumberFormat="1" applyFont="1" applyFill="1" applyBorder="1"/>
    <xf numFmtId="169" fontId="22" fillId="0" borderId="0" xfId="16" applyNumberFormat="1" applyFont="1" applyFill="1" applyBorder="1" applyAlignment="1">
      <alignment vertical="center"/>
    </xf>
    <xf numFmtId="0" fontId="27" fillId="0" borderId="15" xfId="15" applyFont="1" applyBorder="1" applyAlignment="1">
      <alignment vertical="center"/>
    </xf>
    <xf numFmtId="0" fontId="16" fillId="0" borderId="24" xfId="2" applyFont="1" applyFill="1" applyBorder="1" applyAlignment="1">
      <alignment horizontal="centerContinuous" vertical="center"/>
    </xf>
    <xf numFmtId="0" fontId="16" fillId="0" borderId="25" xfId="2" applyFont="1" applyBorder="1" applyAlignment="1">
      <alignment horizontal="centerContinuous" vertical="center"/>
    </xf>
    <xf numFmtId="0" fontId="16" fillId="0" borderId="26" xfId="2" applyFont="1" applyBorder="1" applyAlignment="1">
      <alignment horizontal="centerContinuous" vertical="center"/>
    </xf>
    <xf numFmtId="165" fontId="22" fillId="0" borderId="17" xfId="2" applyNumberFormat="1" applyFont="1" applyBorder="1" applyAlignment="1">
      <alignment vertical="center"/>
    </xf>
    <xf numFmtId="165" fontId="22" fillId="0" borderId="14" xfId="16" applyNumberFormat="1" applyFont="1" applyFill="1" applyBorder="1"/>
    <xf numFmtId="165" fontId="22" fillId="0" borderId="0" xfId="16" applyNumberFormat="1" applyFont="1" applyFill="1" applyBorder="1"/>
    <xf numFmtId="165" fontId="22" fillId="0" borderId="17" xfId="16" applyNumberFormat="1" applyFont="1" applyFill="1" applyBorder="1"/>
    <xf numFmtId="165" fontId="3" fillId="0" borderId="0" xfId="2" applyNumberFormat="1" applyFont="1"/>
    <xf numFmtId="169" fontId="22" fillId="0" borderId="14" xfId="16" applyNumberFormat="1" applyFont="1" applyFill="1" applyBorder="1" applyAlignment="1">
      <alignment horizontal="right" vertical="center"/>
    </xf>
    <xf numFmtId="169" fontId="22" fillId="0" borderId="0" xfId="16" applyNumberFormat="1" applyFont="1" applyFill="1" applyBorder="1" applyAlignment="1">
      <alignment horizontal="right" vertical="center"/>
    </xf>
    <xf numFmtId="169" fontId="22" fillId="0" borderId="17" xfId="16" applyNumberFormat="1" applyFont="1" applyFill="1" applyBorder="1"/>
    <xf numFmtId="165" fontId="22" fillId="0" borderId="0" xfId="2" applyNumberFormat="1" applyFont="1" applyFill="1" applyBorder="1" applyAlignment="1">
      <alignment vertical="center"/>
    </xf>
    <xf numFmtId="0" fontId="19" fillId="0" borderId="27" xfId="2" applyFont="1" applyFill="1" applyBorder="1" applyAlignment="1">
      <alignment horizontal="centerContinuous" vertical="center"/>
    </xf>
    <xf numFmtId="165" fontId="22" fillId="0" borderId="16" xfId="2" applyNumberFormat="1" applyFont="1" applyFill="1" applyBorder="1" applyAlignment="1">
      <alignment horizontal="centerContinuous" vertical="center"/>
    </xf>
    <xf numFmtId="165" fontId="22" fillId="0" borderId="0" xfId="2" applyNumberFormat="1" applyFont="1" applyBorder="1" applyAlignment="1">
      <alignment horizontal="centerContinuous" vertical="center"/>
    </xf>
    <xf numFmtId="0" fontId="27" fillId="0" borderId="0" xfId="15" applyFont="1" applyBorder="1" applyAlignment="1">
      <alignment horizontal="centerContinuous" vertical="center"/>
    </xf>
    <xf numFmtId="0" fontId="29" fillId="0" borderId="15" xfId="15" applyFont="1" applyBorder="1" applyAlignment="1">
      <alignment horizontal="centerContinuous" vertical="center"/>
    </xf>
    <xf numFmtId="170" fontId="3" fillId="0" borderId="0" xfId="2" applyNumberFormat="1" applyFont="1"/>
    <xf numFmtId="0" fontId="27" fillId="0" borderId="14" xfId="15" applyFont="1" applyFill="1" applyBorder="1" applyAlignment="1">
      <alignment horizontal="center" vertical="center"/>
    </xf>
    <xf numFmtId="0" fontId="30" fillId="0" borderId="0" xfId="15" applyFont="1"/>
    <xf numFmtId="0" fontId="31" fillId="0" borderId="0" xfId="15" applyFont="1"/>
    <xf numFmtId="0" fontId="32" fillId="0" borderId="15" xfId="15" applyFont="1" applyBorder="1" applyAlignment="1"/>
    <xf numFmtId="0" fontId="25" fillId="0" borderId="18" xfId="15" applyFont="1" applyFill="1" applyBorder="1" applyAlignment="1">
      <alignment horizontal="centerContinuous"/>
    </xf>
    <xf numFmtId="0" fontId="25" fillId="0" borderId="19" xfId="15" applyFont="1" applyBorder="1" applyAlignment="1">
      <alignment horizontal="centerContinuous" wrapText="1"/>
    </xf>
    <xf numFmtId="0" fontId="25" fillId="0" borderId="10" xfId="15" applyFont="1" applyBorder="1" applyAlignment="1">
      <alignment horizontal="centerContinuous" vertical="center"/>
    </xf>
    <xf numFmtId="0" fontId="25" fillId="0" borderId="19" xfId="15" applyFont="1" applyBorder="1" applyAlignment="1">
      <alignment horizontal="centerContinuous" vertical="center" wrapText="1"/>
    </xf>
    <xf numFmtId="0" fontId="30" fillId="0" borderId="0" xfId="15" applyFont="1" applyBorder="1"/>
    <xf numFmtId="0" fontId="25" fillId="0" borderId="20" xfId="15" applyFont="1" applyFill="1" applyBorder="1" applyAlignment="1">
      <alignment horizontal="center" vertical="center" wrapText="1"/>
    </xf>
    <xf numFmtId="0" fontId="25" fillId="0" borderId="21" xfId="15" applyFont="1" applyBorder="1" applyAlignment="1">
      <alignment horizontal="center" vertical="center" wrapText="1"/>
    </xf>
    <xf numFmtId="0" fontId="25" fillId="0" borderId="23" xfId="15" applyFont="1" applyFill="1" applyBorder="1" applyAlignment="1">
      <alignment horizontal="centerContinuous" vertical="center"/>
    </xf>
    <xf numFmtId="0" fontId="25" fillId="0" borderId="23" xfId="15" applyFont="1" applyBorder="1" applyAlignment="1">
      <alignment horizontal="centerContinuous" vertical="center"/>
    </xf>
    <xf numFmtId="0" fontId="34" fillId="0" borderId="23" xfId="15" applyFont="1" applyBorder="1" applyAlignment="1">
      <alignment horizontal="centerContinuous" vertical="center"/>
    </xf>
    <xf numFmtId="0" fontId="25" fillId="0" borderId="0" xfId="15" applyFont="1" applyAlignment="1">
      <alignment horizontal="centerContinuous" vertical="center"/>
    </xf>
    <xf numFmtId="0" fontId="25" fillId="0" borderId="0" xfId="15" applyFont="1" applyFill="1" applyBorder="1" applyAlignment="1">
      <alignment horizontal="centerContinuous" vertical="center"/>
    </xf>
    <xf numFmtId="0" fontId="34" fillId="0" borderId="0" xfId="15" applyFont="1" applyAlignment="1">
      <alignment horizontal="centerContinuous" vertical="center"/>
    </xf>
    <xf numFmtId="0" fontId="35" fillId="0" borderId="0" xfId="15" applyFont="1" applyAlignment="1">
      <alignment horizontal="centerContinuous" vertical="center" wrapText="1"/>
    </xf>
    <xf numFmtId="0" fontId="36" fillId="0" borderId="0" xfId="2" applyFont="1" applyFill="1"/>
    <xf numFmtId="0" fontId="36" fillId="0" borderId="0" xfId="2" applyFont="1" applyFill="1" applyAlignment="1">
      <alignment horizontal="center"/>
    </xf>
    <xf numFmtId="0" fontId="37" fillId="0" borderId="0" xfId="2" applyFont="1" applyFill="1"/>
    <xf numFmtId="0" fontId="37" fillId="0" borderId="0" xfId="2" applyFont="1" applyFill="1" applyAlignment="1">
      <alignment horizontal="center"/>
    </xf>
    <xf numFmtId="0" fontId="38" fillId="0" borderId="0" xfId="2" applyFont="1" applyFill="1" applyBorder="1" applyAlignment="1">
      <alignment vertical="center"/>
    </xf>
    <xf numFmtId="0" fontId="36" fillId="0" borderId="0" xfId="2" applyFont="1" applyFill="1" applyAlignment="1">
      <alignment vertical="center"/>
    </xf>
    <xf numFmtId="0" fontId="39" fillId="0" borderId="0" xfId="2" applyFont="1" applyFill="1" applyBorder="1" applyAlignment="1">
      <alignment vertical="center"/>
    </xf>
    <xf numFmtId="0" fontId="38" fillId="0" borderId="0" xfId="17" applyFont="1" applyFill="1" applyBorder="1" applyAlignment="1">
      <alignment vertical="center"/>
    </xf>
    <xf numFmtId="0" fontId="36" fillId="0" borderId="0" xfId="2" applyFont="1" applyFill="1" applyAlignment="1"/>
    <xf numFmtId="171" fontId="38" fillId="0" borderId="0" xfId="17" applyNumberFormat="1" applyFont="1" applyFill="1" applyBorder="1" applyAlignment="1">
      <alignment horizontal="center" vertical="center"/>
    </xf>
    <xf numFmtId="171" fontId="40" fillId="0" borderId="0" xfId="17" applyNumberFormat="1" applyFont="1" applyFill="1" applyBorder="1" applyAlignment="1">
      <alignment horizontal="center" vertical="center"/>
    </xf>
    <xf numFmtId="171" fontId="39" fillId="0" borderId="0" xfId="17" applyNumberFormat="1" applyFont="1" applyFill="1" applyBorder="1" applyAlignment="1" applyProtection="1">
      <alignment vertical="center"/>
    </xf>
    <xf numFmtId="171" fontId="38" fillId="0" borderId="0" xfId="17" applyNumberFormat="1" applyFont="1" applyFill="1" applyBorder="1" applyAlignment="1" applyProtection="1">
      <alignment horizontal="center" vertical="center"/>
    </xf>
    <xf numFmtId="0" fontId="39" fillId="0" borderId="0" xfId="17" applyFont="1" applyFill="1" applyBorder="1" applyAlignment="1" applyProtection="1">
      <alignment vertical="center"/>
    </xf>
    <xf numFmtId="171" fontId="36" fillId="0" borderId="0" xfId="2" applyNumberFormat="1" applyFont="1" applyFill="1" applyAlignment="1">
      <alignment vertical="center"/>
    </xf>
    <xf numFmtId="172" fontId="38" fillId="0" borderId="0" xfId="17" applyNumberFormat="1" applyFont="1" applyFill="1" applyBorder="1" applyAlignment="1">
      <alignment horizontal="center" vertical="center"/>
    </xf>
    <xf numFmtId="172" fontId="38" fillId="0" borderId="17" xfId="17" applyNumberFormat="1" applyFont="1" applyFill="1" applyBorder="1" applyAlignment="1">
      <alignment horizontal="center" vertical="center"/>
    </xf>
    <xf numFmtId="0" fontId="39" fillId="0" borderId="14" xfId="17" applyFont="1" applyFill="1" applyBorder="1" applyAlignment="1" applyProtection="1">
      <alignment vertical="center"/>
    </xf>
    <xf numFmtId="0" fontId="39" fillId="0" borderId="14" xfId="17" applyFont="1" applyFill="1" applyBorder="1" applyAlignment="1" applyProtection="1">
      <alignment vertical="center" wrapText="1"/>
    </xf>
    <xf numFmtId="171" fontId="36" fillId="0" borderId="0" xfId="2" applyNumberFormat="1" applyFont="1" applyFill="1"/>
    <xf numFmtId="3" fontId="39" fillId="0" borderId="0" xfId="2" applyNumberFormat="1" applyFont="1" applyBorder="1" applyAlignment="1">
      <alignment horizontal="center" vertical="center"/>
    </xf>
    <xf numFmtId="3" fontId="38" fillId="0" borderId="0" xfId="17" applyNumberFormat="1" applyFont="1" applyFill="1" applyBorder="1" applyAlignment="1">
      <alignment horizontal="center" vertical="center"/>
    </xf>
    <xf numFmtId="0" fontId="38" fillId="0" borderId="23" xfId="17" applyFont="1" applyFill="1" applyBorder="1" applyAlignment="1">
      <alignment horizontal="centerContinuous" vertical="center" wrapText="1"/>
    </xf>
    <xf numFmtId="0" fontId="38" fillId="0" borderId="28" xfId="17" applyFont="1" applyFill="1" applyBorder="1" applyAlignment="1">
      <alignment horizontal="centerContinuous" vertical="center" wrapText="1"/>
    </xf>
    <xf numFmtId="0" fontId="38" fillId="0" borderId="29" xfId="17" applyFont="1" applyFill="1" applyBorder="1" applyAlignment="1">
      <alignment horizontal="centerContinuous" vertical="center"/>
    </xf>
    <xf numFmtId="0" fontId="43" fillId="0" borderId="0" xfId="17" applyFont="1" applyFill="1" applyBorder="1" applyAlignment="1" applyProtection="1">
      <alignment horizontal="centerContinuous" vertical="center"/>
    </xf>
    <xf numFmtId="0" fontId="44" fillId="0" borderId="0" xfId="17" applyFont="1" applyFill="1" applyBorder="1" applyAlignment="1" applyProtection="1">
      <alignment horizontal="centerContinuous" vertical="center"/>
    </xf>
    <xf numFmtId="0" fontId="45" fillId="0" borderId="0" xfId="17" applyFont="1" applyFill="1" applyBorder="1" applyAlignment="1" applyProtection="1">
      <alignment horizontal="centerContinuous" vertical="center"/>
    </xf>
    <xf numFmtId="0" fontId="46" fillId="0" borderId="0" xfId="17" applyFont="1" applyFill="1" applyBorder="1" applyAlignment="1" applyProtection="1">
      <alignment horizontal="centerContinuous" vertical="center"/>
    </xf>
    <xf numFmtId="0" fontId="39" fillId="0" borderId="36" xfId="2" applyFont="1" applyBorder="1" applyAlignment="1">
      <alignment horizontal="center" vertical="center"/>
    </xf>
    <xf numFmtId="171" fontId="38" fillId="0" borderId="0" xfId="17" applyNumberFormat="1" applyFont="1" applyFill="1" applyAlignment="1">
      <alignment horizontal="center" vertical="center"/>
    </xf>
    <xf numFmtId="172" fontId="38" fillId="0" borderId="0" xfId="17" applyNumberFormat="1" applyFont="1" applyFill="1" applyAlignment="1">
      <alignment horizontal="center" vertical="center"/>
    </xf>
    <xf numFmtId="171" fontId="38" fillId="0" borderId="0" xfId="17" quotePrefix="1" applyNumberFormat="1" applyFont="1" applyFill="1" applyBorder="1" applyAlignment="1">
      <alignment horizontal="center" vertical="center"/>
    </xf>
    <xf numFmtId="171" fontId="38" fillId="0" borderId="14" xfId="17" applyNumberFormat="1" applyFont="1" applyFill="1" applyBorder="1" applyAlignment="1">
      <alignment horizontal="center" vertical="center"/>
    </xf>
    <xf numFmtId="172" fontId="38" fillId="0" borderId="0" xfId="17" quotePrefix="1" applyNumberFormat="1" applyFont="1" applyFill="1" applyBorder="1" applyAlignment="1">
      <alignment horizontal="center" vertical="center"/>
    </xf>
    <xf numFmtId="0" fontId="47" fillId="0" borderId="0" xfId="2" applyNumberFormat="1" applyFont="1" applyFill="1" applyBorder="1" applyAlignment="1">
      <alignment horizontal="centerContinuous" vertical="center" wrapText="1"/>
    </xf>
    <xf numFmtId="0" fontId="3" fillId="0" borderId="0" xfId="2" applyFont="1" applyFill="1" applyAlignment="1">
      <alignment horizontal="centerContinuous" vertical="center"/>
    </xf>
    <xf numFmtId="0" fontId="22" fillId="0" borderId="0" xfId="2" applyNumberFormat="1" applyFont="1" applyFill="1" applyBorder="1" applyAlignment="1">
      <alignment horizontal="centerContinuous" vertical="center"/>
    </xf>
    <xf numFmtId="0" fontId="16" fillId="0" borderId="0" xfId="2" applyNumberFormat="1" applyFont="1" applyFill="1" applyBorder="1" applyAlignment="1">
      <alignment horizontal="centerContinuous" vertical="center"/>
    </xf>
    <xf numFmtId="0" fontId="22" fillId="0" borderId="38" xfId="2" applyNumberFormat="1" applyFont="1" applyFill="1" applyBorder="1" applyAlignment="1">
      <alignment horizontal="center" vertical="center" wrapText="1"/>
    </xf>
    <xf numFmtId="0" fontId="16" fillId="0" borderId="15" xfId="2" applyNumberFormat="1" applyFont="1" applyFill="1" applyBorder="1" applyAlignment="1">
      <alignment horizontal="centerContinuous" vertical="center"/>
    </xf>
    <xf numFmtId="0" fontId="16" fillId="0" borderId="16" xfId="2" applyNumberFormat="1" applyFont="1" applyFill="1" applyBorder="1" applyAlignment="1">
      <alignment horizontal="centerContinuous" vertical="center"/>
    </xf>
    <xf numFmtId="0" fontId="22" fillId="0" borderId="34" xfId="2" applyNumberFormat="1" applyFont="1" applyFill="1" applyBorder="1" applyAlignment="1">
      <alignment vertical="center"/>
    </xf>
    <xf numFmtId="173" fontId="22" fillId="0" borderId="0" xfId="2" applyNumberFormat="1" applyFont="1" applyFill="1" applyBorder="1" applyAlignment="1">
      <alignment horizontal="center"/>
    </xf>
    <xf numFmtId="173" fontId="22" fillId="0" borderId="16" xfId="2" applyNumberFormat="1" applyFont="1" applyFill="1" applyBorder="1" applyAlignment="1">
      <alignment horizontal="center"/>
    </xf>
    <xf numFmtId="174" fontId="22" fillId="0" borderId="0" xfId="2" applyNumberFormat="1" applyFont="1" applyFill="1" applyBorder="1" applyAlignment="1">
      <alignment horizontal="right" vertical="center"/>
    </xf>
    <xf numFmtId="174" fontId="22" fillId="0" borderId="0" xfId="2" applyNumberFormat="1" applyFont="1" applyFill="1" applyBorder="1" applyAlignment="1">
      <alignment horizontal="left" vertical="center"/>
    </xf>
    <xf numFmtId="0" fontId="22" fillId="0" borderId="35" xfId="2" applyNumberFormat="1" applyFont="1" applyFill="1" applyBorder="1" applyAlignment="1">
      <alignment vertical="center"/>
    </xf>
    <xf numFmtId="173" fontId="22" fillId="0" borderId="10" xfId="2" applyNumberFormat="1" applyFont="1" applyFill="1" applyBorder="1" applyAlignment="1">
      <alignment horizontal="center"/>
    </xf>
    <xf numFmtId="173" fontId="22" fillId="0" borderId="18" xfId="2" applyNumberFormat="1" applyFont="1" applyFill="1" applyBorder="1" applyAlignment="1">
      <alignment horizontal="center"/>
    </xf>
    <xf numFmtId="0" fontId="22" fillId="0" borderId="0" xfId="2" applyFont="1" applyFill="1"/>
    <xf numFmtId="0" fontId="22" fillId="0" borderId="0" xfId="2" applyNumberFormat="1" applyFont="1" applyFill="1" applyBorder="1" applyAlignment="1">
      <alignment vertical="center"/>
    </xf>
    <xf numFmtId="0" fontId="22" fillId="0" borderId="0" xfId="2" applyNumberFormat="1" applyFont="1" applyFill="1" applyAlignment="1">
      <alignment vertical="center"/>
    </xf>
    <xf numFmtId="0" fontId="3" fillId="0" borderId="0" xfId="2" applyNumberFormat="1" applyFont="1" applyFill="1"/>
    <xf numFmtId="0" fontId="22" fillId="0" borderId="0" xfId="2" applyNumberFormat="1" applyFont="1" applyFill="1" applyBorder="1" applyAlignment="1">
      <alignment horizontal="left"/>
    </xf>
    <xf numFmtId="0" fontId="22" fillId="0" borderId="0" xfId="2" applyFont="1"/>
    <xf numFmtId="0" fontId="22" fillId="0" borderId="0" xfId="2" applyFont="1" applyFill="1" applyBorder="1"/>
    <xf numFmtId="166" fontId="22" fillId="0" borderId="0" xfId="2" applyNumberFormat="1" applyFont="1" applyFill="1" applyBorder="1" applyAlignment="1">
      <alignment horizontal="right" vertical="center"/>
    </xf>
    <xf numFmtId="0" fontId="22" fillId="0" borderId="0" xfId="2" applyFont="1" applyFill="1" applyBorder="1" applyAlignment="1">
      <alignment vertical="center"/>
    </xf>
    <xf numFmtId="0" fontId="3" fillId="0" borderId="0" xfId="2" applyFont="1" applyFill="1" applyBorder="1"/>
    <xf numFmtId="166" fontId="22" fillId="0" borderId="18" xfId="2" applyNumberFormat="1" applyFont="1" applyFill="1" applyBorder="1" applyAlignment="1">
      <alignment horizontal="right" vertical="center"/>
    </xf>
    <xf numFmtId="166" fontId="22" fillId="0" borderId="10" xfId="2" applyNumberFormat="1" applyFont="1" applyFill="1" applyBorder="1" applyAlignment="1">
      <alignment horizontal="right" vertical="center"/>
    </xf>
    <xf numFmtId="0" fontId="22" fillId="0" borderId="10" xfId="2" applyNumberFormat="1" applyFont="1" applyFill="1" applyBorder="1" applyAlignment="1">
      <alignment vertical="center"/>
    </xf>
    <xf numFmtId="0" fontId="22" fillId="0" borderId="19" xfId="2" applyNumberFormat="1" applyFont="1" applyFill="1" applyBorder="1" applyAlignment="1">
      <alignment horizontal="left" vertical="center" indent="1"/>
    </xf>
    <xf numFmtId="173" fontId="22" fillId="0" borderId="19" xfId="2" applyNumberFormat="1" applyFont="1" applyFill="1" applyBorder="1" applyAlignment="1">
      <alignment horizontal="right" vertical="center"/>
    </xf>
    <xf numFmtId="0" fontId="3" fillId="0" borderId="10" xfId="2" applyFont="1" applyFill="1" applyBorder="1"/>
    <xf numFmtId="0" fontId="22" fillId="0" borderId="11" xfId="2" applyNumberFormat="1" applyFont="1" applyFill="1" applyBorder="1" applyAlignment="1">
      <alignment horizontal="left" vertical="center" indent="1"/>
    </xf>
    <xf numFmtId="166" fontId="22" fillId="0" borderId="16" xfId="2" applyNumberFormat="1" applyFont="1" applyFill="1" applyBorder="1" applyAlignment="1">
      <alignment horizontal="right" vertical="center"/>
    </xf>
    <xf numFmtId="0" fontId="22" fillId="0" borderId="17" xfId="2" applyNumberFormat="1" applyFont="1" applyFill="1" applyBorder="1" applyAlignment="1">
      <alignment horizontal="left" vertical="center" indent="1"/>
    </xf>
    <xf numFmtId="173" fontId="22" fillId="0" borderId="17" xfId="2" applyNumberFormat="1" applyFont="1" applyFill="1" applyBorder="1" applyAlignment="1">
      <alignment horizontal="right" vertical="center"/>
    </xf>
    <xf numFmtId="0" fontId="51" fillId="0" borderId="0" xfId="2" applyNumberFormat="1" applyFont="1" applyFill="1" applyBorder="1" applyAlignment="1">
      <alignment horizontal="right" vertical="center"/>
    </xf>
    <xf numFmtId="0" fontId="22" fillId="0" borderId="15" xfId="2" applyNumberFormat="1" applyFont="1" applyFill="1" applyBorder="1" applyAlignment="1">
      <alignment horizontal="left" vertical="center" indent="1"/>
    </xf>
    <xf numFmtId="0" fontId="3" fillId="0" borderId="17" xfId="2" applyNumberFormat="1" applyFont="1" applyFill="1" applyBorder="1" applyAlignment="1">
      <alignment horizontal="left" indent="1"/>
    </xf>
    <xf numFmtId="166" fontId="52" fillId="0" borderId="16" xfId="2" applyNumberFormat="1" applyFont="1" applyFill="1" applyBorder="1" applyAlignment="1">
      <alignment horizontal="right" vertical="center"/>
    </xf>
    <xf numFmtId="166" fontId="52" fillId="0" borderId="0" xfId="2" applyNumberFormat="1" applyFont="1" applyFill="1" applyBorder="1" applyAlignment="1">
      <alignment horizontal="right" vertical="center"/>
    </xf>
    <xf numFmtId="173" fontId="3" fillId="0" borderId="17" xfId="2" applyNumberFormat="1" applyFont="1" applyFill="1" applyBorder="1"/>
    <xf numFmtId="0" fontId="3" fillId="0" borderId="15" xfId="2" applyNumberFormat="1" applyFont="1" applyFill="1" applyBorder="1" applyAlignment="1">
      <alignment horizontal="left" indent="1"/>
    </xf>
    <xf numFmtId="166" fontId="22" fillId="0" borderId="14" xfId="2" applyNumberFormat="1" applyFont="1" applyFill="1" applyBorder="1" applyAlignment="1">
      <alignment horizontal="right" vertical="center"/>
    </xf>
    <xf numFmtId="0" fontId="51" fillId="0" borderId="14" xfId="2" applyNumberFormat="1" applyFont="1" applyFill="1" applyBorder="1" applyAlignment="1">
      <alignment horizontal="right" vertical="center"/>
    </xf>
    <xf numFmtId="173" fontId="22" fillId="0" borderId="0" xfId="2" applyNumberFormat="1" applyFont="1" applyFill="1" applyBorder="1" applyAlignment="1">
      <alignment horizontal="right" vertical="center"/>
    </xf>
    <xf numFmtId="173" fontId="22" fillId="0" borderId="14" xfId="2" applyNumberFormat="1" applyFont="1" applyFill="1" applyBorder="1" applyAlignment="1">
      <alignment horizontal="right" vertical="center"/>
    </xf>
    <xf numFmtId="0" fontId="22" fillId="0" borderId="14" xfId="2" applyNumberFormat="1" applyFont="1" applyFill="1" applyBorder="1" applyAlignment="1">
      <alignment vertical="center"/>
    </xf>
    <xf numFmtId="0" fontId="22" fillId="0" borderId="0" xfId="2" applyNumberFormat="1" applyFont="1" applyFill="1" applyBorder="1" applyAlignment="1">
      <alignment horizontal="left" vertical="center" indent="1"/>
    </xf>
    <xf numFmtId="173" fontId="22" fillId="0" borderId="13" xfId="2" applyNumberFormat="1" applyFont="1" applyFill="1" applyBorder="1" applyAlignment="1">
      <alignment horizontal="right" vertical="center"/>
    </xf>
    <xf numFmtId="166" fontId="22" fillId="0" borderId="13" xfId="2" applyNumberFormat="1" applyFont="1" applyFill="1" applyBorder="1" applyAlignment="1">
      <alignment horizontal="right" vertical="center"/>
    </xf>
    <xf numFmtId="166" fontId="22" fillId="0" borderId="0" xfId="2" applyNumberFormat="1" applyFont="1" applyFill="1" applyBorder="1" applyAlignment="1">
      <alignment horizontal="centerContinuous" vertical="center"/>
    </xf>
    <xf numFmtId="175" fontId="3" fillId="0" borderId="15" xfId="2" applyNumberFormat="1" applyFont="1" applyFill="1" applyBorder="1"/>
    <xf numFmtId="0" fontId="22" fillId="0" borderId="41" xfId="2" applyNumberFormat="1" applyFont="1" applyFill="1" applyBorder="1" applyAlignment="1">
      <alignment horizontal="centerContinuous" vertical="center"/>
    </xf>
    <xf numFmtId="0" fontId="22" fillId="0" borderId="42" xfId="2" applyNumberFormat="1" applyFont="1" applyFill="1" applyBorder="1" applyAlignment="1">
      <alignment horizontal="centerContinuous" vertical="center"/>
    </xf>
    <xf numFmtId="0" fontId="22" fillId="0" borderId="43" xfId="2" applyNumberFormat="1" applyFont="1" applyFill="1" applyBorder="1" applyAlignment="1">
      <alignment horizontal="centerContinuous" vertical="center"/>
    </xf>
    <xf numFmtId="0" fontId="22" fillId="0" borderId="23" xfId="2" applyNumberFormat="1" applyFont="1" applyFill="1" applyBorder="1" applyAlignment="1">
      <alignment horizontal="centerContinuous" vertical="center"/>
    </xf>
    <xf numFmtId="0" fontId="22" fillId="0" borderId="44" xfId="2" applyNumberFormat="1" applyFont="1" applyFill="1" applyBorder="1" applyAlignment="1">
      <alignment horizontal="centerContinuous" vertical="center"/>
    </xf>
    <xf numFmtId="0" fontId="16" fillId="0" borderId="45" xfId="2" applyNumberFormat="1" applyFont="1" applyFill="1" applyBorder="1" applyAlignment="1">
      <alignment horizontal="centerContinuous"/>
    </xf>
    <xf numFmtId="0" fontId="16" fillId="0" borderId="46" xfId="2" applyNumberFormat="1" applyFont="1" applyFill="1" applyBorder="1" applyAlignment="1">
      <alignment horizontal="centerContinuous"/>
    </xf>
    <xf numFmtId="0" fontId="16" fillId="0" borderId="47" xfId="2" applyNumberFormat="1" applyFont="1" applyFill="1" applyBorder="1" applyAlignment="1">
      <alignment horizontal="centerContinuous"/>
    </xf>
    <xf numFmtId="166" fontId="22" fillId="0" borderId="41" xfId="2" applyNumberFormat="1" applyFont="1" applyFill="1" applyBorder="1" applyAlignment="1">
      <alignment horizontal="center" vertical="center"/>
    </xf>
    <xf numFmtId="166" fontId="22" fillId="0" borderId="23" xfId="2" applyNumberFormat="1" applyFont="1" applyFill="1" applyBorder="1" applyAlignment="1">
      <alignment horizontal="center" vertical="center"/>
    </xf>
    <xf numFmtId="173" fontId="22" fillId="0" borderId="23" xfId="2" applyNumberFormat="1" applyFont="1" applyFill="1" applyBorder="1" applyAlignment="1">
      <alignment horizontal="center" vertical="center"/>
    </xf>
    <xf numFmtId="0" fontId="22" fillId="0" borderId="39" xfId="2" applyNumberFormat="1" applyFont="1" applyFill="1" applyBorder="1" applyAlignment="1">
      <alignment horizontal="left" vertical="center" indent="1"/>
    </xf>
    <xf numFmtId="166" fontId="22" fillId="0" borderId="16" xfId="2" applyNumberFormat="1" applyFont="1" applyFill="1" applyBorder="1" applyAlignment="1">
      <alignment horizontal="center" vertical="center"/>
    </xf>
    <xf numFmtId="166" fontId="22" fillId="0" borderId="0" xfId="2" applyNumberFormat="1" applyFont="1" applyFill="1" applyBorder="1" applyAlignment="1">
      <alignment horizontal="center" vertical="center"/>
    </xf>
    <xf numFmtId="173" fontId="22" fillId="0" borderId="0" xfId="2" applyNumberFormat="1" applyFont="1" applyFill="1" applyBorder="1" applyAlignment="1">
      <alignment horizontal="center" vertical="center"/>
    </xf>
    <xf numFmtId="0" fontId="22" fillId="0" borderId="34" xfId="2" applyNumberFormat="1" applyFont="1" applyFill="1" applyBorder="1" applyAlignment="1">
      <alignment horizontal="left" vertical="center" indent="1"/>
    </xf>
    <xf numFmtId="0" fontId="6" fillId="0" borderId="0" xfId="7" applyFont="1" applyFill="1" applyBorder="1"/>
    <xf numFmtId="0" fontId="22" fillId="0" borderId="48" xfId="2" applyNumberFormat="1" applyFont="1" applyFill="1" applyBorder="1" applyAlignment="1">
      <alignment horizontal="center" vertical="center"/>
    </xf>
    <xf numFmtId="0" fontId="22" fillId="0" borderId="49" xfId="2" applyNumberFormat="1" applyFont="1" applyFill="1" applyBorder="1" applyAlignment="1">
      <alignment horizontal="center" vertical="center"/>
    </xf>
    <xf numFmtId="0" fontId="22" fillId="0" borderId="39" xfId="2" applyNumberFormat="1" applyFont="1" applyFill="1" applyBorder="1" applyAlignment="1">
      <alignment vertical="center"/>
    </xf>
    <xf numFmtId="0" fontId="22" fillId="0" borderId="50" xfId="2" applyNumberFormat="1" applyFont="1" applyFill="1" applyBorder="1" applyAlignment="1">
      <alignment horizontal="center"/>
    </xf>
    <xf numFmtId="0" fontId="16" fillId="0" borderId="20" xfId="2" applyNumberFormat="1" applyFont="1" applyFill="1" applyBorder="1" applyAlignment="1">
      <alignment horizontal="centerContinuous"/>
    </xf>
    <xf numFmtId="0" fontId="16" fillId="0" borderId="51" xfId="2" applyNumberFormat="1" applyFont="1" applyFill="1" applyBorder="1" applyAlignment="1">
      <alignment horizontal="centerContinuous"/>
    </xf>
    <xf numFmtId="0" fontId="16" fillId="0" borderId="1" xfId="2" applyNumberFormat="1" applyFont="1" applyFill="1" applyBorder="1" applyAlignment="1">
      <alignment horizontal="centerContinuous"/>
    </xf>
    <xf numFmtId="0" fontId="16" fillId="0" borderId="0" xfId="2" applyNumberFormat="1" applyFont="1" applyFill="1" applyBorder="1" applyAlignment="1">
      <alignment horizontal="centerContinuous"/>
    </xf>
    <xf numFmtId="0" fontId="16" fillId="0" borderId="0" xfId="2" applyNumberFormat="1" applyFont="1" applyFill="1" applyBorder="1" applyAlignment="1">
      <alignment horizontal="centerContinuous" vertical="center" wrapText="1"/>
    </xf>
    <xf numFmtId="0" fontId="16" fillId="0" borderId="0" xfId="2" applyNumberFormat="1" applyFont="1" applyFill="1" applyBorder="1" applyAlignment="1">
      <alignment horizontal="centerContinuous" vertical="top" wrapText="1"/>
    </xf>
    <xf numFmtId="0" fontId="53" fillId="0" borderId="0" xfId="2" applyNumberFormat="1" applyFont="1" applyFill="1" applyBorder="1" applyAlignment="1">
      <alignment horizontal="centerContinuous"/>
    </xf>
    <xf numFmtId="0" fontId="54" fillId="0" borderId="0" xfId="1" applyNumberFormat="1" applyFont="1" applyFill="1" applyBorder="1" applyProtection="1">
      <protection hidden="1"/>
    </xf>
    <xf numFmtId="0" fontId="55" fillId="0" borderId="0" xfId="0" applyFont="1"/>
    <xf numFmtId="176" fontId="0" fillId="0" borderId="0" xfId="0" applyNumberFormat="1"/>
    <xf numFmtId="0" fontId="55" fillId="0" borderId="0" xfId="0" quotePrefix="1" applyFont="1"/>
    <xf numFmtId="0" fontId="56" fillId="0" borderId="0" xfId="0" applyFont="1" applyAlignment="1">
      <alignment vertical="top"/>
    </xf>
    <xf numFmtId="176" fontId="55" fillId="0" borderId="18" xfId="0" applyNumberFormat="1" applyFont="1" applyBorder="1" applyAlignment="1">
      <alignment horizontal="center"/>
    </xf>
    <xf numFmtId="176" fontId="55" fillId="0" borderId="9" xfId="0" applyNumberFormat="1" applyFont="1" applyBorder="1" applyAlignment="1">
      <alignment horizontal="center"/>
    </xf>
    <xf numFmtId="176" fontId="55" fillId="0" borderId="10" xfId="0" applyNumberFormat="1" applyFont="1" applyBorder="1" applyAlignment="1">
      <alignment horizontal="center"/>
    </xf>
    <xf numFmtId="177" fontId="16" fillId="0" borderId="35" xfId="0" applyNumberFormat="1" applyFont="1" applyBorder="1" applyAlignment="1">
      <alignment horizontal="left" vertical="top"/>
    </xf>
    <xf numFmtId="0" fontId="0" fillId="0" borderId="0" xfId="0" applyAlignment="1"/>
    <xf numFmtId="2" fontId="55" fillId="0" borderId="16" xfId="0" applyNumberFormat="1" applyFont="1" applyBorder="1" applyAlignment="1">
      <alignment horizontal="center"/>
    </xf>
    <xf numFmtId="176" fontId="55" fillId="0" borderId="14" xfId="0" applyNumberFormat="1" applyFont="1" applyBorder="1" applyAlignment="1">
      <alignment horizontal="center"/>
    </xf>
    <xf numFmtId="176" fontId="55" fillId="0" borderId="0" xfId="0" applyNumberFormat="1" applyFont="1" applyBorder="1" applyAlignment="1">
      <alignment horizontal="center"/>
    </xf>
    <xf numFmtId="177" fontId="16" fillId="0" borderId="34" xfId="0" applyNumberFormat="1" applyFont="1" applyBorder="1" applyAlignment="1">
      <alignment horizontal="left"/>
    </xf>
    <xf numFmtId="0" fontId="55" fillId="0" borderId="16" xfId="0" applyFont="1" applyBorder="1" applyAlignment="1">
      <alignment horizontal="center"/>
    </xf>
    <xf numFmtId="0" fontId="55" fillId="0" borderId="14" xfId="0" applyFont="1" applyBorder="1" applyAlignment="1">
      <alignment horizontal="center"/>
    </xf>
    <xf numFmtId="0" fontId="55" fillId="0" borderId="0" xfId="0" applyFont="1" applyBorder="1" applyAlignment="1">
      <alignment horizontal="center"/>
    </xf>
    <xf numFmtId="177" fontId="16" fillId="0" borderId="34" xfId="0" applyNumberFormat="1" applyFont="1" applyBorder="1" applyAlignment="1">
      <alignment horizontal="left" vertical="top"/>
    </xf>
    <xf numFmtId="176" fontId="55" fillId="0" borderId="16" xfId="0" applyNumberFormat="1" applyFont="1" applyBorder="1" applyAlignment="1">
      <alignment horizontal="center"/>
    </xf>
    <xf numFmtId="176" fontId="55" fillId="0" borderId="52" xfId="0" applyNumberFormat="1" applyFont="1" applyBorder="1" applyAlignment="1">
      <alignment horizontal="center"/>
    </xf>
    <xf numFmtId="177" fontId="16" fillId="0" borderId="50" xfId="0" applyNumberFormat="1" applyFont="1" applyBorder="1" applyAlignment="1">
      <alignment horizontal="left"/>
    </xf>
    <xf numFmtId="0" fontId="16" fillId="0" borderId="36" xfId="0" applyFont="1" applyBorder="1" applyAlignment="1">
      <alignment horizontal="center" vertical="top"/>
    </xf>
    <xf numFmtId="0" fontId="16" fillId="0" borderId="43" xfId="0" applyFont="1" applyBorder="1" applyAlignment="1">
      <alignment horizontal="centerContinuous" vertical="center"/>
    </xf>
    <xf numFmtId="0" fontId="16" fillId="0" borderId="46" xfId="0" applyFont="1" applyBorder="1" applyAlignment="1">
      <alignment horizontal="centerContinuous" vertical="center"/>
    </xf>
    <xf numFmtId="0" fontId="16" fillId="0" borderId="49" xfId="0" applyFont="1" applyBorder="1" applyAlignment="1">
      <alignment horizontal="centerContinuous" vertical="center"/>
    </xf>
    <xf numFmtId="0" fontId="16" fillId="0" borderId="43" xfId="0" applyFont="1" applyBorder="1" applyAlignment="1">
      <alignment horizontal="center" vertical="top"/>
    </xf>
    <xf numFmtId="0" fontId="16" fillId="0" borderId="25" xfId="0" applyFont="1" applyBorder="1" applyAlignment="1">
      <alignment horizontal="centerContinuous" vertical="center"/>
    </xf>
    <xf numFmtId="0" fontId="16" fillId="0" borderId="37" xfId="0" applyFont="1" applyBorder="1" applyAlignment="1">
      <alignment horizontal="centerContinuous" vertical="center"/>
    </xf>
    <xf numFmtId="0" fontId="16" fillId="0" borderId="14" xfId="0" applyFont="1" applyBorder="1" applyAlignment="1">
      <alignment horizontal="centerContinuous" vertical="center"/>
    </xf>
    <xf numFmtId="0" fontId="16" fillId="0" borderId="0" xfId="0" applyFont="1" applyBorder="1" applyAlignment="1">
      <alignment horizontal="centerContinuous" vertical="center"/>
    </xf>
    <xf numFmtId="0" fontId="16" fillId="0" borderId="53" xfId="0" applyFont="1" applyBorder="1" applyAlignment="1">
      <alignment horizontal="center" vertical="center"/>
    </xf>
    <xf numFmtId="0" fontId="16" fillId="0" borderId="21" xfId="0" applyFont="1" applyBorder="1" applyAlignment="1">
      <alignment horizontal="center" vertical="center"/>
    </xf>
    <xf numFmtId="0" fontId="16" fillId="0" borderId="31" xfId="0" applyFont="1" applyBorder="1" applyAlignment="1">
      <alignment horizontal="center" vertical="center"/>
    </xf>
    <xf numFmtId="0" fontId="16" fillId="0" borderId="54" xfId="0" applyFont="1" applyBorder="1" applyAlignment="1">
      <alignment horizontal="center" vertical="center"/>
    </xf>
    <xf numFmtId="0" fontId="16" fillId="0" borderId="51" xfId="0" applyFont="1" applyBorder="1" applyAlignment="1">
      <alignment horizontal="center" vertical="center"/>
    </xf>
    <xf numFmtId="0" fontId="16" fillId="0" borderId="32" xfId="0" applyFont="1" applyBorder="1" applyAlignment="1">
      <alignment horizontal="center" vertical="center"/>
    </xf>
    <xf numFmtId="0" fontId="22" fillId="0" borderId="0" xfId="0" applyFont="1" applyAlignment="1">
      <alignment horizontal="centerContinuous" vertical="center"/>
    </xf>
    <xf numFmtId="0" fontId="16" fillId="0" borderId="0" xfId="0" applyFont="1" applyAlignment="1">
      <alignment horizontal="centerContinuous" vertical="center"/>
    </xf>
    <xf numFmtId="0" fontId="22" fillId="0" borderId="0" xfId="0" applyFont="1" applyAlignment="1">
      <alignment horizontal="centerContinuous"/>
    </xf>
    <xf numFmtId="0" fontId="53" fillId="0" borderId="0" xfId="0" applyFont="1" applyAlignment="1">
      <alignment horizontal="centerContinuous"/>
    </xf>
    <xf numFmtId="0" fontId="3" fillId="0" borderId="0" xfId="0" applyFont="1"/>
    <xf numFmtId="0" fontId="16" fillId="0" borderId="0" xfId="0" applyFont="1"/>
    <xf numFmtId="0" fontId="3" fillId="0" borderId="0" xfId="0" applyFont="1" applyBorder="1"/>
    <xf numFmtId="178" fontId="3" fillId="0" borderId="31" xfId="0" applyNumberFormat="1" applyFont="1" applyBorder="1" applyAlignment="1">
      <alignment horizontal="center" vertical="center"/>
    </xf>
    <xf numFmtId="0" fontId="3" fillId="0" borderId="33" xfId="0" applyFont="1" applyBorder="1" applyAlignment="1">
      <alignment vertical="center"/>
    </xf>
    <xf numFmtId="178" fontId="3" fillId="0" borderId="0" xfId="0" applyNumberFormat="1" applyFont="1" applyFill="1" applyBorder="1" applyAlignment="1">
      <alignment horizontal="center" vertical="center"/>
    </xf>
    <xf numFmtId="178" fontId="3" fillId="0" borderId="0" xfId="0" applyNumberFormat="1" applyFont="1" applyBorder="1" applyAlignment="1">
      <alignment horizontal="center" vertical="center"/>
    </xf>
    <xf numFmtId="0" fontId="3" fillId="0" borderId="16" xfId="0" applyFont="1" applyBorder="1" applyAlignment="1">
      <alignment vertical="center"/>
    </xf>
    <xf numFmtId="0" fontId="3" fillId="0" borderId="16" xfId="0" applyFont="1" applyBorder="1" applyAlignment="1">
      <alignment vertical="center" wrapText="1"/>
    </xf>
    <xf numFmtId="4" fontId="3" fillId="0" borderId="0" xfId="0" applyNumberFormat="1" applyFont="1" applyFill="1" applyBorder="1" applyAlignment="1">
      <alignment horizontal="center" vertical="center"/>
    </xf>
    <xf numFmtId="0" fontId="3" fillId="0" borderId="10"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11" xfId="0" applyFont="1" applyBorder="1" applyAlignment="1">
      <alignment horizontal="center" vertical="center"/>
    </xf>
    <xf numFmtId="0" fontId="3" fillId="0" borderId="3" xfId="0" applyFont="1" applyBorder="1" applyAlignment="1">
      <alignment horizontal="center" vertical="center"/>
    </xf>
    <xf numFmtId="0" fontId="3" fillId="0" borderId="18" xfId="0" applyFont="1" applyBorder="1" applyAlignment="1">
      <alignment horizontal="center" vertical="center"/>
    </xf>
    <xf numFmtId="0" fontId="3" fillId="0" borderId="0" xfId="0" applyFont="1" applyAlignment="1">
      <alignment horizontal="centerContinuous" vertical="center"/>
    </xf>
    <xf numFmtId="0" fontId="57" fillId="0" borderId="0" xfId="0" applyFont="1" applyAlignment="1">
      <alignment horizontal="centerContinuous" vertical="top"/>
    </xf>
    <xf numFmtId="0" fontId="47" fillId="0" borderId="0" xfId="0" applyFont="1" applyAlignment="1">
      <alignment horizontal="centerContinuous" vertical="center"/>
    </xf>
    <xf numFmtId="0" fontId="57" fillId="0" borderId="0" xfId="0" applyFont="1" applyAlignment="1">
      <alignment horizontal="centerContinuous" vertical="center"/>
    </xf>
    <xf numFmtId="0" fontId="24" fillId="0" borderId="0" xfId="0" applyFont="1" applyAlignment="1">
      <alignment horizontal="centerContinuous" vertical="center"/>
    </xf>
    <xf numFmtId="0" fontId="22" fillId="0" borderId="0" xfId="0" applyFont="1" applyFill="1" applyBorder="1" applyAlignment="1">
      <alignment horizontal="left"/>
    </xf>
    <xf numFmtId="0" fontId="22" fillId="0" borderId="0" xfId="0" applyFont="1" applyBorder="1" applyAlignment="1">
      <alignment vertical="center"/>
    </xf>
    <xf numFmtId="0" fontId="7" fillId="0" borderId="0" xfId="0" applyFont="1" applyBorder="1"/>
    <xf numFmtId="0" fontId="22" fillId="0" borderId="0" xfId="0" applyFont="1"/>
    <xf numFmtId="0" fontId="0" fillId="0" borderId="17" xfId="0" applyBorder="1"/>
    <xf numFmtId="166" fontId="58" fillId="0" borderId="18" xfId="0" applyNumberFormat="1" applyFont="1" applyBorder="1" applyAlignment="1">
      <alignment horizontal="left" vertical="center" indent="1"/>
    </xf>
    <xf numFmtId="166" fontId="58" fillId="0" borderId="58" xfId="0" applyNumberFormat="1" applyFont="1" applyBorder="1" applyAlignment="1">
      <alignment horizontal="left" vertical="center" indent="1"/>
    </xf>
    <xf numFmtId="166" fontId="58" fillId="0" borderId="10" xfId="0" applyNumberFormat="1" applyFont="1" applyBorder="1" applyAlignment="1">
      <alignment horizontal="left" vertical="center" indent="1"/>
    </xf>
    <xf numFmtId="166" fontId="22" fillId="0" borderId="10" xfId="0" applyNumberFormat="1" applyFont="1" applyBorder="1" applyAlignment="1">
      <alignment horizontal="left" vertical="center" indent="1"/>
    </xf>
    <xf numFmtId="166" fontId="22" fillId="0" borderId="58" xfId="0" applyNumberFormat="1" applyFont="1" applyBorder="1" applyAlignment="1">
      <alignment horizontal="left" vertical="center" indent="1"/>
    </xf>
    <xf numFmtId="0" fontId="22" fillId="0" borderId="59" xfId="0" applyNumberFormat="1" applyFont="1" applyFill="1" applyBorder="1" applyAlignment="1">
      <alignment vertical="center"/>
    </xf>
    <xf numFmtId="166" fontId="58" fillId="0" borderId="16" xfId="0" applyNumberFormat="1" applyFont="1" applyBorder="1" applyAlignment="1">
      <alignment horizontal="left" vertical="center" indent="1"/>
    </xf>
    <xf numFmtId="166" fontId="58" fillId="0" borderId="60" xfId="0" applyNumberFormat="1" applyFont="1" applyBorder="1" applyAlignment="1">
      <alignment horizontal="left" vertical="center" indent="1"/>
    </xf>
    <xf numFmtId="166" fontId="58" fillId="0" borderId="0" xfId="0" applyNumberFormat="1" applyFont="1" applyBorder="1" applyAlignment="1">
      <alignment horizontal="left" vertical="center" indent="1"/>
    </xf>
    <xf numFmtId="166" fontId="22" fillId="0" borderId="0" xfId="0" applyNumberFormat="1" applyFont="1" applyBorder="1" applyAlignment="1">
      <alignment horizontal="left" vertical="center" indent="1"/>
    </xf>
    <xf numFmtId="166" fontId="22" fillId="0" borderId="60" xfId="0" applyNumberFormat="1" applyFont="1" applyBorder="1" applyAlignment="1">
      <alignment horizontal="left" vertical="center" indent="1"/>
    </xf>
    <xf numFmtId="0" fontId="22" fillId="0" borderId="61" xfId="0" applyNumberFormat="1" applyFont="1" applyBorder="1" applyAlignment="1">
      <alignment vertical="center"/>
    </xf>
    <xf numFmtId="0" fontId="16" fillId="0" borderId="16" xfId="0" applyNumberFormat="1" applyFont="1" applyBorder="1" applyAlignment="1">
      <alignment horizontal="centerContinuous" vertical="center"/>
    </xf>
    <xf numFmtId="0" fontId="16" fillId="0" borderId="0" xfId="0" applyNumberFormat="1" applyFont="1" applyBorder="1" applyAlignment="1">
      <alignment horizontal="centerContinuous" vertical="center"/>
    </xf>
    <xf numFmtId="0" fontId="19" fillId="0" borderId="62" xfId="0" applyNumberFormat="1" applyFont="1" applyBorder="1" applyAlignment="1">
      <alignment horizontal="centerContinuous" vertical="center"/>
    </xf>
    <xf numFmtId="0" fontId="22" fillId="0" borderId="61" xfId="0" applyNumberFormat="1" applyFont="1" applyFill="1" applyBorder="1" applyAlignment="1">
      <alignment vertical="center"/>
    </xf>
    <xf numFmtId="0" fontId="16" fillId="0" borderId="4" xfId="0" applyNumberFormat="1" applyFont="1" applyBorder="1" applyAlignment="1">
      <alignment horizontal="centerContinuous" vertical="center"/>
    </xf>
    <xf numFmtId="0" fontId="16" fillId="0" borderId="62" xfId="0" applyNumberFormat="1" applyFont="1" applyBorder="1" applyAlignment="1">
      <alignment horizontal="centerContinuous" vertical="center"/>
    </xf>
    <xf numFmtId="0" fontId="22" fillId="0" borderId="63" xfId="0" applyFont="1" applyBorder="1" applyAlignment="1">
      <alignment horizontal="center" vertical="center" wrapText="1"/>
    </xf>
    <xf numFmtId="0" fontId="22" fillId="0" borderId="64" xfId="0" applyFont="1" applyBorder="1" applyAlignment="1">
      <alignment vertical="center" wrapText="1"/>
    </xf>
    <xf numFmtId="0" fontId="22" fillId="0" borderId="65" xfId="0" applyFont="1" applyBorder="1" applyAlignment="1">
      <alignment horizontal="center" vertical="center" wrapText="1"/>
    </xf>
    <xf numFmtId="0" fontId="22" fillId="0" borderId="66" xfId="0" applyFont="1" applyBorder="1" applyAlignment="1">
      <alignment vertical="center" wrapText="1"/>
    </xf>
    <xf numFmtId="0" fontId="22" fillId="0" borderId="3" xfId="0" applyNumberFormat="1" applyFont="1" applyBorder="1" applyAlignment="1">
      <alignment vertical="center" wrapText="1"/>
    </xf>
    <xf numFmtId="0" fontId="22" fillId="0" borderId="4" xfId="0" applyNumberFormat="1" applyFont="1" applyBorder="1" applyAlignment="1">
      <alignment vertical="center" wrapText="1"/>
    </xf>
    <xf numFmtId="0" fontId="22" fillId="0" borderId="69" xfId="0" applyFont="1" applyBorder="1" applyAlignment="1">
      <alignment horizontal="centerContinuous" vertical="center"/>
    </xf>
    <xf numFmtId="0" fontId="22" fillId="0" borderId="70" xfId="0" applyFont="1" applyBorder="1" applyAlignment="1">
      <alignment horizontal="centerContinuous" vertical="center"/>
    </xf>
    <xf numFmtId="0" fontId="22" fillId="0" borderId="70" xfId="0" applyFont="1" applyBorder="1" applyAlignment="1">
      <alignment horizontal="centerContinuous" vertical="center" wrapText="1"/>
    </xf>
    <xf numFmtId="0" fontId="22" fillId="0" borderId="71" xfId="0" applyFont="1" applyBorder="1" applyAlignment="1">
      <alignment horizontal="centerContinuous" vertical="center"/>
    </xf>
    <xf numFmtId="0" fontId="22" fillId="0" borderId="71" xfId="0" applyFont="1" applyBorder="1" applyAlignment="1">
      <alignment horizontal="centerContinuous" vertical="center" wrapText="1"/>
    </xf>
    <xf numFmtId="0" fontId="22" fillId="0" borderId="2" xfId="0" applyNumberFormat="1" applyFont="1" applyBorder="1" applyAlignment="1">
      <alignment horizontal="center" vertical="center" wrapText="1"/>
    </xf>
    <xf numFmtId="0" fontId="59" fillId="0" borderId="0" xfId="0" applyFont="1"/>
    <xf numFmtId="0" fontId="60" fillId="0" borderId="0" xfId="0" applyFont="1" applyBorder="1" applyAlignment="1">
      <alignment horizontal="centerContinuous" vertical="center"/>
    </xf>
    <xf numFmtId="0" fontId="53" fillId="0" borderId="0" xfId="0" applyFont="1" applyBorder="1" applyAlignment="1">
      <alignment horizontal="centerContinuous"/>
    </xf>
    <xf numFmtId="0" fontId="3" fillId="0" borderId="0" xfId="2"/>
    <xf numFmtId="166" fontId="16" fillId="0" borderId="0" xfId="2" applyNumberFormat="1" applyFont="1"/>
    <xf numFmtId="0" fontId="22" fillId="0" borderId="0" xfId="2" applyFont="1" applyAlignment="1">
      <alignment horizontal="right" vertical="top"/>
    </xf>
    <xf numFmtId="166" fontId="61" fillId="0" borderId="0" xfId="2" applyNumberFormat="1" applyFont="1" applyBorder="1" applyAlignment="1">
      <alignment horizontal="center" vertical="center"/>
    </xf>
    <xf numFmtId="166" fontId="22" fillId="0" borderId="18" xfId="2" applyNumberFormat="1" applyFont="1" applyBorder="1" applyAlignment="1">
      <alignment vertical="center"/>
    </xf>
    <xf numFmtId="166" fontId="22" fillId="0" borderId="10" xfId="2" applyNumberFormat="1" applyFont="1" applyBorder="1" applyAlignment="1">
      <alignment vertical="center"/>
    </xf>
    <xf numFmtId="166" fontId="22" fillId="0" borderId="10" xfId="2" applyNumberFormat="1" applyFont="1" applyBorder="1" applyAlignment="1">
      <alignment horizontal="center" vertical="center"/>
    </xf>
    <xf numFmtId="0" fontId="22" fillId="0" borderId="10" xfId="2" applyFont="1" applyBorder="1" applyAlignment="1">
      <alignment horizontal="centerContinuous" vertical="center"/>
    </xf>
    <xf numFmtId="0" fontId="3" fillId="0" borderId="10" xfId="2" applyBorder="1"/>
    <xf numFmtId="0" fontId="22" fillId="0" borderId="35" xfId="2" applyFont="1" applyFill="1" applyBorder="1" applyAlignment="1">
      <alignment vertical="center"/>
    </xf>
    <xf numFmtId="166" fontId="22" fillId="0" borderId="16" xfId="2" applyNumberFormat="1" applyFont="1" applyBorder="1" applyAlignment="1">
      <alignment vertical="center"/>
    </xf>
    <xf numFmtId="166" fontId="22" fillId="0" borderId="0" xfId="2" applyNumberFormat="1" applyFont="1" applyBorder="1" applyAlignment="1">
      <alignment vertical="center"/>
    </xf>
    <xf numFmtId="166" fontId="22" fillId="0" borderId="0" xfId="2" applyNumberFormat="1" applyFont="1" applyBorder="1" applyAlignment="1">
      <alignment horizontal="center" vertical="center"/>
    </xf>
    <xf numFmtId="0" fontId="22" fillId="0" borderId="0" xfId="2" applyFont="1" applyBorder="1" applyAlignment="1">
      <alignment horizontal="centerContinuous" vertical="center"/>
    </xf>
    <xf numFmtId="0" fontId="3" fillId="0" borderId="0" xfId="2" applyBorder="1"/>
    <xf numFmtId="0" fontId="22" fillId="0" borderId="34" xfId="2" applyFont="1" applyBorder="1" applyAlignment="1">
      <alignment vertical="center"/>
    </xf>
    <xf numFmtId="0" fontId="22" fillId="0" borderId="16" xfId="2" applyFont="1" applyBorder="1" applyAlignment="1">
      <alignment horizontal="centerContinuous" vertical="center"/>
    </xf>
    <xf numFmtId="0" fontId="22" fillId="0" borderId="14" xfId="2" applyFont="1" applyBorder="1" applyAlignment="1">
      <alignment horizontal="centerContinuous" vertical="center"/>
    </xf>
    <xf numFmtId="0" fontId="22" fillId="0" borderId="17" xfId="2" applyFont="1" applyBorder="1" applyAlignment="1">
      <alignment horizontal="centerContinuous" vertical="center"/>
    </xf>
    <xf numFmtId="0" fontId="3" fillId="0" borderId="15" xfId="2" applyBorder="1" applyAlignment="1">
      <alignment horizontal="centerContinuous" vertical="center" wrapText="1"/>
    </xf>
    <xf numFmtId="0" fontId="22" fillId="0" borderId="34" xfId="2" applyFont="1" applyFill="1" applyBorder="1" applyAlignment="1">
      <alignment vertical="center"/>
    </xf>
    <xf numFmtId="166" fontId="22" fillId="0" borderId="16" xfId="2" applyNumberFormat="1" applyFont="1" applyBorder="1" applyAlignment="1">
      <alignment horizontal="center" vertical="center"/>
    </xf>
    <xf numFmtId="0" fontId="22" fillId="0" borderId="48" xfId="2" applyFont="1" applyBorder="1" applyAlignment="1">
      <alignment horizontal="centerContinuous" vertical="center"/>
    </xf>
    <xf numFmtId="0" fontId="22" fillId="0" borderId="42" xfId="2" applyFont="1" applyBorder="1" applyAlignment="1">
      <alignment horizontal="centerContinuous" vertical="center"/>
    </xf>
    <xf numFmtId="0" fontId="22" fillId="0" borderId="33" xfId="2" applyFont="1" applyBorder="1" applyAlignment="1">
      <alignment horizontal="centerContinuous" vertical="center" wrapText="1"/>
    </xf>
    <xf numFmtId="0" fontId="22" fillId="0" borderId="72" xfId="2" applyFont="1" applyBorder="1" applyAlignment="1">
      <alignment horizontal="centerContinuous" vertical="center" wrapText="1"/>
    </xf>
    <xf numFmtId="0" fontId="22" fillId="0" borderId="22" xfId="2" applyFont="1" applyBorder="1" applyAlignment="1">
      <alignment horizontal="centerContinuous" vertical="center" wrapText="1"/>
    </xf>
    <xf numFmtId="0" fontId="3" fillId="0" borderId="22" xfId="2" applyBorder="1" applyAlignment="1">
      <alignment horizontal="centerContinuous" vertical="center" wrapText="1"/>
    </xf>
    <xf numFmtId="0" fontId="16" fillId="0" borderId="0" xfId="2" applyFont="1" applyAlignment="1">
      <alignment horizontal="centerContinuous" vertical="center"/>
    </xf>
    <xf numFmtId="0" fontId="3" fillId="0" borderId="0" xfId="2" applyAlignment="1">
      <alignment horizontal="centerContinuous" vertical="center"/>
    </xf>
    <xf numFmtId="0" fontId="22" fillId="0" borderId="0" xfId="2" applyFont="1" applyAlignment="1">
      <alignment horizontal="centerContinuous" vertical="center"/>
    </xf>
    <xf numFmtId="0" fontId="53" fillId="0" borderId="0" xfId="2" applyFont="1" applyAlignment="1">
      <alignment horizontal="centerContinuous"/>
    </xf>
    <xf numFmtId="166" fontId="22" fillId="0" borderId="0" xfId="0" applyNumberFormat="1" applyFont="1" applyBorder="1" applyAlignment="1">
      <alignment horizontal="center" vertical="center"/>
    </xf>
    <xf numFmtId="0" fontId="62" fillId="0" borderId="0" xfId="2" applyFont="1" applyFill="1"/>
    <xf numFmtId="0" fontId="63" fillId="0" borderId="0" xfId="2" applyFont="1" applyFill="1"/>
    <xf numFmtId="179" fontId="63" fillId="0" borderId="0" xfId="2" applyNumberFormat="1" applyFont="1" applyFill="1" applyAlignment="1">
      <alignment vertical="center"/>
    </xf>
    <xf numFmtId="0" fontId="63" fillId="0" borderId="0" xfId="2" applyFont="1" applyFill="1" applyAlignment="1">
      <alignment vertical="center"/>
    </xf>
    <xf numFmtId="166" fontId="22" fillId="0" borderId="0" xfId="2" applyNumberFormat="1" applyFont="1"/>
    <xf numFmtId="173" fontId="22" fillId="0" borderId="0" xfId="2" applyNumberFormat="1" applyFont="1"/>
    <xf numFmtId="0" fontId="22" fillId="0" borderId="0" xfId="2" applyFont="1" applyAlignment="1">
      <alignment vertical="center"/>
    </xf>
    <xf numFmtId="166" fontId="3" fillId="0" borderId="0" xfId="2" applyNumberFormat="1"/>
    <xf numFmtId="166" fontId="22" fillId="0" borderId="0" xfId="2" applyNumberFormat="1" applyFont="1" applyAlignment="1">
      <alignment vertical="center"/>
    </xf>
    <xf numFmtId="0" fontId="22" fillId="0" borderId="0" xfId="2" applyFont="1" applyAlignment="1">
      <alignment horizontal="left" vertical="center"/>
    </xf>
    <xf numFmtId="166" fontId="22" fillId="0" borderId="18" xfId="2" applyNumberFormat="1" applyFont="1" applyFill="1" applyBorder="1" applyAlignment="1">
      <alignment horizontal="left" vertical="center" indent="1"/>
    </xf>
    <xf numFmtId="166" fontId="22" fillId="0" borderId="10" xfId="2" applyNumberFormat="1" applyFont="1" applyFill="1" applyBorder="1" applyAlignment="1">
      <alignment horizontal="left" vertical="center" indent="1"/>
    </xf>
    <xf numFmtId="166" fontId="22" fillId="0" borderId="41" xfId="2" applyNumberFormat="1" applyFont="1" applyBorder="1" applyAlignment="1">
      <alignment horizontal="left" vertical="center" indent="1"/>
    </xf>
    <xf numFmtId="166" fontId="22" fillId="0" borderId="23" xfId="2" applyNumberFormat="1" applyFont="1" applyBorder="1" applyAlignment="1">
      <alignment horizontal="left" vertical="center" indent="1"/>
    </xf>
    <xf numFmtId="0" fontId="22" fillId="0" borderId="39" xfId="2" applyFont="1" applyFill="1" applyBorder="1" applyAlignment="1">
      <alignment vertical="center"/>
    </xf>
    <xf numFmtId="173" fontId="17" fillId="0" borderId="23" xfId="2" applyNumberFormat="1" applyFont="1" applyBorder="1" applyAlignment="1">
      <alignment horizontal="left" indent="1"/>
    </xf>
    <xf numFmtId="166" fontId="22" fillId="0" borderId="23" xfId="2" applyNumberFormat="1" applyFont="1" applyFill="1" applyBorder="1" applyAlignment="1">
      <alignment horizontal="left" vertical="center" indent="1"/>
    </xf>
    <xf numFmtId="49" fontId="22" fillId="0" borderId="39" xfId="2" applyNumberFormat="1" applyFont="1" applyBorder="1" applyAlignment="1">
      <alignment vertical="center"/>
    </xf>
    <xf numFmtId="166" fontId="22" fillId="0" borderId="16" xfId="2" applyNumberFormat="1" applyFont="1" applyBorder="1" applyAlignment="1">
      <alignment horizontal="left" vertical="center" indent="1"/>
    </xf>
    <xf numFmtId="173" fontId="17" fillId="0" borderId="0" xfId="2" applyNumberFormat="1" applyFont="1" applyBorder="1" applyAlignment="1">
      <alignment horizontal="left" indent="1"/>
    </xf>
    <xf numFmtId="166" fontId="22" fillId="0" borderId="0" xfId="2" applyNumberFormat="1" applyFont="1" applyBorder="1" applyAlignment="1">
      <alignment horizontal="left" vertical="center" indent="1"/>
    </xf>
    <xf numFmtId="166" fontId="22" fillId="0" borderId="0" xfId="2" applyNumberFormat="1" applyFont="1" applyFill="1" applyBorder="1" applyAlignment="1">
      <alignment horizontal="left" vertical="center" indent="1"/>
    </xf>
    <xf numFmtId="49" fontId="22" fillId="0" borderId="34" xfId="2" applyNumberFormat="1" applyFont="1" applyBorder="1" applyAlignment="1">
      <alignment vertical="center"/>
    </xf>
    <xf numFmtId="0" fontId="22" fillId="0" borderId="49" xfId="2" applyFont="1" applyBorder="1" applyAlignment="1">
      <alignment horizontal="centerContinuous" vertical="center"/>
    </xf>
    <xf numFmtId="0" fontId="22" fillId="0" borderId="23" xfId="2" applyFont="1" applyBorder="1" applyAlignment="1">
      <alignment horizontal="centerContinuous" vertical="center"/>
    </xf>
    <xf numFmtId="0" fontId="22" fillId="0" borderId="20" xfId="2" applyFont="1" applyBorder="1" applyAlignment="1">
      <alignment horizontal="centerContinuous" vertical="center"/>
    </xf>
    <xf numFmtId="0" fontId="22" fillId="0" borderId="51" xfId="2" applyFont="1" applyBorder="1" applyAlignment="1">
      <alignment horizontal="centerContinuous" vertical="center"/>
    </xf>
    <xf numFmtId="0" fontId="22" fillId="0" borderId="32" xfId="2" applyFont="1" applyBorder="1" applyAlignment="1">
      <alignment horizontal="centerContinuous" vertical="center"/>
    </xf>
    <xf numFmtId="173" fontId="16" fillId="0" borderId="0" xfId="2" applyNumberFormat="1" applyFont="1" applyFill="1"/>
    <xf numFmtId="173" fontId="22" fillId="0" borderId="0" xfId="2" applyNumberFormat="1" applyFont="1" applyFill="1"/>
    <xf numFmtId="166" fontId="22" fillId="0" borderId="0" xfId="2" applyNumberFormat="1" applyFont="1" applyFill="1"/>
    <xf numFmtId="0" fontId="17" fillId="0" borderId="0" xfId="0" quotePrefix="1" applyFont="1" applyAlignment="1">
      <alignment horizontal="left" vertical="center" readingOrder="1"/>
    </xf>
    <xf numFmtId="0" fontId="22" fillId="0" borderId="0" xfId="2" applyFont="1" applyFill="1" applyAlignment="1">
      <alignment horizontal="right"/>
    </xf>
    <xf numFmtId="166" fontId="22" fillId="0" borderId="0" xfId="2" applyNumberFormat="1" applyFont="1" applyFill="1" applyAlignment="1">
      <alignment horizontal="center" vertical="center"/>
    </xf>
    <xf numFmtId="166" fontId="22" fillId="0" borderId="0" xfId="2" applyNumberFormat="1" applyFont="1" applyFill="1" applyAlignment="1">
      <alignment horizontal="center"/>
    </xf>
    <xf numFmtId="174" fontId="58" fillId="0" borderId="0" xfId="2" applyNumberFormat="1" applyFont="1" applyFill="1" applyBorder="1" applyAlignment="1">
      <alignment horizontal="center" vertical="center"/>
    </xf>
    <xf numFmtId="174" fontId="64" fillId="0" borderId="73" xfId="2" applyNumberFormat="1" applyFont="1" applyFill="1" applyBorder="1" applyAlignment="1">
      <alignment horizontal="center" vertical="center"/>
    </xf>
    <xf numFmtId="174" fontId="58" fillId="0" borderId="10" xfId="2" applyNumberFormat="1" applyFont="1" applyFill="1" applyBorder="1" applyAlignment="1">
      <alignment horizontal="center" vertical="center"/>
    </xf>
    <xf numFmtId="166" fontId="52" fillId="0" borderId="10" xfId="2" applyNumberFormat="1" applyFont="1" applyFill="1" applyBorder="1" applyAlignment="1">
      <alignment horizontal="center" vertical="center"/>
    </xf>
    <xf numFmtId="166" fontId="22" fillId="0" borderId="10" xfId="2" applyNumberFormat="1" applyFont="1" applyFill="1" applyBorder="1" applyAlignment="1">
      <alignment horizontal="center" vertical="center"/>
    </xf>
    <xf numFmtId="173" fontId="22" fillId="0" borderId="10" xfId="2" applyNumberFormat="1" applyFont="1" applyFill="1" applyBorder="1" applyAlignment="1">
      <alignment horizontal="center" vertical="center"/>
    </xf>
    <xf numFmtId="0" fontId="22" fillId="0" borderId="35" xfId="2" applyNumberFormat="1" applyFont="1" applyFill="1" applyBorder="1" applyAlignment="1">
      <alignment horizontal="left" vertical="center"/>
    </xf>
    <xf numFmtId="166" fontId="52" fillId="0" borderId="0" xfId="2" applyNumberFormat="1" applyFont="1" applyFill="1" applyBorder="1" applyAlignment="1">
      <alignment horizontal="center" vertical="center"/>
    </xf>
    <xf numFmtId="174" fontId="64" fillId="0" borderId="41" xfId="2" applyNumberFormat="1" applyFont="1" applyFill="1" applyBorder="1" applyAlignment="1">
      <alignment horizontal="center" vertical="center"/>
    </xf>
    <xf numFmtId="174" fontId="58" fillId="0" borderId="46" xfId="2" applyNumberFormat="1" applyFont="1" applyFill="1" applyBorder="1" applyAlignment="1">
      <alignment horizontal="center" vertical="center"/>
    </xf>
    <xf numFmtId="166" fontId="52" fillId="0" borderId="46" xfId="2" applyNumberFormat="1" applyFont="1" applyFill="1" applyBorder="1" applyAlignment="1">
      <alignment horizontal="center" vertical="center"/>
    </xf>
    <xf numFmtId="166" fontId="22" fillId="0" borderId="46" xfId="2" applyNumberFormat="1" applyFont="1" applyFill="1" applyBorder="1" applyAlignment="1">
      <alignment horizontal="center" vertical="center"/>
    </xf>
    <xf numFmtId="0" fontId="22" fillId="0" borderId="74" xfId="2" applyNumberFormat="1" applyFont="1" applyFill="1" applyBorder="1" applyAlignment="1">
      <alignment horizontal="left" vertical="center"/>
    </xf>
    <xf numFmtId="180" fontId="22" fillId="0" borderId="0" xfId="2" applyNumberFormat="1" applyFont="1" applyFill="1"/>
    <xf numFmtId="166" fontId="52" fillId="0" borderId="23" xfId="2" applyNumberFormat="1" applyFont="1" applyFill="1" applyBorder="1" applyAlignment="1">
      <alignment horizontal="center" vertical="center"/>
    </xf>
    <xf numFmtId="0" fontId="22" fillId="0" borderId="39" xfId="2" applyNumberFormat="1" applyFont="1" applyFill="1" applyBorder="1" applyAlignment="1">
      <alignment horizontal="left" vertical="center"/>
    </xf>
    <xf numFmtId="174" fontId="58" fillId="0" borderId="16" xfId="2" applyNumberFormat="1" applyFont="1" applyFill="1" applyBorder="1" applyAlignment="1">
      <alignment horizontal="center" vertical="center"/>
    </xf>
    <xf numFmtId="0" fontId="22" fillId="0" borderId="34" xfId="2" applyNumberFormat="1" applyFont="1" applyFill="1" applyBorder="1" applyAlignment="1">
      <alignment horizontal="left" vertical="center"/>
    </xf>
    <xf numFmtId="0" fontId="19" fillId="0" borderId="16" xfId="2" applyFont="1" applyFill="1" applyBorder="1" applyAlignment="1">
      <alignment horizontal="centerContinuous" vertical="center"/>
    </xf>
    <xf numFmtId="0" fontId="19" fillId="0" borderId="0" xfId="2" applyFont="1" applyFill="1" applyBorder="1" applyAlignment="1">
      <alignment horizontal="centerContinuous" vertical="center"/>
    </xf>
    <xf numFmtId="0" fontId="19" fillId="0" borderId="15" xfId="2" applyNumberFormat="1" applyFont="1" applyFill="1" applyBorder="1" applyAlignment="1">
      <alignment horizontal="centerContinuous" vertical="center"/>
    </xf>
    <xf numFmtId="174" fontId="58" fillId="0" borderId="45" xfId="2" applyNumberFormat="1" applyFont="1" applyFill="1" applyBorder="1" applyAlignment="1">
      <alignment horizontal="center" vertical="center"/>
    </xf>
    <xf numFmtId="176" fontId="22" fillId="0" borderId="0" xfId="2" applyNumberFormat="1" applyFont="1" applyFill="1" applyBorder="1" applyAlignment="1">
      <alignment horizontal="center" vertical="center"/>
    </xf>
    <xf numFmtId="173" fontId="22" fillId="0" borderId="41" xfId="2" applyNumberFormat="1" applyFont="1" applyFill="1" applyBorder="1"/>
    <xf numFmtId="173" fontId="22" fillId="0" borderId="23" xfId="2" applyNumberFormat="1" applyFont="1" applyFill="1" applyBorder="1"/>
    <xf numFmtId="173" fontId="22" fillId="0" borderId="16" xfId="2" applyNumberFormat="1" applyFont="1" applyFill="1" applyBorder="1"/>
    <xf numFmtId="173" fontId="22" fillId="0" borderId="0" xfId="2" applyNumberFormat="1" applyFont="1" applyFill="1" applyBorder="1"/>
    <xf numFmtId="180" fontId="22" fillId="0" borderId="0" xfId="2" applyNumberFormat="1" applyFont="1" applyFill="1" applyBorder="1" applyAlignment="1">
      <alignment horizontal="center" vertical="center"/>
    </xf>
    <xf numFmtId="180" fontId="22" fillId="0" borderId="15" xfId="2" applyNumberFormat="1" applyFont="1" applyFill="1" applyBorder="1" applyAlignment="1">
      <alignment horizontal="center" vertical="center"/>
    </xf>
    <xf numFmtId="180" fontId="22" fillId="0" borderId="0" xfId="2" applyNumberFormat="1" applyFont="1" applyFill="1" applyBorder="1" applyAlignment="1">
      <alignment horizontal="center"/>
    </xf>
    <xf numFmtId="174" fontId="58" fillId="0" borderId="41" xfId="2" applyNumberFormat="1" applyFont="1" applyFill="1" applyBorder="1" applyAlignment="1">
      <alignment horizontal="center" vertical="center"/>
    </xf>
    <xf numFmtId="174" fontId="58" fillId="0" borderId="23" xfId="2" applyNumberFormat="1" applyFont="1" applyFill="1" applyBorder="1" applyAlignment="1">
      <alignment horizontal="center" vertical="center"/>
    </xf>
    <xf numFmtId="181" fontId="65" fillId="0" borderId="0" xfId="2" applyNumberFormat="1" applyFont="1" applyFill="1" applyProtection="1">
      <protection locked="0"/>
    </xf>
    <xf numFmtId="181" fontId="65" fillId="0" borderId="0" xfId="2" applyNumberFormat="1" applyFont="1" applyFill="1" applyBorder="1" applyProtection="1">
      <protection locked="0"/>
    </xf>
    <xf numFmtId="181" fontId="65" fillId="0" borderId="0" xfId="2" applyNumberFormat="1" applyFont="1" applyFill="1" applyBorder="1" applyAlignment="1" applyProtection="1">
      <alignment horizontal="right"/>
    </xf>
    <xf numFmtId="0" fontId="3" fillId="0" borderId="0" xfId="2" applyFont="1" applyFill="1" applyAlignment="1"/>
    <xf numFmtId="0" fontId="16" fillId="0" borderId="0" xfId="2" applyFont="1" applyFill="1" applyAlignment="1"/>
    <xf numFmtId="0" fontId="22" fillId="0" borderId="38" xfId="2" applyFont="1" applyFill="1" applyBorder="1" applyAlignment="1">
      <alignment horizontal="center" vertical="center" wrapText="1"/>
    </xf>
    <xf numFmtId="0" fontId="22" fillId="0" borderId="75" xfId="2" applyFont="1" applyFill="1" applyBorder="1" applyAlignment="1">
      <alignment horizontal="center" vertical="center" wrapText="1"/>
    </xf>
    <xf numFmtId="0" fontId="3" fillId="0" borderId="33" xfId="2" applyFont="1" applyFill="1" applyBorder="1" applyAlignment="1">
      <alignment horizontal="centerContinuous" vertical="center"/>
    </xf>
    <xf numFmtId="0" fontId="22" fillId="0" borderId="31" xfId="2" applyFont="1" applyFill="1" applyBorder="1" applyAlignment="1">
      <alignment horizontal="centerContinuous" vertical="center"/>
    </xf>
    <xf numFmtId="0" fontId="3" fillId="0" borderId="22" xfId="2" applyFont="1" applyFill="1" applyBorder="1" applyAlignment="1">
      <alignment horizontal="centerContinuous" vertical="center"/>
    </xf>
    <xf numFmtId="0" fontId="22" fillId="0" borderId="31" xfId="2" applyFont="1" applyFill="1" applyBorder="1" applyAlignment="1">
      <alignment horizontal="centerContinuous" vertical="center" wrapText="1"/>
    </xf>
    <xf numFmtId="49" fontId="16" fillId="0" borderId="0" xfId="2" applyNumberFormat="1" applyFont="1" applyFill="1" applyAlignment="1">
      <alignment horizontal="centerContinuous" vertical="center"/>
    </xf>
    <xf numFmtId="0" fontId="22" fillId="0" borderId="0" xfId="2" applyFont="1" applyFill="1" applyAlignment="1">
      <alignment horizontal="centerContinuous"/>
    </xf>
    <xf numFmtId="49" fontId="53" fillId="0" borderId="0" xfId="2" applyNumberFormat="1" applyFont="1" applyFill="1" applyAlignment="1">
      <alignment horizontal="centerContinuous" wrapText="1"/>
    </xf>
    <xf numFmtId="173" fontId="22" fillId="0" borderId="0" xfId="2" applyNumberFormat="1" applyFont="1" applyFill="1" applyAlignment="1">
      <alignment vertical="center"/>
    </xf>
    <xf numFmtId="0" fontId="22" fillId="0" borderId="0" xfId="2" applyFont="1" applyFill="1" applyAlignment="1"/>
    <xf numFmtId="0" fontId="22" fillId="0" borderId="0" xfId="2" applyFont="1" applyFill="1" applyAlignment="1">
      <alignment vertical="center"/>
    </xf>
    <xf numFmtId="166" fontId="52" fillId="0" borderId="18" xfId="2" applyNumberFormat="1" applyFont="1" applyFill="1" applyBorder="1" applyAlignment="1">
      <alignment horizontal="center" vertical="center"/>
    </xf>
    <xf numFmtId="175" fontId="22" fillId="0" borderId="35" xfId="2" applyNumberFormat="1" applyFont="1" applyFill="1" applyBorder="1" applyAlignment="1">
      <alignment vertical="center"/>
    </xf>
    <xf numFmtId="166" fontId="52" fillId="0" borderId="45" xfId="2" applyNumberFormat="1" applyFont="1" applyFill="1" applyBorder="1" applyAlignment="1">
      <alignment horizontal="center" vertical="center"/>
    </xf>
    <xf numFmtId="175" fontId="22" fillId="0" borderId="74" xfId="2" applyNumberFormat="1" applyFont="1" applyFill="1" applyBorder="1" applyAlignment="1">
      <alignment vertical="center"/>
    </xf>
    <xf numFmtId="166" fontId="52" fillId="0" borderId="41" xfId="2" applyNumberFormat="1" applyFont="1" applyFill="1" applyBorder="1" applyAlignment="1">
      <alignment horizontal="center" vertical="center"/>
    </xf>
    <xf numFmtId="175" fontId="22" fillId="0" borderId="39" xfId="2" applyNumberFormat="1" applyFont="1" applyFill="1" applyBorder="1" applyAlignment="1">
      <alignment vertical="center"/>
    </xf>
    <xf numFmtId="0" fontId="19" fillId="0" borderId="15" xfId="2" applyFont="1" applyFill="1" applyBorder="1" applyAlignment="1">
      <alignment horizontal="centerContinuous" vertical="center"/>
    </xf>
    <xf numFmtId="175" fontId="22" fillId="0" borderId="34" xfId="2" applyNumberFormat="1" applyFont="1" applyFill="1" applyBorder="1" applyAlignment="1">
      <alignment vertical="center"/>
    </xf>
    <xf numFmtId="0" fontId="16" fillId="0" borderId="15" xfId="2" applyFont="1" applyFill="1" applyBorder="1" applyAlignment="1">
      <alignment horizontal="centerContinuous" vertical="center"/>
    </xf>
    <xf numFmtId="166" fontId="22" fillId="0" borderId="41" xfId="2" applyNumberFormat="1" applyFont="1" applyFill="1" applyBorder="1" applyAlignment="1">
      <alignment horizontal="center"/>
    </xf>
    <xf numFmtId="166" fontId="22" fillId="0" borderId="23" xfId="2" applyNumberFormat="1" applyFont="1" applyFill="1" applyBorder="1" applyAlignment="1">
      <alignment horizontal="center"/>
    </xf>
    <xf numFmtId="166" fontId="22" fillId="0" borderId="16" xfId="2" applyNumberFormat="1" applyFont="1" applyFill="1" applyBorder="1" applyAlignment="1">
      <alignment horizontal="center"/>
    </xf>
    <xf numFmtId="166" fontId="22" fillId="0" borderId="0" xfId="2" applyNumberFormat="1" applyFont="1" applyFill="1" applyBorder="1" applyAlignment="1">
      <alignment horizontal="center"/>
    </xf>
    <xf numFmtId="0" fontId="22" fillId="0" borderId="39" xfId="2" applyFont="1" applyFill="1" applyBorder="1" applyAlignment="1">
      <alignment horizontal="center" vertical="center"/>
    </xf>
    <xf numFmtId="0" fontId="22" fillId="0" borderId="34" xfId="2" applyFont="1" applyFill="1" applyBorder="1" applyAlignment="1">
      <alignment horizontal="center" vertical="center"/>
    </xf>
    <xf numFmtId="0" fontId="22" fillId="0" borderId="30" xfId="2" applyFont="1" applyFill="1" applyBorder="1" applyAlignment="1">
      <alignment horizontal="center" vertical="center"/>
    </xf>
    <xf numFmtId="0" fontId="22" fillId="0" borderId="0" xfId="2" applyFont="1" applyFill="1" applyAlignment="1">
      <alignment horizontal="centerContinuous" vertical="center"/>
    </xf>
    <xf numFmtId="0" fontId="16" fillId="0" borderId="0" xfId="2" applyFont="1" applyFill="1" applyAlignment="1">
      <alignment horizontal="centerContinuous" vertical="center"/>
    </xf>
    <xf numFmtId="0" fontId="53" fillId="0" borderId="0" xfId="2" applyFont="1" applyFill="1" applyAlignment="1">
      <alignment horizontal="centerContinuous" wrapText="1"/>
    </xf>
    <xf numFmtId="180" fontId="22" fillId="0" borderId="0" xfId="2" applyNumberFormat="1" applyFont="1" applyFill="1" applyAlignment="1">
      <alignment horizontal="center"/>
    </xf>
    <xf numFmtId="180" fontId="16" fillId="0" borderId="0" xfId="2" applyNumberFormat="1" applyFont="1" applyFill="1"/>
    <xf numFmtId="166" fontId="22" fillId="0" borderId="0" xfId="2" applyNumberFormat="1" applyFont="1" applyFill="1" applyAlignment="1">
      <alignment vertical="center"/>
    </xf>
    <xf numFmtId="0" fontId="22" fillId="0" borderId="0" xfId="0" quotePrefix="1" applyFont="1" applyFill="1" applyAlignment="1"/>
    <xf numFmtId="166" fontId="3" fillId="0" borderId="0" xfId="2" applyNumberFormat="1" applyFont="1" applyFill="1"/>
    <xf numFmtId="0" fontId="22" fillId="0" borderId="0" xfId="0" applyFont="1" applyFill="1"/>
    <xf numFmtId="173" fontId="52" fillId="0" borderId="73" xfId="2" applyNumberFormat="1" applyFont="1" applyFill="1" applyBorder="1" applyAlignment="1">
      <alignment horizontal="center"/>
    </xf>
    <xf numFmtId="173" fontId="22" fillId="0" borderId="76" xfId="2" applyNumberFormat="1" applyFont="1" applyFill="1" applyBorder="1" applyAlignment="1">
      <alignment horizontal="center"/>
    </xf>
    <xf numFmtId="173" fontId="52" fillId="0" borderId="76" xfId="2" applyNumberFormat="1" applyFont="1" applyFill="1" applyBorder="1" applyAlignment="1">
      <alignment horizontal="center"/>
    </xf>
    <xf numFmtId="173" fontId="22" fillId="0" borderId="76" xfId="2" applyNumberFormat="1" applyFont="1" applyFill="1" applyBorder="1"/>
    <xf numFmtId="166" fontId="52" fillId="0" borderId="76" xfId="2" applyNumberFormat="1" applyFont="1" applyFill="1" applyBorder="1" applyAlignment="1">
      <alignment horizontal="right"/>
    </xf>
    <xf numFmtId="166" fontId="22" fillId="0" borderId="76" xfId="2" applyNumberFormat="1" applyFont="1" applyFill="1" applyBorder="1" applyAlignment="1">
      <alignment horizontal="right"/>
    </xf>
    <xf numFmtId="0" fontId="22" fillId="0" borderId="77" xfId="2" applyNumberFormat="1" applyFont="1" applyFill="1" applyBorder="1" applyAlignment="1">
      <alignment vertical="center"/>
    </xf>
    <xf numFmtId="173" fontId="52" fillId="0" borderId="45" xfId="2" applyNumberFormat="1" applyFont="1" applyFill="1" applyBorder="1" applyAlignment="1">
      <alignment horizontal="center" vertical="center"/>
    </xf>
    <xf numFmtId="173" fontId="22" fillId="0" borderId="46" xfId="2" applyNumberFormat="1" applyFont="1" applyFill="1" applyBorder="1" applyAlignment="1">
      <alignment horizontal="center" vertical="center"/>
    </xf>
    <xf numFmtId="173" fontId="52" fillId="0" borderId="46" xfId="2" applyNumberFormat="1" applyFont="1" applyFill="1" applyBorder="1" applyAlignment="1">
      <alignment horizontal="center" vertical="center"/>
    </xf>
    <xf numFmtId="173" fontId="52" fillId="0" borderId="46" xfId="2" applyNumberFormat="1" applyFont="1" applyFill="1" applyBorder="1" applyAlignment="1">
      <alignment horizontal="right" vertical="center"/>
    </xf>
    <xf numFmtId="0" fontId="52" fillId="0" borderId="46" xfId="2" applyFont="1" applyFill="1" applyBorder="1" applyAlignment="1">
      <alignment horizontal="center" vertical="center"/>
    </xf>
    <xf numFmtId="0" fontId="52" fillId="0" borderId="46" xfId="2" applyFont="1" applyFill="1" applyBorder="1" applyAlignment="1">
      <alignment horizontal="right" vertical="center"/>
    </xf>
    <xf numFmtId="0" fontId="22" fillId="0" borderId="50" xfId="2" applyNumberFormat="1" applyFont="1" applyFill="1" applyBorder="1" applyAlignment="1">
      <alignment vertical="center"/>
    </xf>
    <xf numFmtId="166" fontId="22" fillId="0" borderId="0" xfId="2" applyNumberFormat="1" applyFont="1" applyFill="1" applyBorder="1" applyAlignment="1">
      <alignment horizontal="left" vertical="center"/>
    </xf>
    <xf numFmtId="0" fontId="22" fillId="0" borderId="34" xfId="2" applyFont="1" applyFill="1" applyBorder="1" applyAlignment="1">
      <alignment horizontal="left" vertical="center"/>
    </xf>
    <xf numFmtId="0" fontId="22" fillId="0" borderId="34" xfId="2" applyFont="1" applyFill="1" applyBorder="1" applyAlignment="1">
      <alignment horizontal="left" vertical="center" indent="1"/>
    </xf>
    <xf numFmtId="0" fontId="22" fillId="0" borderId="16" xfId="2" applyFont="1" applyFill="1" applyBorder="1" applyAlignment="1">
      <alignment horizontal="centerContinuous" vertical="center"/>
    </xf>
    <xf numFmtId="0" fontId="22" fillId="0" borderId="0" xfId="2" applyFont="1" applyFill="1" applyBorder="1" applyAlignment="1">
      <alignment horizontal="centerContinuous" vertical="center"/>
    </xf>
    <xf numFmtId="0" fontId="3" fillId="0" borderId="0" xfId="2" applyFont="1" applyFill="1" applyBorder="1" applyAlignment="1">
      <alignment horizontal="centerContinuous" vertical="center"/>
    </xf>
    <xf numFmtId="166" fontId="52" fillId="0" borderId="45" xfId="2" applyNumberFormat="1" applyFont="1" applyFill="1" applyBorder="1" applyAlignment="1">
      <alignment horizontal="right" vertical="center"/>
    </xf>
    <xf numFmtId="166" fontId="22" fillId="0" borderId="46" xfId="2" applyNumberFormat="1" applyFont="1" applyFill="1" applyBorder="1" applyAlignment="1">
      <alignment horizontal="right" vertical="center"/>
    </xf>
    <xf numFmtId="166" fontId="52" fillId="0" borderId="46" xfId="2" applyNumberFormat="1" applyFont="1" applyFill="1" applyBorder="1" applyAlignment="1">
      <alignment horizontal="right" vertical="center"/>
    </xf>
    <xf numFmtId="0" fontId="22" fillId="0" borderId="74" xfId="2" applyFont="1" applyFill="1" applyBorder="1" applyAlignment="1">
      <alignment horizontal="left" vertical="center"/>
    </xf>
    <xf numFmtId="166" fontId="52" fillId="0" borderId="45" xfId="2" applyNumberFormat="1" applyFont="1" applyFill="1" applyBorder="1" applyAlignment="1">
      <alignment horizontal="right" vertical="center" indent="1"/>
    </xf>
    <xf numFmtId="166" fontId="22" fillId="0" borderId="46" xfId="2" applyNumberFormat="1" applyFont="1" applyFill="1" applyBorder="1" applyAlignment="1">
      <alignment horizontal="right" vertical="center" indent="1"/>
    </xf>
    <xf numFmtId="166" fontId="52" fillId="0" borderId="46" xfId="2" applyNumberFormat="1" applyFont="1" applyFill="1" applyBorder="1" applyAlignment="1">
      <alignment horizontal="right" vertical="center" indent="1"/>
    </xf>
    <xf numFmtId="166" fontId="52" fillId="0" borderId="46" xfId="2" applyNumberFormat="1" applyFont="1" applyFill="1" applyBorder="1" applyAlignment="1">
      <alignment horizontal="left" vertical="center" indent="1"/>
    </xf>
    <xf numFmtId="166" fontId="22" fillId="0" borderId="46" xfId="2" applyNumberFormat="1" applyFont="1" applyFill="1" applyBorder="1" applyAlignment="1">
      <alignment horizontal="left" vertical="center" indent="1"/>
    </xf>
    <xf numFmtId="0" fontId="22" fillId="0" borderId="48" xfId="2" applyFont="1" applyFill="1" applyBorder="1" applyAlignment="1">
      <alignment horizontal="center" vertical="center" wrapText="1"/>
    </xf>
    <xf numFmtId="0" fontId="22" fillId="0" borderId="49" xfId="2" applyFont="1" applyFill="1" applyBorder="1" applyAlignment="1">
      <alignment horizontal="center" vertical="center" wrapText="1"/>
    </xf>
    <xf numFmtId="0" fontId="22" fillId="0" borderId="42" xfId="2" applyFont="1" applyFill="1" applyBorder="1" applyAlignment="1">
      <alignment horizontal="center" vertical="center" wrapText="1"/>
    </xf>
    <xf numFmtId="0" fontId="3" fillId="0" borderId="25" xfId="2" applyFont="1" applyFill="1" applyBorder="1" applyAlignment="1">
      <alignment horizontal="centerContinuous" vertical="center" wrapText="1"/>
    </xf>
    <xf numFmtId="0" fontId="22" fillId="0" borderId="37" xfId="2" applyFont="1" applyFill="1" applyBorder="1" applyAlignment="1">
      <alignment horizontal="centerContinuous" vertical="center" wrapText="1"/>
    </xf>
    <xf numFmtId="0" fontId="22" fillId="0" borderId="54" xfId="2" applyFont="1" applyFill="1" applyBorder="1" applyAlignment="1">
      <alignment horizontal="centerContinuous" vertical="center"/>
    </xf>
    <xf numFmtId="0" fontId="22" fillId="0" borderId="51" xfId="2" applyFont="1" applyFill="1" applyBorder="1" applyAlignment="1">
      <alignment horizontal="centerContinuous" vertical="center"/>
    </xf>
    <xf numFmtId="0" fontId="22" fillId="0" borderId="20" xfId="2" applyFont="1" applyFill="1" applyBorder="1" applyAlignment="1">
      <alignment horizontal="centerContinuous" vertical="center"/>
    </xf>
    <xf numFmtId="0" fontId="3" fillId="0" borderId="0" xfId="2" applyFont="1" applyFill="1" applyAlignment="1">
      <alignment horizontal="centerContinuous" vertical="center" wrapText="1"/>
    </xf>
    <xf numFmtId="0" fontId="53" fillId="0" borderId="0" xfId="2" applyFont="1" applyFill="1" applyAlignment="1">
      <alignment horizontal="centerContinuous" vertical="center"/>
    </xf>
    <xf numFmtId="0" fontId="52" fillId="0" borderId="0" xfId="2" applyFont="1" applyFill="1" applyAlignment="1">
      <alignment horizontal="centerContinuous" vertical="center"/>
    </xf>
    <xf numFmtId="0" fontId="24" fillId="0" borderId="0" xfId="2" applyFont="1" applyFill="1" applyAlignment="1">
      <alignment horizontal="centerContinuous" vertical="center"/>
    </xf>
    <xf numFmtId="0" fontId="24" fillId="0" borderId="0" xfId="2" applyFont="1" applyFill="1" applyAlignment="1">
      <alignment horizontal="centerContinuous" vertical="center" wrapText="1"/>
    </xf>
    <xf numFmtId="0" fontId="53" fillId="0" borderId="0" xfId="2" applyFont="1" applyAlignment="1">
      <alignment horizontal="centerContinuous" vertical="center"/>
    </xf>
    <xf numFmtId="0" fontId="16" fillId="0" borderId="23" xfId="2" applyFont="1" applyBorder="1" applyAlignment="1">
      <alignment horizontal="centerContinuous" vertical="center" wrapText="1"/>
    </xf>
    <xf numFmtId="0" fontId="16" fillId="0" borderId="28" xfId="2" applyFont="1" applyBorder="1" applyAlignment="1">
      <alignment horizontal="center" vertical="center"/>
    </xf>
    <xf numFmtId="0" fontId="16" fillId="0" borderId="29" xfId="2" applyFont="1" applyBorder="1" applyAlignment="1">
      <alignment horizontal="center" vertical="center"/>
    </xf>
    <xf numFmtId="0" fontId="16" fillId="0" borderId="29" xfId="2" applyFont="1" applyFill="1" applyBorder="1" applyAlignment="1">
      <alignment horizontal="center" vertical="center"/>
    </xf>
    <xf numFmtId="0" fontId="16" fillId="0" borderId="28" xfId="2" applyFont="1" applyFill="1" applyBorder="1" applyAlignment="1">
      <alignment horizontal="center" vertical="center"/>
    </xf>
    <xf numFmtId="0" fontId="16" fillId="0" borderId="36" xfId="2" applyFont="1" applyFill="1" applyBorder="1" applyAlignment="1">
      <alignment horizontal="center" vertical="center"/>
    </xf>
    <xf numFmtId="0" fontId="16" fillId="0" borderId="23" xfId="2" applyFont="1" applyFill="1" applyBorder="1" applyAlignment="1">
      <alignment horizontal="center" vertical="center"/>
    </xf>
    <xf numFmtId="0" fontId="16" fillId="0" borderId="0" xfId="2" applyFont="1" applyBorder="1" applyAlignment="1">
      <alignment vertical="center"/>
    </xf>
    <xf numFmtId="182" fontId="16" fillId="0" borderId="0" xfId="2" applyNumberFormat="1" applyFont="1" applyBorder="1" applyAlignment="1">
      <alignment horizontal="center" vertical="center"/>
    </xf>
    <xf numFmtId="182" fontId="16" fillId="0" borderId="25" xfId="2" applyNumberFormat="1" applyFont="1" applyBorder="1" applyAlignment="1">
      <alignment horizontal="center" vertical="center"/>
    </xf>
    <xf numFmtId="0" fontId="16" fillId="0" borderId="0" xfId="2" applyFont="1" applyBorder="1" applyAlignment="1">
      <alignment horizontal="right" vertical="center"/>
    </xf>
    <xf numFmtId="0" fontId="17" fillId="0" borderId="0" xfId="2" applyFont="1" applyAlignment="1">
      <alignment horizontal="left" vertical="center" readingOrder="1"/>
    </xf>
    <xf numFmtId="0" fontId="22" fillId="0" borderId="0" xfId="2" applyFont="1" applyAlignment="1">
      <alignment horizontal="right" vertical="center"/>
    </xf>
    <xf numFmtId="182" fontId="22" fillId="0" borderId="0" xfId="2" applyNumberFormat="1" applyFont="1"/>
    <xf numFmtId="0" fontId="3" fillId="0" borderId="0" xfId="2" applyFont="1" applyAlignment="1"/>
    <xf numFmtId="0" fontId="22" fillId="0" borderId="0" xfId="2" applyNumberFormat="1" applyFont="1" applyAlignment="1">
      <alignment vertical="top"/>
    </xf>
    <xf numFmtId="170" fontId="16" fillId="0" borderId="0" xfId="2" applyNumberFormat="1" applyFont="1"/>
    <xf numFmtId="183" fontId="16" fillId="0" borderId="0" xfId="2" applyNumberFormat="1" applyFont="1"/>
    <xf numFmtId="0" fontId="22" fillId="0" borderId="0" xfId="2" applyFont="1" applyAlignment="1">
      <alignment horizontal="left"/>
    </xf>
    <xf numFmtId="0" fontId="3" fillId="0" borderId="0" xfId="2" applyFont="1" applyBorder="1"/>
    <xf numFmtId="184" fontId="22" fillId="0" borderId="14" xfId="2" applyNumberFormat="1" applyFont="1" applyBorder="1" applyAlignment="1">
      <alignment horizontal="center" vertical="center"/>
    </xf>
    <xf numFmtId="184" fontId="22" fillId="0" borderId="0" xfId="2" applyNumberFormat="1" applyFont="1" applyBorder="1" applyAlignment="1">
      <alignment horizontal="center" vertical="center"/>
    </xf>
    <xf numFmtId="0" fontId="22" fillId="0" borderId="0" xfId="2" applyNumberFormat="1" applyFont="1" applyBorder="1" applyAlignment="1">
      <alignment horizontal="center" vertical="center"/>
    </xf>
    <xf numFmtId="0" fontId="66" fillId="0" borderId="14" xfId="2" applyNumberFormat="1" applyFont="1" applyBorder="1" applyAlignment="1">
      <alignment horizontal="centerContinuous" vertical="center"/>
    </xf>
    <xf numFmtId="0" fontId="66" fillId="0" borderId="34" xfId="2" applyNumberFormat="1" applyFont="1" applyBorder="1" applyAlignment="1">
      <alignment horizontal="centerContinuous" vertical="center"/>
    </xf>
    <xf numFmtId="0" fontId="66" fillId="0" borderId="15" xfId="2" applyNumberFormat="1" applyFont="1" applyBorder="1" applyAlignment="1">
      <alignment horizontal="centerContinuous" vertical="center"/>
    </xf>
    <xf numFmtId="0" fontId="66" fillId="0" borderId="0" xfId="2" applyNumberFormat="1" applyFont="1" applyBorder="1" applyAlignment="1">
      <alignment horizontal="centerContinuous" vertical="center"/>
    </xf>
    <xf numFmtId="0" fontId="22" fillId="0" borderId="0" xfId="2" applyFont="1" applyBorder="1" applyAlignment="1">
      <alignment horizontal="centerContinuous" vertical="top"/>
    </xf>
    <xf numFmtId="0" fontId="22" fillId="0" borderId="0" xfId="2" applyFont="1" applyFill="1" applyBorder="1" applyAlignment="1">
      <alignment horizontal="centerContinuous" vertical="top"/>
    </xf>
    <xf numFmtId="0" fontId="22" fillId="0" borderId="0" xfId="2" applyFont="1" applyBorder="1" applyAlignment="1">
      <alignment horizontal="left" vertical="top"/>
    </xf>
    <xf numFmtId="0" fontId="22" fillId="0" borderId="0" xfId="2" applyFont="1" applyBorder="1" applyAlignment="1">
      <alignment vertical="top"/>
    </xf>
    <xf numFmtId="0" fontId="22" fillId="0" borderId="0" xfId="2" applyFont="1" applyFill="1" applyBorder="1" applyAlignment="1">
      <alignment horizontal="center" vertical="top"/>
    </xf>
    <xf numFmtId="0" fontId="22" fillId="0" borderId="0" xfId="2" applyFont="1" applyFill="1" applyBorder="1" applyAlignment="1">
      <alignment horizontal="centerContinuous"/>
    </xf>
    <xf numFmtId="0" fontId="22" fillId="0" borderId="0" xfId="2" applyFont="1" applyBorder="1" applyAlignment="1">
      <alignment horizontal="centerContinuous"/>
    </xf>
    <xf numFmtId="0" fontId="66" fillId="0" borderId="0" xfId="2" applyFont="1" applyBorder="1" applyAlignment="1">
      <alignment horizontal="centerContinuous"/>
    </xf>
    <xf numFmtId="0" fontId="22" fillId="0" borderId="0" xfId="2" quotePrefix="1" applyFont="1" applyFill="1" applyBorder="1" applyAlignment="1">
      <alignment horizontal="centerContinuous"/>
    </xf>
    <xf numFmtId="0" fontId="22" fillId="0" borderId="0" xfId="2" applyFont="1" applyBorder="1" applyAlignment="1">
      <alignment horizontal="left"/>
    </xf>
    <xf numFmtId="0" fontId="22" fillId="0" borderId="0" xfId="2" applyFont="1" applyBorder="1" applyAlignment="1"/>
    <xf numFmtId="0" fontId="22" fillId="0" borderId="0" xfId="2" applyFont="1" applyFill="1" applyBorder="1" applyAlignment="1">
      <alignment horizontal="center"/>
    </xf>
    <xf numFmtId="184" fontId="3" fillId="0" borderId="0" xfId="2" applyNumberFormat="1" applyFont="1"/>
    <xf numFmtId="0" fontId="22" fillId="0" borderId="0" xfId="2" applyFont="1" applyFill="1" applyBorder="1" applyAlignment="1"/>
    <xf numFmtId="0" fontId="6" fillId="0" borderId="0" xfId="7" applyFont="1"/>
    <xf numFmtId="0" fontId="22" fillId="0" borderId="29" xfId="2" applyNumberFormat="1" applyFont="1" applyFill="1" applyBorder="1" applyAlignment="1">
      <alignment horizontal="center" vertical="center" wrapText="1"/>
    </xf>
    <xf numFmtId="0" fontId="22" fillId="0" borderId="29" xfId="2" applyNumberFormat="1" applyFont="1" applyBorder="1" applyAlignment="1">
      <alignment horizontal="center" vertical="center"/>
    </xf>
    <xf numFmtId="0" fontId="22" fillId="0" borderId="36" xfId="2" applyNumberFormat="1" applyFont="1" applyBorder="1" applyAlignment="1">
      <alignment horizontal="center" vertical="center"/>
    </xf>
    <xf numFmtId="0" fontId="22" fillId="0" borderId="41" xfId="2" applyNumberFormat="1" applyFont="1" applyBorder="1" applyAlignment="1">
      <alignment horizontal="center" vertical="center" wrapText="1"/>
    </xf>
    <xf numFmtId="0" fontId="16" fillId="0" borderId="0" xfId="2" applyFont="1" applyAlignment="1"/>
    <xf numFmtId="0" fontId="16" fillId="0" borderId="0" xfId="2" applyNumberFormat="1" applyFont="1" applyAlignment="1">
      <alignment horizontal="centerContinuous" vertical="center"/>
    </xf>
    <xf numFmtId="0" fontId="22" fillId="0" borderId="0" xfId="2" applyNumberFormat="1" applyFont="1" applyAlignment="1">
      <alignment horizontal="centerContinuous" vertical="center"/>
    </xf>
    <xf numFmtId="0" fontId="53" fillId="0" borderId="0" xfId="2" applyNumberFormat="1" applyFont="1" applyAlignment="1">
      <alignment horizontal="centerContinuous"/>
    </xf>
    <xf numFmtId="0" fontId="16" fillId="0" borderId="0" xfId="2" applyNumberFormat="1" applyFont="1" applyBorder="1" applyAlignment="1">
      <alignment horizontal="centerContinuous" vertical="center"/>
    </xf>
    <xf numFmtId="0" fontId="22" fillId="0" borderId="8" xfId="2" applyNumberFormat="1" applyFont="1" applyBorder="1" applyAlignment="1">
      <alignment horizontal="center" vertical="center"/>
    </xf>
    <xf numFmtId="0" fontId="22" fillId="0" borderId="23" xfId="2" applyNumberFormat="1" applyFont="1" applyBorder="1" applyAlignment="1">
      <alignment horizontal="center" vertical="center" wrapText="1"/>
    </xf>
    <xf numFmtId="0" fontId="22" fillId="0" borderId="0" xfId="8" applyFont="1" applyAlignment="1">
      <alignment horizontal="center" vertical="center"/>
    </xf>
    <xf numFmtId="0" fontId="22" fillId="0" borderId="0" xfId="8" applyFont="1" applyAlignment="1">
      <alignment horizontal="left" vertical="center"/>
    </xf>
    <xf numFmtId="0" fontId="22" fillId="0" borderId="0" xfId="8" applyFont="1" applyBorder="1" applyAlignment="1">
      <alignment horizontal="center" vertical="center"/>
    </xf>
    <xf numFmtId="0" fontId="22" fillId="0" borderId="0" xfId="8" applyFont="1" applyAlignment="1">
      <alignment horizontal="left"/>
    </xf>
    <xf numFmtId="185" fontId="22" fillId="0" borderId="0" xfId="8" applyNumberFormat="1" applyFont="1" applyBorder="1" applyAlignment="1">
      <alignment horizontal="center" vertical="center"/>
    </xf>
    <xf numFmtId="185" fontId="22" fillId="0" borderId="25" xfId="8" applyNumberFormat="1" applyFont="1" applyBorder="1" applyAlignment="1">
      <alignment horizontal="center" vertical="center"/>
    </xf>
    <xf numFmtId="185" fontId="22" fillId="0" borderId="37" xfId="8" applyNumberFormat="1" applyFont="1" applyBorder="1" applyAlignment="1">
      <alignment horizontal="center" vertical="center"/>
    </xf>
    <xf numFmtId="0" fontId="22" fillId="0" borderId="25" xfId="8" applyFont="1" applyBorder="1" applyAlignment="1">
      <alignment horizontal="left" vertical="center"/>
    </xf>
    <xf numFmtId="0" fontId="22" fillId="0" borderId="31" xfId="8" applyFont="1" applyBorder="1" applyAlignment="1">
      <alignment horizontal="left"/>
    </xf>
    <xf numFmtId="186" fontId="52" fillId="0" borderId="15" xfId="8" applyNumberFormat="1" applyFont="1" applyFill="1" applyBorder="1" applyAlignment="1">
      <alignment horizontal="center" vertical="center"/>
    </xf>
    <xf numFmtId="186" fontId="52" fillId="0" borderId="12" xfId="8" applyNumberFormat="1" applyFont="1" applyFill="1" applyBorder="1" applyAlignment="1">
      <alignment horizontal="center" vertical="center"/>
    </xf>
    <xf numFmtId="186" fontId="52" fillId="0" borderId="16" xfId="8" applyNumberFormat="1" applyFont="1" applyFill="1" applyBorder="1" applyAlignment="1">
      <alignment horizontal="center" vertical="center"/>
    </xf>
    <xf numFmtId="186" fontId="52" fillId="0" borderId="13" xfId="8" applyNumberFormat="1" applyFont="1" applyFill="1" applyBorder="1" applyAlignment="1">
      <alignment horizontal="center" vertical="center"/>
    </xf>
    <xf numFmtId="186" fontId="52" fillId="0" borderId="17" xfId="8" applyNumberFormat="1" applyFont="1" applyFill="1" applyBorder="1" applyAlignment="1">
      <alignment horizontal="center" vertical="center"/>
    </xf>
    <xf numFmtId="0" fontId="52" fillId="0" borderId="0" xfId="8" applyFont="1" applyBorder="1" applyAlignment="1">
      <alignment horizontal="left" vertical="center"/>
    </xf>
    <xf numFmtId="49" fontId="52" fillId="0" borderId="0" xfId="8" applyNumberFormat="1" applyFont="1" applyBorder="1" applyAlignment="1">
      <alignment horizontal="center" vertical="center"/>
    </xf>
    <xf numFmtId="185" fontId="22" fillId="0" borderId="15" xfId="8" applyNumberFormat="1" applyFont="1" applyBorder="1" applyAlignment="1">
      <alignment horizontal="center" vertical="center"/>
    </xf>
    <xf numFmtId="185" fontId="22" fillId="0" borderId="17" xfId="8" quotePrefix="1" applyNumberFormat="1" applyFont="1" applyBorder="1" applyAlignment="1">
      <alignment horizontal="center" vertical="center"/>
    </xf>
    <xf numFmtId="185" fontId="22" fillId="0" borderId="0" xfId="8" quotePrefix="1" applyNumberFormat="1" applyFont="1" applyBorder="1" applyAlignment="1">
      <alignment horizontal="center" vertical="center"/>
    </xf>
    <xf numFmtId="185" fontId="22" fillId="0" borderId="13" xfId="8" quotePrefix="1" applyNumberFormat="1" applyFont="1" applyBorder="1" applyAlignment="1">
      <alignment horizontal="center" vertical="center"/>
    </xf>
    <xf numFmtId="185" fontId="22" fillId="0" borderId="17" xfId="8" applyNumberFormat="1" applyFont="1" applyBorder="1" applyAlignment="1">
      <alignment horizontal="center" vertical="center"/>
    </xf>
    <xf numFmtId="185" fontId="22" fillId="0" borderId="17" xfId="8" applyNumberFormat="1" applyFont="1" applyFill="1" applyBorder="1" applyAlignment="1">
      <alignment horizontal="center" vertical="center"/>
    </xf>
    <xf numFmtId="0" fontId="22" fillId="0" borderId="0" xfId="8" applyFont="1" applyBorder="1" applyAlignment="1">
      <alignment horizontal="left" vertical="center"/>
    </xf>
    <xf numFmtId="187" fontId="22" fillId="0" borderId="0" xfId="8" applyNumberFormat="1" applyFont="1" applyBorder="1" applyAlignment="1">
      <alignment horizontal="center" vertical="center"/>
    </xf>
    <xf numFmtId="185" fontId="22" fillId="0" borderId="17" xfId="8" quotePrefix="1" applyNumberFormat="1" applyFont="1" applyFill="1" applyBorder="1" applyAlignment="1">
      <alignment horizontal="center" vertical="center"/>
    </xf>
    <xf numFmtId="185" fontId="22" fillId="0" borderId="0" xfId="8" quotePrefix="1" applyNumberFormat="1" applyFont="1" applyFill="1" applyBorder="1" applyAlignment="1">
      <alignment horizontal="center" vertical="center"/>
    </xf>
    <xf numFmtId="185" fontId="22" fillId="0" borderId="13" xfId="8" quotePrefix="1" applyNumberFormat="1" applyFont="1" applyFill="1" applyBorder="1" applyAlignment="1">
      <alignment horizontal="center" vertical="center"/>
    </xf>
    <xf numFmtId="185" fontId="22" fillId="0" borderId="0" xfId="8" applyNumberFormat="1" applyFont="1" applyFill="1" applyBorder="1" applyAlignment="1">
      <alignment horizontal="center" vertical="center"/>
    </xf>
    <xf numFmtId="0" fontId="22" fillId="0" borderId="14" xfId="8" applyFont="1" applyBorder="1" applyAlignment="1">
      <alignment horizontal="left" vertical="center"/>
    </xf>
    <xf numFmtId="185" fontId="22" fillId="0" borderId="13" xfId="8" applyNumberFormat="1" applyFont="1" applyFill="1" applyBorder="1" applyAlignment="1">
      <alignment horizontal="center" vertical="center"/>
    </xf>
    <xf numFmtId="185" fontId="22" fillId="0" borderId="75" xfId="8" quotePrefix="1" applyNumberFormat="1" applyFont="1" applyFill="1" applyBorder="1" applyAlignment="1">
      <alignment horizontal="center" vertical="center"/>
    </xf>
    <xf numFmtId="0" fontId="22" fillId="0" borderId="17" xfId="8" applyFont="1" applyBorder="1" applyAlignment="1">
      <alignment horizontal="center" vertical="center"/>
    </xf>
    <xf numFmtId="0" fontId="22" fillId="0" borderId="13" xfId="8" applyFont="1" applyBorder="1" applyAlignment="1">
      <alignment horizontal="center" vertical="center"/>
    </xf>
    <xf numFmtId="0" fontId="22" fillId="0" borderId="14" xfId="8" applyFont="1" applyBorder="1" applyAlignment="1">
      <alignment horizontal="center" vertical="center"/>
    </xf>
    <xf numFmtId="0" fontId="22" fillId="0" borderId="16" xfId="8" applyFont="1" applyBorder="1" applyAlignment="1">
      <alignment horizontal="centerContinuous" vertical="center"/>
    </xf>
    <xf numFmtId="0" fontId="22" fillId="0" borderId="16" xfId="8" applyFont="1" applyBorder="1" applyAlignment="1">
      <alignment vertical="center"/>
    </xf>
    <xf numFmtId="0" fontId="22" fillId="0" borderId="0" xfId="8" applyFont="1" applyAlignment="1">
      <alignment horizontal="centerContinuous" vertical="center"/>
    </xf>
    <xf numFmtId="0" fontId="67" fillId="0" borderId="0" xfId="8" applyFont="1" applyAlignment="1">
      <alignment horizontal="centerContinuous" vertical="center"/>
    </xf>
    <xf numFmtId="14" fontId="67" fillId="0" borderId="0" xfId="8" applyNumberFormat="1" applyFont="1" applyAlignment="1">
      <alignment horizontal="centerContinuous" vertical="center"/>
    </xf>
    <xf numFmtId="0" fontId="16" fillId="0" borderId="0" xfId="8" applyFont="1" applyAlignment="1">
      <alignment horizontal="centerContinuous" vertical="center"/>
    </xf>
    <xf numFmtId="0" fontId="68" fillId="0" borderId="0" xfId="8" applyFont="1" applyAlignment="1">
      <alignment horizontal="centerContinuous" vertical="center"/>
    </xf>
    <xf numFmtId="0" fontId="60" fillId="0" borderId="0" xfId="8" applyFont="1" applyAlignment="1">
      <alignment horizontal="centerContinuous" vertical="center"/>
    </xf>
    <xf numFmtId="0" fontId="68" fillId="0" borderId="0" xfId="8" applyFont="1" applyAlignment="1">
      <alignment horizontal="centerContinuous"/>
    </xf>
    <xf numFmtId="185" fontId="22" fillId="0" borderId="12" xfId="8" quotePrefix="1" applyNumberFormat="1" applyFont="1" applyFill="1" applyBorder="1" applyAlignment="1">
      <alignment horizontal="center" vertical="center"/>
    </xf>
    <xf numFmtId="3" fontId="52" fillId="0" borderId="0" xfId="2" applyNumberFormat="1" applyFont="1" applyFill="1" applyAlignment="1">
      <alignment horizontal="right" vertical="center"/>
    </xf>
    <xf numFmtId="188" fontId="52" fillId="0" borderId="0" xfId="2" applyNumberFormat="1" applyFont="1" applyFill="1" applyAlignment="1">
      <alignment horizontal="right" vertical="center"/>
    </xf>
    <xf numFmtId="3" fontId="22" fillId="0" borderId="0" xfId="2" applyNumberFormat="1" applyFont="1" applyFill="1" applyBorder="1" applyAlignment="1">
      <alignment horizontal="right" vertical="center"/>
    </xf>
    <xf numFmtId="3" fontId="22" fillId="0" borderId="0" xfId="2" applyNumberFormat="1" applyFont="1" applyFill="1" applyAlignment="1">
      <alignment horizontal="right" vertical="center"/>
    </xf>
    <xf numFmtId="188" fontId="22" fillId="0" borderId="0" xfId="2" applyNumberFormat="1" applyFont="1" applyFill="1" applyAlignment="1">
      <alignment horizontal="right" vertical="center"/>
    </xf>
    <xf numFmtId="0" fontId="22" fillId="0" borderId="0" xfId="2" applyNumberFormat="1" applyFont="1" applyFill="1" applyAlignment="1">
      <alignment horizontal="right" vertical="center"/>
    </xf>
    <xf numFmtId="188" fontId="22" fillId="0" borderId="0" xfId="2" applyNumberFormat="1" applyFont="1" applyFill="1" applyBorder="1" applyAlignment="1">
      <alignment horizontal="right" vertical="center"/>
    </xf>
    <xf numFmtId="189" fontId="51" fillId="0" borderId="0" xfId="2" applyNumberFormat="1" applyFont="1" applyFill="1"/>
    <xf numFmtId="0" fontId="51" fillId="0" borderId="0" xfId="2" applyFont="1" applyFill="1"/>
    <xf numFmtId="190" fontId="51" fillId="0" borderId="0" xfId="3" applyNumberFormat="1" applyFont="1" applyFill="1"/>
    <xf numFmtId="0" fontId="22" fillId="0" borderId="0" xfId="2" applyFont="1" applyFill="1" applyAlignment="1">
      <alignment horizontal="right" vertical="center"/>
    </xf>
    <xf numFmtId="191" fontId="58" fillId="0" borderId="0" xfId="2" applyNumberFormat="1" applyFont="1" applyFill="1" applyBorder="1" applyAlignment="1">
      <alignment horizontal="center" vertical="center"/>
    </xf>
    <xf numFmtId="191" fontId="58" fillId="0" borderId="10" xfId="2" applyNumberFormat="1" applyFont="1" applyFill="1" applyBorder="1" applyAlignment="1">
      <alignment horizontal="center" vertical="center"/>
    </xf>
    <xf numFmtId="178" fontId="22" fillId="0" borderId="17" xfId="2" applyNumberFormat="1" applyFont="1" applyFill="1" applyBorder="1" applyAlignment="1">
      <alignment horizontal="center" vertical="center"/>
    </xf>
    <xf numFmtId="191" fontId="58" fillId="0" borderId="13" xfId="2" applyNumberFormat="1" applyFont="1" applyFill="1" applyBorder="1" applyAlignment="1">
      <alignment horizontal="center" vertical="center"/>
    </xf>
    <xf numFmtId="0" fontId="58" fillId="0" borderId="15" xfId="2" applyFont="1" applyFill="1" applyBorder="1" applyAlignment="1">
      <alignment vertical="center"/>
    </xf>
    <xf numFmtId="189" fontId="22" fillId="0" borderId="0" xfId="2" applyNumberFormat="1" applyFont="1" applyFill="1" applyBorder="1" applyAlignment="1">
      <alignment horizontal="center" vertical="center"/>
    </xf>
    <xf numFmtId="1" fontId="22" fillId="0" borderId="15" xfId="2" applyNumberFormat="1" applyFont="1" applyFill="1" applyBorder="1" applyAlignment="1">
      <alignment vertical="center"/>
    </xf>
    <xf numFmtId="0" fontId="22" fillId="0" borderId="16" xfId="2" applyFont="1" applyFill="1" applyBorder="1" applyAlignment="1">
      <alignment horizontal="centerContinuous"/>
    </xf>
    <xf numFmtId="0" fontId="22" fillId="0" borderId="15" xfId="2" applyFont="1" applyFill="1" applyBorder="1" applyAlignment="1">
      <alignment horizontal="centerContinuous"/>
    </xf>
    <xf numFmtId="191" fontId="58" fillId="0" borderId="14" xfId="2" applyNumberFormat="1" applyFont="1" applyFill="1" applyBorder="1" applyAlignment="1">
      <alignment horizontal="center" vertical="center"/>
    </xf>
    <xf numFmtId="192" fontId="22" fillId="0" borderId="0" xfId="2" applyNumberFormat="1" applyFont="1" applyFill="1" applyBorder="1" applyAlignment="1">
      <alignment horizontal="center" vertical="center"/>
    </xf>
    <xf numFmtId="189" fontId="3" fillId="0" borderId="0" xfId="2" applyNumberFormat="1" applyFont="1" applyFill="1" applyBorder="1"/>
    <xf numFmtId="0" fontId="65" fillId="0" borderId="0" xfId="2" applyFont="1" applyFill="1" applyBorder="1" applyAlignment="1">
      <alignment horizontal="center"/>
    </xf>
    <xf numFmtId="0" fontId="22" fillId="0" borderId="15" xfId="2" applyFont="1" applyFill="1" applyBorder="1" applyAlignment="1">
      <alignment horizontal="centerContinuous" vertical="center"/>
    </xf>
    <xf numFmtId="0" fontId="66" fillId="0" borderId="16" xfId="2" applyFont="1" applyFill="1" applyBorder="1" applyAlignment="1">
      <alignment horizontal="centerContinuous"/>
    </xf>
    <xf numFmtId="0" fontId="66" fillId="0" borderId="0" xfId="2" applyFont="1" applyFill="1" applyBorder="1" applyAlignment="1">
      <alignment horizontal="centerContinuous"/>
    </xf>
    <xf numFmtId="0" fontId="66" fillId="0" borderId="15" xfId="2" applyFont="1" applyFill="1" applyBorder="1" applyAlignment="1">
      <alignment horizontal="centerContinuous"/>
    </xf>
    <xf numFmtId="192" fontId="22" fillId="0" borderId="17" xfId="2" applyNumberFormat="1" applyFont="1" applyFill="1" applyBorder="1" applyAlignment="1">
      <alignment horizontal="center" vertical="center"/>
    </xf>
    <xf numFmtId="189" fontId="22" fillId="0" borderId="12" xfId="2" applyNumberFormat="1" applyFont="1" applyFill="1" applyBorder="1" applyAlignment="1">
      <alignment horizontal="center" vertical="center"/>
    </xf>
    <xf numFmtId="0" fontId="3" fillId="0" borderId="16" xfId="2" applyFont="1" applyFill="1" applyBorder="1"/>
    <xf numFmtId="0" fontId="69" fillId="0" borderId="0" xfId="2" applyFont="1" applyFill="1" applyBorder="1" applyAlignment="1">
      <alignment horizontal="center"/>
    </xf>
    <xf numFmtId="0" fontId="53" fillId="0" borderId="0" xfId="2" applyFont="1" applyFill="1" applyAlignment="1">
      <alignment horizontal="centerContinuous"/>
    </xf>
    <xf numFmtId="0" fontId="66" fillId="0" borderId="0" xfId="2" applyFont="1" applyFill="1" applyBorder="1" applyAlignment="1">
      <alignment horizontal="center"/>
    </xf>
    <xf numFmtId="0" fontId="66" fillId="0" borderId="16" xfId="2" applyFont="1" applyFill="1" applyBorder="1" applyAlignment="1">
      <alignment horizontal="center"/>
    </xf>
    <xf numFmtId="0" fontId="22" fillId="0" borderId="0" xfId="2" applyFont="1" applyFill="1" applyBorder="1" applyAlignment="1">
      <alignment horizontal="center" vertical="center"/>
    </xf>
    <xf numFmtId="0" fontId="22" fillId="0" borderId="16" xfId="2" applyFont="1" applyFill="1" applyBorder="1" applyAlignment="1">
      <alignment horizontal="center" vertical="center"/>
    </xf>
    <xf numFmtId="192" fontId="22" fillId="0" borderId="0" xfId="0" applyNumberFormat="1" applyFont="1" applyFill="1" applyBorder="1" applyAlignment="1">
      <alignment horizontal="center" vertical="center"/>
    </xf>
    <xf numFmtId="189" fontId="22" fillId="0" borderId="13" xfId="0" applyNumberFormat="1" applyFont="1" applyFill="1" applyBorder="1" applyAlignment="1">
      <alignment horizontal="center" vertical="center"/>
    </xf>
    <xf numFmtId="191" fontId="58" fillId="0" borderId="0" xfId="0" applyNumberFormat="1" applyFont="1" applyFill="1" applyBorder="1" applyAlignment="1">
      <alignment horizontal="center" vertical="center"/>
    </xf>
    <xf numFmtId="0" fontId="3" fillId="0" borderId="15" xfId="2" applyFont="1" applyFill="1" applyBorder="1"/>
    <xf numFmtId="191" fontId="58" fillId="0" borderId="16" xfId="2" applyNumberFormat="1" applyFont="1" applyFill="1" applyBorder="1" applyAlignment="1">
      <alignment horizontal="center" vertical="center"/>
    </xf>
    <xf numFmtId="0" fontId="58" fillId="0" borderId="11" xfId="2" applyFont="1" applyFill="1" applyBorder="1" applyAlignment="1">
      <alignment vertical="center"/>
    </xf>
    <xf numFmtId="191" fontId="58" fillId="0" borderId="9" xfId="2" applyNumberFormat="1" applyFont="1" applyFill="1" applyBorder="1" applyAlignment="1">
      <alignment horizontal="center" vertical="center"/>
    </xf>
    <xf numFmtId="191" fontId="58" fillId="0" borderId="18" xfId="2" applyNumberFormat="1" applyFont="1" applyFill="1" applyBorder="1" applyAlignment="1">
      <alignment horizontal="center" vertical="center"/>
    </xf>
    <xf numFmtId="178" fontId="22" fillId="0" borderId="0" xfId="2" applyNumberFormat="1" applyFont="1" applyAlignment="1">
      <alignment horizontal="center" vertical="center"/>
    </xf>
    <xf numFmtId="1" fontId="22" fillId="0" borderId="0" xfId="2" applyNumberFormat="1" applyFont="1" applyFill="1" applyBorder="1" applyAlignment="1">
      <alignment vertical="center"/>
    </xf>
    <xf numFmtId="0" fontId="67" fillId="0" borderId="0" xfId="2" applyFont="1" applyFill="1" applyAlignment="1">
      <alignment horizontal="centerContinuous" vertical="center"/>
    </xf>
    <xf numFmtId="167" fontId="3" fillId="0" borderId="0" xfId="2" applyNumberFormat="1" applyFont="1" applyFill="1"/>
    <xf numFmtId="0" fontId="22" fillId="0" borderId="0" xfId="2" applyFont="1" applyFill="1" applyAlignment="1">
      <alignment horizontal="left" vertical="center"/>
    </xf>
    <xf numFmtId="0" fontId="17" fillId="0" borderId="0" xfId="0" applyFont="1" applyAlignment="1">
      <alignment vertical="center" readingOrder="1"/>
    </xf>
    <xf numFmtId="0" fontId="56" fillId="0" borderId="0" xfId="0" applyFont="1" applyAlignment="1">
      <alignment vertical="center" readingOrder="1"/>
    </xf>
    <xf numFmtId="188" fontId="22" fillId="0" borderId="12" xfId="2" applyNumberFormat="1" applyFont="1" applyFill="1" applyBorder="1" applyAlignment="1">
      <alignment horizontal="center" vertical="center"/>
    </xf>
    <xf numFmtId="191" fontId="58" fillId="0" borderId="17" xfId="2" applyNumberFormat="1" applyFont="1" applyFill="1" applyBorder="1" applyAlignment="1">
      <alignment horizontal="center" vertical="center"/>
    </xf>
    <xf numFmtId="0" fontId="22" fillId="0" borderId="0" xfId="2" applyNumberFormat="1" applyFont="1" applyFill="1"/>
    <xf numFmtId="188" fontId="22" fillId="0" borderId="13" xfId="2" applyNumberFormat="1" applyFont="1" applyFill="1" applyBorder="1" applyAlignment="1">
      <alignment horizontal="center" vertical="center"/>
    </xf>
    <xf numFmtId="188" fontId="22" fillId="0" borderId="17" xfId="2" applyNumberFormat="1" applyFont="1" applyFill="1" applyBorder="1" applyAlignment="1">
      <alignment horizontal="center" vertical="center"/>
    </xf>
    <xf numFmtId="1" fontId="22" fillId="0" borderId="0" xfId="2" applyNumberFormat="1" applyFont="1" applyFill="1" applyBorder="1" applyAlignment="1">
      <alignment horizontal="center" vertical="center"/>
    </xf>
    <xf numFmtId="0" fontId="22" fillId="0" borderId="40" xfId="2" applyFont="1" applyFill="1" applyBorder="1" applyAlignment="1">
      <alignment horizontal="center" vertical="center" wrapText="1"/>
    </xf>
    <xf numFmtId="0" fontId="22" fillId="0" borderId="29" xfId="2" applyFont="1" applyFill="1" applyBorder="1" applyAlignment="1">
      <alignment horizontal="center" vertical="center" wrapText="1"/>
    </xf>
    <xf numFmtId="0" fontId="22" fillId="0" borderId="36" xfId="2" applyFont="1" applyFill="1" applyBorder="1" applyAlignment="1">
      <alignment horizontal="center" vertical="center" wrapText="1"/>
    </xf>
    <xf numFmtId="0" fontId="22" fillId="0" borderId="23" xfId="2" applyFont="1" applyFill="1" applyBorder="1" applyAlignment="1">
      <alignment horizontal="center" vertical="center" wrapText="1"/>
    </xf>
    <xf numFmtId="0" fontId="16" fillId="0" borderId="0" xfId="2" applyFont="1" applyFill="1" applyBorder="1" applyAlignment="1">
      <alignment horizontal="centerContinuous" vertical="center"/>
    </xf>
    <xf numFmtId="0" fontId="69" fillId="0" borderId="0" xfId="2" applyFont="1" applyBorder="1" applyAlignment="1">
      <alignment horizontal="center"/>
    </xf>
    <xf numFmtId="0" fontId="65" fillId="0" borderId="0" xfId="2" applyFont="1" applyBorder="1"/>
    <xf numFmtId="0" fontId="65" fillId="0" borderId="0" xfId="2" applyFont="1" applyBorder="1" applyAlignment="1">
      <alignment horizontal="center"/>
    </xf>
    <xf numFmtId="164" fontId="48" fillId="0" borderId="0" xfId="12" applyFont="1" applyFill="1"/>
    <xf numFmtId="164" fontId="48" fillId="0" borderId="0" xfId="12" applyFont="1" applyFill="1" applyBorder="1"/>
    <xf numFmtId="164" fontId="48" fillId="0" borderId="0" xfId="12" applyFont="1" applyFill="1" applyAlignment="1"/>
    <xf numFmtId="164" fontId="48" fillId="0" borderId="0" xfId="12" applyFont="1" applyFill="1" applyBorder="1" applyAlignment="1"/>
    <xf numFmtId="164" fontId="48" fillId="0" borderId="0" xfId="12" applyFont="1" applyFill="1" applyBorder="1" applyAlignment="1">
      <alignment horizontal="right"/>
    </xf>
    <xf numFmtId="193" fontId="47" fillId="0" borderId="0" xfId="12" applyNumberFormat="1" applyFont="1" applyFill="1" applyBorder="1" applyAlignment="1">
      <alignment horizontal="right" vertical="center"/>
    </xf>
    <xf numFmtId="193" fontId="48" fillId="0" borderId="0" xfId="12" applyNumberFormat="1" applyFont="1" applyFill="1" applyBorder="1" applyAlignment="1" applyProtection="1">
      <alignment horizontal="right" vertical="center"/>
    </xf>
    <xf numFmtId="193" fontId="48" fillId="0" borderId="0" xfId="12" applyNumberFormat="1" applyFont="1" applyFill="1" applyBorder="1" applyAlignment="1">
      <alignment horizontal="center" vertical="center"/>
    </xf>
    <xf numFmtId="164" fontId="48" fillId="0" borderId="0" xfId="12" applyFont="1" applyFill="1" applyBorder="1" applyAlignment="1">
      <alignment horizontal="right" vertical="center"/>
    </xf>
    <xf numFmtId="193" fontId="47" fillId="0" borderId="0" xfId="12" applyNumberFormat="1" applyFont="1" applyFill="1" applyBorder="1" applyAlignment="1" applyProtection="1">
      <alignment horizontal="right" vertical="center"/>
    </xf>
    <xf numFmtId="164" fontId="47" fillId="0" borderId="0" xfId="12" applyFont="1" applyFill="1" applyBorder="1" applyAlignment="1" applyProtection="1">
      <alignment horizontal="right" vertical="center"/>
    </xf>
    <xf numFmtId="193" fontId="47" fillId="0" borderId="0" xfId="12" applyNumberFormat="1" applyFont="1" applyFill="1" applyBorder="1" applyAlignment="1" applyProtection="1">
      <alignment horizontal="center" vertical="center"/>
    </xf>
    <xf numFmtId="164" fontId="48" fillId="0" borderId="0" xfId="12" applyFont="1" applyFill="1" applyBorder="1" applyAlignment="1" applyProtection="1">
      <alignment horizontal="fill"/>
    </xf>
    <xf numFmtId="193" fontId="47" fillId="0" borderId="0" xfId="12" quotePrefix="1" applyNumberFormat="1" applyFont="1" applyFill="1" applyBorder="1" applyAlignment="1" applyProtection="1">
      <alignment horizontal="right" vertical="center"/>
    </xf>
    <xf numFmtId="164" fontId="48" fillId="0" borderId="0" xfId="12" applyFont="1" applyFill="1" applyBorder="1" applyAlignment="1" applyProtection="1">
      <alignment horizontal="left" vertical="center"/>
    </xf>
    <xf numFmtId="164" fontId="48" fillId="0" borderId="0" xfId="12" applyFont="1" applyFill="1" applyBorder="1" applyAlignment="1">
      <alignment horizontal="center" vertical="center"/>
    </xf>
    <xf numFmtId="164" fontId="48" fillId="0" borderId="0" xfId="12" applyFont="1" applyFill="1" applyBorder="1" applyAlignment="1" applyProtection="1">
      <alignment horizontal="center" vertical="center"/>
    </xf>
    <xf numFmtId="164" fontId="47" fillId="0" borderId="0" xfId="12" applyFont="1" applyFill="1" applyBorder="1" applyAlignment="1">
      <alignment horizontal="center" vertical="center"/>
    </xf>
    <xf numFmtId="164" fontId="47" fillId="0" borderId="0" xfId="12" applyFont="1" applyFill="1" applyBorder="1" applyAlignment="1" applyProtection="1">
      <alignment horizontal="center" vertical="center"/>
    </xf>
    <xf numFmtId="194" fontId="57" fillId="0" borderId="0" xfId="12" applyNumberFormat="1" applyFont="1" applyFill="1" applyAlignment="1">
      <alignment horizontal="center"/>
    </xf>
    <xf numFmtId="0" fontId="57" fillId="0" borderId="0" xfId="12" applyNumberFormat="1" applyFont="1" applyFill="1" applyAlignment="1">
      <alignment horizontal="left"/>
    </xf>
    <xf numFmtId="0" fontId="71" fillId="0" borderId="0" xfId="12" applyNumberFormat="1" applyFont="1" applyFill="1" applyAlignment="1">
      <alignment horizontal="right"/>
    </xf>
    <xf numFmtId="164" fontId="71" fillId="0" borderId="0" xfId="12" applyFont="1" applyFill="1" applyAlignment="1"/>
    <xf numFmtId="194" fontId="68" fillId="0" borderId="0" xfId="12" applyNumberFormat="1" applyFont="1" applyFill="1" applyAlignment="1">
      <alignment horizontal="right"/>
    </xf>
    <xf numFmtId="0" fontId="60" fillId="0" borderId="0" xfId="12" applyNumberFormat="1" applyFont="1"/>
    <xf numFmtId="0" fontId="60" fillId="0" borderId="0" xfId="12" applyNumberFormat="1" applyFont="1" applyFill="1"/>
    <xf numFmtId="0" fontId="71" fillId="0" borderId="0" xfId="12" applyNumberFormat="1" applyFont="1"/>
    <xf numFmtId="0" fontId="71" fillId="0" borderId="0" xfId="12" applyNumberFormat="1" applyFont="1" applyBorder="1"/>
    <xf numFmtId="0" fontId="60" fillId="0" borderId="0" xfId="12" applyNumberFormat="1" applyFont="1" applyBorder="1"/>
    <xf numFmtId="0" fontId="60" fillId="0" borderId="0" xfId="12" applyNumberFormat="1" applyFont="1" applyFill="1" applyBorder="1"/>
    <xf numFmtId="195" fontId="73" fillId="0" borderId="0" xfId="12" applyNumberFormat="1" applyFont="1" applyFill="1" applyBorder="1" applyAlignment="1">
      <alignment horizontal="center"/>
    </xf>
    <xf numFmtId="0" fontId="73" fillId="0" borderId="0" xfId="12" applyNumberFormat="1" applyFont="1" applyFill="1" applyBorder="1"/>
    <xf numFmtId="194" fontId="53" fillId="0" borderId="0" xfId="12" applyNumberFormat="1" applyFont="1" applyFill="1" applyBorder="1" applyAlignment="1">
      <alignment horizontal="center"/>
    </xf>
    <xf numFmtId="0" fontId="53" fillId="0" borderId="0" xfId="12" applyNumberFormat="1" applyFont="1" applyFill="1" applyBorder="1" applyAlignment="1">
      <alignment horizontal="left"/>
    </xf>
    <xf numFmtId="194" fontId="16" fillId="0" borderId="0" xfId="12" applyNumberFormat="1" applyFont="1" applyFill="1" applyBorder="1" applyAlignment="1">
      <alignment horizontal="center"/>
    </xf>
    <xf numFmtId="194" fontId="3" fillId="0" borderId="0" xfId="12" applyNumberFormat="1" applyFont="1" applyFill="1" applyBorder="1" applyAlignment="1">
      <alignment horizontal="center"/>
    </xf>
    <xf numFmtId="0" fontId="3" fillId="0" borderId="0" xfId="12" applyNumberFormat="1" applyFont="1" applyFill="1" applyBorder="1" applyAlignment="1">
      <alignment horizontal="left"/>
    </xf>
    <xf numFmtId="1" fontId="53" fillId="0" borderId="0" xfId="12" applyNumberFormat="1" applyFont="1" applyFill="1" applyBorder="1" applyAlignment="1">
      <alignment horizontal="centerContinuous" vertical="center"/>
    </xf>
    <xf numFmtId="164" fontId="48" fillId="0" borderId="0" xfId="12" applyFont="1" applyFill="1" applyBorder="1" applyAlignment="1">
      <alignment horizontal="centerContinuous" vertical="center"/>
    </xf>
    <xf numFmtId="164" fontId="47" fillId="0" borderId="0" xfId="12" applyFont="1" applyFill="1"/>
    <xf numFmtId="0" fontId="22" fillId="0" borderId="0" xfId="12" applyNumberFormat="1" applyFont="1" applyFill="1" applyBorder="1" applyAlignment="1">
      <alignment horizontal="center"/>
    </xf>
    <xf numFmtId="164" fontId="48" fillId="0" borderId="0" xfId="12" applyFont="1" applyFill="1" applyAlignment="1">
      <alignment vertical="center"/>
    </xf>
    <xf numFmtId="164" fontId="48" fillId="0" borderId="0" xfId="12" applyFont="1" applyFill="1" applyBorder="1" applyAlignment="1">
      <alignment vertical="center"/>
    </xf>
    <xf numFmtId="0" fontId="3" fillId="0" borderId="0" xfId="12" applyNumberFormat="1" applyFont="1" applyBorder="1"/>
    <xf numFmtId="0" fontId="3" fillId="0" borderId="0" xfId="12" applyNumberFormat="1" applyFont="1" applyBorder="1" applyAlignment="1">
      <alignment horizontal="center"/>
    </xf>
    <xf numFmtId="0" fontId="3" fillId="0" borderId="0" xfId="12" applyNumberFormat="1" applyFont="1" applyFill="1" applyAlignment="1">
      <alignment horizontal="centerContinuous" vertical="center"/>
    </xf>
    <xf numFmtId="0" fontId="53" fillId="0" borderId="0" xfId="12" applyNumberFormat="1" applyFont="1" applyBorder="1" applyAlignment="1">
      <alignment horizontal="center"/>
    </xf>
    <xf numFmtId="0" fontId="3" fillId="0" borderId="0" xfId="12" applyNumberFormat="1" applyFont="1" applyFill="1" applyBorder="1"/>
    <xf numFmtId="0" fontId="74" fillId="0" borderId="0" xfId="12" applyNumberFormat="1" applyFont="1" applyFill="1" applyAlignment="1">
      <alignment horizontal="centerContinuous" vertical="center"/>
    </xf>
    <xf numFmtId="164" fontId="48" fillId="0" borderId="0" xfId="12" applyFont="1" applyFill="1" applyAlignment="1">
      <alignment horizontal="centerContinuous" vertical="center"/>
    </xf>
    <xf numFmtId="0" fontId="74" fillId="0" borderId="0" xfId="12" applyNumberFormat="1" applyFont="1" applyFill="1" applyAlignment="1">
      <alignment horizontal="centerContinuous" wrapText="1"/>
    </xf>
    <xf numFmtId="0" fontId="3" fillId="0" borderId="0" xfId="12" applyNumberFormat="1" applyFont="1" applyFill="1" applyBorder="1" applyAlignment="1">
      <alignment horizontal="center" vertical="center"/>
    </xf>
    <xf numFmtId="196" fontId="3" fillId="0" borderId="0" xfId="12" applyNumberFormat="1" applyFont="1" applyFill="1" applyBorder="1" applyAlignment="1">
      <alignment horizontal="center" vertical="center"/>
    </xf>
    <xf numFmtId="196" fontId="3" fillId="0" borderId="23" xfId="12" applyNumberFormat="1" applyFont="1" applyFill="1" applyBorder="1" applyAlignment="1">
      <alignment horizontal="center" vertical="center"/>
    </xf>
    <xf numFmtId="196" fontId="3" fillId="0" borderId="29" xfId="12" applyNumberFormat="1" applyFont="1" applyFill="1" applyBorder="1" applyAlignment="1">
      <alignment horizontal="center" vertical="center"/>
    </xf>
    <xf numFmtId="196" fontId="3" fillId="0" borderId="28" xfId="12" applyNumberFormat="1" applyFont="1" applyFill="1" applyBorder="1" applyAlignment="1">
      <alignment horizontal="center" vertical="center"/>
    </xf>
    <xf numFmtId="0" fontId="3" fillId="0" borderId="28" xfId="12" applyNumberFormat="1" applyFont="1" applyBorder="1" applyAlignment="1">
      <alignment horizontal="center" vertical="center"/>
    </xf>
    <xf numFmtId="1" fontId="53" fillId="0" borderId="25" xfId="12" applyNumberFormat="1" applyFont="1" applyFill="1" applyBorder="1" applyAlignment="1">
      <alignment horizontal="centerContinuous" vertical="center"/>
    </xf>
    <xf numFmtId="164" fontId="48" fillId="0" borderId="0" xfId="12" applyFont="1"/>
    <xf numFmtId="164" fontId="48" fillId="0" borderId="0" xfId="12" applyFont="1" applyAlignment="1"/>
    <xf numFmtId="0" fontId="60" fillId="0" borderId="0" xfId="12" applyNumberFormat="1" applyFont="1" applyAlignment="1"/>
    <xf numFmtId="164" fontId="3" fillId="0" borderId="0" xfId="12" applyFont="1" applyFill="1" applyAlignment="1">
      <alignment horizontal="left"/>
    </xf>
    <xf numFmtId="0" fontId="60" fillId="0" borderId="0" xfId="12" applyNumberFormat="1" applyFont="1" applyBorder="1" applyAlignment="1"/>
    <xf numFmtId="0" fontId="3" fillId="0" borderId="0" xfId="12" applyNumberFormat="1" applyFont="1" applyFill="1" applyAlignment="1">
      <alignment horizontal="left"/>
    </xf>
    <xf numFmtId="194" fontId="16" fillId="0" borderId="0" xfId="12" applyNumberFormat="1" applyFont="1" applyFill="1" applyAlignment="1">
      <alignment horizontal="center"/>
    </xf>
    <xf numFmtId="164" fontId="48" fillId="0" borderId="0" xfId="12" applyFont="1" applyBorder="1" applyAlignment="1">
      <alignment horizontal="centerContinuous" vertical="center"/>
    </xf>
    <xf numFmtId="0" fontId="22" fillId="0" borderId="0" xfId="12" applyNumberFormat="1" applyFont="1" applyFill="1" applyAlignment="1">
      <alignment horizontal="center"/>
    </xf>
    <xf numFmtId="164" fontId="47" fillId="0" borderId="0" xfId="12" applyFont="1"/>
    <xf numFmtId="3" fontId="48" fillId="0" borderId="0" xfId="12" applyNumberFormat="1" applyFont="1" applyBorder="1" applyAlignment="1" applyProtection="1">
      <alignment horizontal="right"/>
    </xf>
    <xf numFmtId="164" fontId="48" fillId="0" borderId="0" xfId="12" applyFont="1" applyAlignment="1">
      <alignment vertical="center"/>
    </xf>
    <xf numFmtId="0" fontId="3" fillId="0" borderId="17" xfId="12" applyNumberFormat="1" applyFont="1" applyBorder="1" applyAlignment="1">
      <alignment horizontal="center" vertical="center"/>
    </xf>
    <xf numFmtId="196" fontId="3" fillId="0" borderId="13" xfId="12" applyNumberFormat="1" applyFont="1" applyFill="1" applyBorder="1" applyAlignment="1">
      <alignment horizontal="center" vertical="center"/>
    </xf>
    <xf numFmtId="0" fontId="3" fillId="0" borderId="36" xfId="12" applyNumberFormat="1" applyFont="1" applyFill="1" applyBorder="1" applyAlignment="1">
      <alignment horizontal="center" vertical="center"/>
    </xf>
    <xf numFmtId="0" fontId="3" fillId="0" borderId="0" xfId="12" applyNumberFormat="1" applyFont="1"/>
    <xf numFmtId="0" fontId="3" fillId="0" borderId="0" xfId="12" applyNumberFormat="1" applyFont="1" applyAlignment="1">
      <alignment horizontal="center"/>
    </xf>
    <xf numFmtId="0" fontId="53" fillId="0" borderId="0" xfId="12" applyNumberFormat="1" applyFont="1" applyFill="1" applyAlignment="1">
      <alignment horizontal="centerContinuous" vertical="center"/>
    </xf>
    <xf numFmtId="0" fontId="3" fillId="0" borderId="0" xfId="12" applyNumberFormat="1" applyFont="1" applyFill="1" applyAlignment="1">
      <alignment horizontal="center"/>
    </xf>
    <xf numFmtId="0" fontId="3" fillId="0" borderId="0" xfId="12" applyNumberFormat="1" applyFont="1" applyFill="1"/>
    <xf numFmtId="0" fontId="53" fillId="0" borderId="0" xfId="12" applyNumberFormat="1" applyFont="1" applyFill="1" applyAlignment="1">
      <alignment horizontal="centerContinuous"/>
    </xf>
    <xf numFmtId="164" fontId="48" fillId="0" borderId="0" xfId="12" applyFont="1" applyFill="1" applyAlignment="1">
      <alignment horizontal="centerContinuous"/>
    </xf>
    <xf numFmtId="0" fontId="74" fillId="0" borderId="0" xfId="12" applyNumberFormat="1" applyFont="1" applyFill="1" applyAlignment="1">
      <alignment horizontal="centerContinuous"/>
    </xf>
    <xf numFmtId="179" fontId="3" fillId="0" borderId="0" xfId="2" applyNumberFormat="1" applyFont="1" applyFill="1"/>
    <xf numFmtId="0" fontId="3" fillId="0" borderId="0" xfId="2" applyFont="1" applyFill="1" applyAlignment="1">
      <alignment horizontal="right"/>
    </xf>
    <xf numFmtId="0" fontId="17" fillId="0" borderId="0" xfId="0" applyFont="1"/>
    <xf numFmtId="179" fontId="52" fillId="0" borderId="18" xfId="2" applyNumberFormat="1" applyFont="1" applyFill="1" applyBorder="1" applyAlignment="1">
      <alignment horizontal="center"/>
    </xf>
    <xf numFmtId="179" fontId="58" fillId="0" borderId="10" xfId="2" applyNumberFormat="1" applyFont="1" applyFill="1" applyBorder="1" applyAlignment="1">
      <alignment horizontal="center" vertical="center"/>
    </xf>
    <xf numFmtId="1" fontId="76" fillId="0" borderId="10" xfId="2" applyNumberFormat="1" applyFont="1" applyFill="1" applyBorder="1" applyAlignment="1">
      <alignment horizontal="right" vertical="center" wrapText="1"/>
    </xf>
    <xf numFmtId="0" fontId="53" fillId="0" borderId="11" xfId="2" applyFont="1" applyFill="1" applyBorder="1" applyAlignment="1">
      <alignment vertical="center"/>
    </xf>
    <xf numFmtId="179" fontId="52" fillId="0" borderId="16" xfId="2" applyNumberFormat="1" applyFont="1" applyFill="1" applyBorder="1" applyAlignment="1">
      <alignment horizontal="center"/>
    </xf>
    <xf numFmtId="179" fontId="58" fillId="0" borderId="0" xfId="2" applyNumberFormat="1" applyFont="1" applyFill="1" applyBorder="1" applyAlignment="1">
      <alignment horizontal="center" vertical="center"/>
    </xf>
    <xf numFmtId="1" fontId="76" fillId="0" borderId="0" xfId="2" applyNumberFormat="1" applyFont="1" applyFill="1" applyBorder="1" applyAlignment="1">
      <alignment horizontal="right" vertical="center" wrapText="1"/>
    </xf>
    <xf numFmtId="1" fontId="52" fillId="0" borderId="15" xfId="2" applyNumberFormat="1" applyFont="1" applyFill="1" applyBorder="1" applyAlignment="1">
      <alignment vertical="center" wrapText="1"/>
    </xf>
    <xf numFmtId="0" fontId="53" fillId="0" borderId="15" xfId="2" applyFont="1" applyFill="1" applyBorder="1" applyAlignment="1">
      <alignment vertical="center"/>
    </xf>
    <xf numFmtId="179" fontId="22" fillId="0" borderId="0" xfId="2" applyNumberFormat="1" applyFont="1" applyFill="1" applyBorder="1" applyAlignment="1">
      <alignment horizontal="center" vertical="center"/>
    </xf>
    <xf numFmtId="1" fontId="76" fillId="0" borderId="15" xfId="2" applyNumberFormat="1" applyFont="1" applyFill="1" applyBorder="1" applyAlignment="1">
      <alignment vertical="center" wrapText="1"/>
    </xf>
    <xf numFmtId="1" fontId="22" fillId="0" borderId="15" xfId="2" applyNumberFormat="1" applyFont="1" applyFill="1" applyBorder="1" applyAlignment="1">
      <alignment vertical="center" wrapText="1"/>
    </xf>
    <xf numFmtId="179" fontId="22" fillId="0" borderId="16" xfId="2" applyNumberFormat="1" applyFont="1" applyFill="1" applyBorder="1" applyAlignment="1">
      <alignment horizontal="center" vertical="center"/>
    </xf>
    <xf numFmtId="2" fontId="3" fillId="0" borderId="0" xfId="2" applyNumberFormat="1" applyFont="1" applyFill="1" applyBorder="1"/>
    <xf numFmtId="0" fontId="21" fillId="0" borderId="0" xfId="2" applyFont="1" applyFill="1" applyBorder="1" applyAlignment="1">
      <alignment horizontal="right"/>
    </xf>
    <xf numFmtId="0" fontId="52" fillId="0" borderId="15" xfId="2" applyFont="1" applyFill="1" applyBorder="1" applyAlignment="1">
      <alignment horizontal="left" vertical="center"/>
    </xf>
    <xf numFmtId="0" fontId="22" fillId="0" borderId="16" xfId="2" applyFont="1" applyFill="1" applyBorder="1" applyAlignment="1">
      <alignment vertical="center"/>
    </xf>
    <xf numFmtId="0" fontId="22" fillId="0" borderId="0" xfId="2" applyFont="1" applyFill="1" applyBorder="1" applyAlignment="1">
      <alignment horizontal="right" vertical="center"/>
    </xf>
    <xf numFmtId="0" fontId="66" fillId="0" borderId="16" xfId="2" applyFont="1" applyFill="1" applyBorder="1" applyAlignment="1">
      <alignment horizontal="centerContinuous" vertical="center"/>
    </xf>
    <xf numFmtId="0" fontId="66" fillId="0" borderId="0" xfId="2" applyFont="1" applyFill="1" applyBorder="1" applyAlignment="1">
      <alignment horizontal="centerContinuous" vertical="center"/>
    </xf>
    <xf numFmtId="0" fontId="66" fillId="0" borderId="15" xfId="2" applyFont="1" applyFill="1" applyBorder="1" applyAlignment="1">
      <alignment horizontal="centerContinuous" vertical="center"/>
    </xf>
    <xf numFmtId="179" fontId="3" fillId="0" borderId="16" xfId="2" applyNumberFormat="1" applyFont="1" applyFill="1" applyBorder="1"/>
    <xf numFmtId="179" fontId="22" fillId="0" borderId="0" xfId="2" applyNumberFormat="1" applyFont="1" applyFill="1" applyBorder="1" applyAlignment="1">
      <alignment vertical="center"/>
    </xf>
    <xf numFmtId="179" fontId="52" fillId="0" borderId="0" xfId="2" applyNumberFormat="1" applyFont="1" applyFill="1" applyBorder="1" applyAlignment="1">
      <alignment horizontal="center"/>
    </xf>
    <xf numFmtId="179" fontId="3" fillId="0" borderId="0" xfId="2" applyNumberFormat="1" applyFont="1" applyFill="1" applyBorder="1"/>
    <xf numFmtId="0" fontId="66" fillId="0" borderId="0" xfId="2" applyFont="1" applyFill="1" applyBorder="1" applyAlignment="1">
      <alignment horizontal="center" vertical="center"/>
    </xf>
    <xf numFmtId="1" fontId="77" fillId="0" borderId="15" xfId="2" applyNumberFormat="1" applyFont="1" applyFill="1" applyBorder="1" applyAlignment="1">
      <alignment vertical="center" wrapText="1"/>
    </xf>
    <xf numFmtId="0" fontId="21" fillId="0" borderId="0" xfId="2" applyFont="1" applyFill="1" applyBorder="1" applyAlignment="1">
      <alignment horizontal="right" vertical="center"/>
    </xf>
    <xf numFmtId="0" fontId="3" fillId="0" borderId="0" xfId="2" applyFont="1" applyFill="1" applyBorder="1" applyAlignment="1">
      <alignment horizontal="center" vertical="center" wrapText="1"/>
    </xf>
    <xf numFmtId="0" fontId="22" fillId="0" borderId="55" xfId="2" applyFont="1" applyFill="1" applyBorder="1" applyAlignment="1">
      <alignment horizontal="center" vertical="center" wrapText="1"/>
    </xf>
    <xf numFmtId="179" fontId="22" fillId="0" borderId="55" xfId="2" applyNumberFormat="1" applyFont="1" applyFill="1" applyBorder="1" applyAlignment="1">
      <alignment horizontal="center" vertical="center" wrapText="1"/>
    </xf>
    <xf numFmtId="179" fontId="22" fillId="0" borderId="56" xfId="2" applyNumberFormat="1" applyFont="1" applyFill="1" applyBorder="1" applyAlignment="1">
      <alignment horizontal="center" vertical="center" wrapText="1"/>
    </xf>
    <xf numFmtId="179" fontId="22" fillId="0" borderId="6" xfId="2" applyNumberFormat="1" applyFont="1" applyFill="1" applyBorder="1" applyAlignment="1">
      <alignment horizontal="center" vertical="center" wrapText="1"/>
    </xf>
    <xf numFmtId="179" fontId="22" fillId="0" borderId="57" xfId="2" applyNumberFormat="1" applyFont="1" applyFill="1" applyBorder="1" applyAlignment="1">
      <alignment horizontal="center" vertical="center" wrapText="1"/>
    </xf>
    <xf numFmtId="0" fontId="22" fillId="0" borderId="6" xfId="2" applyFont="1" applyFill="1" applyBorder="1" applyAlignment="1">
      <alignment vertical="center" wrapText="1"/>
    </xf>
    <xf numFmtId="0" fontId="22" fillId="0" borderId="0" xfId="2" applyFont="1" applyFill="1" applyBorder="1" applyAlignment="1">
      <alignment horizontal="center" vertical="center" wrapText="1"/>
    </xf>
    <xf numFmtId="0" fontId="3" fillId="0" borderId="57" xfId="2" applyFont="1" applyFill="1" applyBorder="1" applyAlignment="1">
      <alignment horizontal="centerContinuous" vertical="center"/>
    </xf>
    <xf numFmtId="0" fontId="3" fillId="0" borderId="56" xfId="2" applyFont="1" applyFill="1" applyBorder="1" applyAlignment="1">
      <alignment horizontal="centerContinuous" vertical="center" wrapText="1"/>
    </xf>
    <xf numFmtId="179" fontId="22" fillId="0" borderId="56" xfId="2" applyNumberFormat="1" applyFont="1" applyFill="1" applyBorder="1" applyAlignment="1">
      <alignment horizontal="centerContinuous" vertical="center" wrapText="1"/>
    </xf>
    <xf numFmtId="0" fontId="3" fillId="0" borderId="0" xfId="2" applyFont="1" applyFill="1" applyBorder="1" applyAlignment="1"/>
    <xf numFmtId="0" fontId="3" fillId="0" borderId="15" xfId="2" applyFont="1" applyFill="1" applyBorder="1" applyAlignment="1"/>
    <xf numFmtId="0" fontId="3" fillId="0" borderId="6" xfId="2" applyFont="1" applyFill="1" applyBorder="1" applyAlignment="1">
      <alignment horizontal="right"/>
    </xf>
    <xf numFmtId="0" fontId="16" fillId="0" borderId="10" xfId="2" applyFont="1" applyFill="1" applyBorder="1" applyAlignment="1">
      <alignment horizontal="centerContinuous" vertical="center"/>
    </xf>
    <xf numFmtId="0" fontId="3" fillId="0" borderId="0" xfId="0" applyFont="1" applyFill="1"/>
    <xf numFmtId="179" fontId="3" fillId="0" borderId="0" xfId="0" applyNumberFormat="1" applyFont="1" applyFill="1"/>
    <xf numFmtId="179" fontId="52" fillId="0" borderId="18" xfId="0" applyNumberFormat="1" applyFont="1" applyFill="1" applyBorder="1" applyAlignment="1">
      <alignment horizontal="center" vertical="center"/>
    </xf>
    <xf numFmtId="179" fontId="58" fillId="0" borderId="10" xfId="0" applyNumberFormat="1" applyFont="1" applyFill="1" applyBorder="1" applyAlignment="1">
      <alignment horizontal="center" vertical="center"/>
    </xf>
    <xf numFmtId="179" fontId="76" fillId="0" borderId="10" xfId="0" applyNumberFormat="1" applyFont="1" applyFill="1" applyBorder="1" applyAlignment="1">
      <alignment horizontal="center" vertical="center"/>
    </xf>
    <xf numFmtId="1" fontId="77" fillId="0" borderId="11" xfId="0" applyNumberFormat="1" applyFont="1" applyFill="1" applyBorder="1" applyAlignment="1">
      <alignment vertical="center"/>
    </xf>
    <xf numFmtId="179" fontId="52" fillId="0" borderId="16" xfId="0" applyNumberFormat="1" applyFont="1" applyFill="1" applyBorder="1" applyAlignment="1">
      <alignment horizontal="center" vertical="center"/>
    </xf>
    <xf numFmtId="179" fontId="58" fillId="0" borderId="0" xfId="0" applyNumberFormat="1" applyFont="1" applyFill="1" applyBorder="1" applyAlignment="1">
      <alignment horizontal="center" vertical="center"/>
    </xf>
    <xf numFmtId="179" fontId="76" fillId="0" borderId="0" xfId="0" applyNumberFormat="1" applyFont="1" applyFill="1" applyBorder="1" applyAlignment="1">
      <alignment horizontal="center" vertical="center"/>
    </xf>
    <xf numFmtId="1" fontId="52" fillId="0" borderId="15" xfId="0" applyNumberFormat="1" applyFont="1" applyFill="1" applyBorder="1" applyAlignment="1">
      <alignment vertical="center"/>
    </xf>
    <xf numFmtId="1" fontId="77" fillId="0" borderId="15" xfId="0" applyNumberFormat="1" applyFont="1" applyFill="1" applyBorder="1" applyAlignment="1">
      <alignment vertical="center"/>
    </xf>
    <xf numFmtId="179" fontId="22" fillId="0" borderId="0" xfId="0" applyNumberFormat="1" applyFont="1" applyFill="1" applyBorder="1" applyAlignment="1">
      <alignment horizontal="center" vertical="center"/>
    </xf>
    <xf numFmtId="1" fontId="76" fillId="0" borderId="15" xfId="0" applyNumberFormat="1" applyFont="1" applyFill="1" applyBorder="1" applyAlignment="1">
      <alignment vertical="center" wrapText="1"/>
    </xf>
    <xf numFmtId="1" fontId="22" fillId="0" borderId="15" xfId="0" applyNumberFormat="1" applyFont="1" applyFill="1" applyBorder="1" applyAlignment="1">
      <alignment vertical="center" wrapText="1"/>
    </xf>
    <xf numFmtId="179" fontId="3" fillId="0" borderId="16" xfId="0" applyNumberFormat="1" applyFont="1" applyFill="1" applyBorder="1" applyAlignment="1">
      <alignment vertical="center"/>
    </xf>
    <xf numFmtId="179" fontId="22" fillId="0" borderId="0" xfId="0" applyNumberFormat="1" applyFont="1" applyFill="1" applyBorder="1" applyAlignment="1">
      <alignment vertical="center"/>
    </xf>
    <xf numFmtId="0" fontId="52" fillId="0" borderId="15" xfId="0" applyFont="1" applyFill="1" applyBorder="1" applyAlignment="1">
      <alignment horizontal="left" vertical="center"/>
    </xf>
    <xf numFmtId="179" fontId="3" fillId="0" borderId="16" xfId="0" applyNumberFormat="1" applyFont="1" applyFill="1" applyBorder="1"/>
    <xf numFmtId="0" fontId="22" fillId="0" borderId="0" xfId="0" applyFont="1" applyFill="1" applyBorder="1" applyAlignment="1">
      <alignment horizontal="center" vertical="center"/>
    </xf>
    <xf numFmtId="0" fontId="66" fillId="0" borderId="16" xfId="0" applyFont="1" applyFill="1" applyBorder="1" applyAlignment="1">
      <alignment horizontal="centerContinuous" vertical="center"/>
    </xf>
    <xf numFmtId="0" fontId="66" fillId="0" borderId="0" xfId="0" applyFont="1" applyFill="1" applyBorder="1" applyAlignment="1">
      <alignment horizontal="centerContinuous" vertical="center"/>
    </xf>
    <xf numFmtId="0" fontId="66" fillId="0" borderId="15" xfId="0" applyFont="1" applyFill="1" applyBorder="1" applyAlignment="1">
      <alignment horizontal="centerContinuous" vertical="center"/>
    </xf>
    <xf numFmtId="2" fontId="3" fillId="0" borderId="16" xfId="0" applyNumberFormat="1" applyFont="1" applyFill="1" applyBorder="1" applyAlignment="1">
      <alignment vertical="center"/>
    </xf>
    <xf numFmtId="0" fontId="3" fillId="0" borderId="16" xfId="0" applyFont="1" applyFill="1" applyBorder="1"/>
    <xf numFmtId="1" fontId="77" fillId="0" borderId="15" xfId="0" applyNumberFormat="1" applyFont="1" applyFill="1" applyBorder="1" applyAlignment="1">
      <alignment vertical="center" wrapText="1"/>
    </xf>
    <xf numFmtId="179" fontId="3" fillId="0" borderId="0" xfId="0" applyNumberFormat="1" applyFont="1" applyFill="1" applyBorder="1"/>
    <xf numFmtId="1" fontId="76" fillId="0" borderId="15" xfId="0" applyNumberFormat="1" applyFont="1" applyFill="1" applyBorder="1" applyAlignment="1">
      <alignment vertical="center"/>
    </xf>
    <xf numFmtId="1" fontId="22" fillId="0" borderId="15" xfId="0" applyNumberFormat="1" applyFont="1" applyFill="1" applyBorder="1" applyAlignment="1">
      <alignment vertical="center"/>
    </xf>
    <xf numFmtId="0" fontId="22" fillId="0" borderId="55" xfId="0" applyFont="1" applyFill="1" applyBorder="1" applyAlignment="1">
      <alignment vertical="center" wrapText="1"/>
    </xf>
    <xf numFmtId="179" fontId="22" fillId="0" borderId="55" xfId="0" applyNumberFormat="1" applyFont="1" applyFill="1" applyBorder="1" applyAlignment="1">
      <alignment vertical="center" wrapText="1"/>
    </xf>
    <xf numFmtId="179" fontId="22" fillId="0" borderId="57" xfId="0" applyNumberFormat="1" applyFont="1" applyFill="1" applyBorder="1" applyAlignment="1">
      <alignment vertical="center" wrapText="1"/>
    </xf>
    <xf numFmtId="0" fontId="22" fillId="0" borderId="6" xfId="0" applyFont="1" applyFill="1" applyBorder="1" applyAlignment="1">
      <alignment vertical="center" wrapText="1"/>
    </xf>
    <xf numFmtId="0" fontId="3" fillId="0" borderId="57" xfId="0" applyFont="1" applyFill="1" applyBorder="1" applyAlignment="1">
      <alignment horizontal="centerContinuous" vertical="center"/>
    </xf>
    <xf numFmtId="179" fontId="22" fillId="0" borderId="56" xfId="0" applyNumberFormat="1" applyFont="1" applyFill="1" applyBorder="1" applyAlignment="1">
      <alignment horizontal="centerContinuous" vertical="center"/>
    </xf>
    <xf numFmtId="0" fontId="22" fillId="0" borderId="56" xfId="0" applyFont="1" applyFill="1" applyBorder="1" applyAlignment="1">
      <alignment vertical="center" wrapText="1"/>
    </xf>
    <xf numFmtId="0" fontId="22" fillId="0" borderId="56" xfId="0" applyFont="1" applyFill="1" applyBorder="1" applyAlignment="1">
      <alignment vertical="center"/>
    </xf>
    <xf numFmtId="0" fontId="53" fillId="0" borderId="0" xfId="0" applyFont="1" applyFill="1" applyAlignment="1">
      <alignment horizontal="centerContinuous" vertical="center"/>
    </xf>
    <xf numFmtId="0" fontId="16" fillId="0" borderId="0" xfId="0" applyFont="1" applyFill="1" applyAlignment="1">
      <alignment horizontal="centerContinuous" vertical="center"/>
    </xf>
    <xf numFmtId="0" fontId="53" fillId="0" borderId="0" xfId="0" applyFont="1" applyFill="1" applyAlignment="1">
      <alignment horizontal="centerContinuous"/>
    </xf>
    <xf numFmtId="0" fontId="22" fillId="0" borderId="0" xfId="18" applyNumberFormat="1" applyFont="1" applyFill="1" applyBorder="1" applyAlignment="1">
      <alignment horizontal="left" vertical="center"/>
    </xf>
    <xf numFmtId="0" fontId="76" fillId="0" borderId="10" xfId="0" applyFont="1" applyFill="1" applyBorder="1" applyAlignment="1">
      <alignment horizontal="center" vertical="center"/>
    </xf>
    <xf numFmtId="1" fontId="80" fillId="0" borderId="11" xfId="2" applyNumberFormat="1" applyFont="1" applyFill="1" applyBorder="1" applyAlignment="1">
      <alignment vertical="center" wrapText="1"/>
    </xf>
    <xf numFmtId="0" fontId="76" fillId="0" borderId="0" xfId="0" applyFont="1" applyFill="1" applyBorder="1" applyAlignment="1">
      <alignment horizontal="center" vertical="center"/>
    </xf>
    <xf numFmtId="1" fontId="64" fillId="0" borderId="15" xfId="2" applyNumberFormat="1" applyFont="1" applyFill="1" applyBorder="1" applyAlignment="1">
      <alignment vertical="center" wrapText="1"/>
    </xf>
    <xf numFmtId="1" fontId="80" fillId="0" borderId="15" xfId="2" applyNumberFormat="1" applyFont="1" applyFill="1" applyBorder="1" applyAlignment="1">
      <alignment vertical="center" wrapText="1"/>
    </xf>
    <xf numFmtId="179" fontId="22" fillId="0" borderId="16" xfId="0" applyNumberFormat="1" applyFont="1" applyFill="1" applyBorder="1" applyAlignment="1">
      <alignment horizontal="center" vertical="center"/>
    </xf>
    <xf numFmtId="179" fontId="3" fillId="0" borderId="0" xfId="0" applyNumberFormat="1" applyFont="1" applyFill="1" applyBorder="1" applyAlignment="1">
      <alignment vertical="center"/>
    </xf>
    <xf numFmtId="0" fontId="76" fillId="0" borderId="0" xfId="2" applyFont="1" applyFill="1" applyBorder="1" applyAlignment="1">
      <alignment horizontal="center" vertical="center"/>
    </xf>
    <xf numFmtId="1" fontId="76" fillId="0" borderId="15" xfId="2" applyNumberFormat="1" applyFont="1" applyFill="1" applyBorder="1" applyAlignment="1">
      <alignment vertical="center"/>
    </xf>
    <xf numFmtId="0" fontId="22" fillId="0" borderId="49" xfId="0" applyFont="1" applyFill="1" applyBorder="1" applyAlignment="1">
      <alignment horizontal="center" vertical="center" wrapText="1"/>
    </xf>
    <xf numFmtId="179" fontId="22" fillId="0" borderId="46" xfId="0" applyNumberFormat="1" applyFont="1" applyFill="1" applyBorder="1" applyAlignment="1">
      <alignment horizontal="center" vertical="center" wrapText="1"/>
    </xf>
    <xf numFmtId="179" fontId="22" fillId="0" borderId="43" xfId="0" applyNumberFormat="1" applyFont="1" applyFill="1" applyBorder="1" applyAlignment="1">
      <alignment horizontal="center" vertical="center" wrapText="1"/>
    </xf>
    <xf numFmtId="179" fontId="22" fillId="0" borderId="42" xfId="0" applyNumberFormat="1" applyFont="1" applyFill="1" applyBorder="1" applyAlignment="1">
      <alignment horizontal="center" vertical="center" wrapText="1"/>
    </xf>
    <xf numFmtId="0" fontId="67" fillId="0" borderId="16" xfId="2" applyFont="1" applyFill="1" applyBorder="1" applyAlignment="1">
      <alignment horizontal="centerContinuous" vertical="center"/>
    </xf>
    <xf numFmtId="0" fontId="67" fillId="0" borderId="22" xfId="0" applyFont="1" applyFill="1" applyBorder="1" applyAlignment="1">
      <alignment horizontal="centerContinuous" vertical="center"/>
    </xf>
    <xf numFmtId="0" fontId="67" fillId="0" borderId="31" xfId="0" applyFont="1" applyFill="1" applyBorder="1" applyAlignment="1">
      <alignment horizontal="centerContinuous" vertical="center"/>
    </xf>
    <xf numFmtId="0" fontId="67" fillId="0" borderId="57" xfId="0" applyFont="1" applyFill="1" applyBorder="1" applyAlignment="1">
      <alignment horizontal="centerContinuous" vertical="center"/>
    </xf>
    <xf numFmtId="0" fontId="81" fillId="0" borderId="31" xfId="0" applyFont="1" applyFill="1" applyBorder="1" applyAlignment="1">
      <alignment horizontal="centerContinuous" vertical="center"/>
    </xf>
    <xf numFmtId="0" fontId="48" fillId="0" borderId="0" xfId="0" applyFont="1" applyFill="1" applyAlignment="1">
      <alignment horizontal="centerContinuous" vertical="center"/>
    </xf>
    <xf numFmtId="0" fontId="60" fillId="0" borderId="0" xfId="0" applyFont="1" applyFill="1" applyAlignment="1">
      <alignment horizontal="centerContinuous" vertical="center"/>
    </xf>
    <xf numFmtId="0" fontId="3" fillId="0" borderId="0" xfId="5" applyFont="1"/>
    <xf numFmtId="0" fontId="22" fillId="0" borderId="0" xfId="5" applyFont="1" applyAlignment="1">
      <alignment horizontal="right" vertical="center"/>
    </xf>
    <xf numFmtId="0" fontId="3" fillId="0" borderId="0" xfId="5" applyFont="1" applyAlignment="1">
      <alignment vertical="center"/>
    </xf>
    <xf numFmtId="0" fontId="22" fillId="0" borderId="0" xfId="5" applyFont="1" applyAlignment="1">
      <alignment horizontal="left" vertical="center"/>
    </xf>
    <xf numFmtId="0" fontId="16" fillId="0" borderId="0" xfId="5" applyFont="1"/>
    <xf numFmtId="0" fontId="82" fillId="0" borderId="0" xfId="0" applyFont="1" applyAlignment="1"/>
    <xf numFmtId="4" fontId="52" fillId="0" borderId="18" xfId="0" applyNumberFormat="1" applyFont="1" applyFill="1" applyBorder="1" applyAlignment="1">
      <alignment horizontal="center" vertical="center"/>
    </xf>
    <xf numFmtId="0" fontId="76" fillId="0" borderId="10" xfId="5" applyFont="1" applyFill="1" applyBorder="1" applyAlignment="1">
      <alignment horizontal="right" vertical="center"/>
    </xf>
    <xf numFmtId="1" fontId="77" fillId="0" borderId="11" xfId="5" applyNumberFormat="1" applyFont="1" applyFill="1" applyBorder="1" applyAlignment="1">
      <alignment vertical="center" wrapText="1"/>
    </xf>
    <xf numFmtId="4" fontId="52" fillId="0" borderId="16" xfId="0" applyNumberFormat="1" applyFont="1" applyFill="1" applyBorder="1" applyAlignment="1">
      <alignment horizontal="center" vertical="center"/>
    </xf>
    <xf numFmtId="0" fontId="76" fillId="0" borderId="0" xfId="5" applyFont="1" applyFill="1" applyBorder="1" applyAlignment="1">
      <alignment horizontal="right" vertical="center"/>
    </xf>
    <xf numFmtId="1" fontId="52" fillId="0" borderId="15" xfId="5" applyNumberFormat="1" applyFont="1" applyFill="1" applyBorder="1" applyAlignment="1">
      <alignment vertical="center" wrapText="1"/>
    </xf>
    <xf numFmtId="1" fontId="77" fillId="0" borderId="15" xfId="5" applyNumberFormat="1" applyFont="1" applyFill="1" applyBorder="1" applyAlignment="1">
      <alignment vertical="center" wrapText="1"/>
    </xf>
    <xf numFmtId="179" fontId="7" fillId="0" borderId="0" xfId="0" applyNumberFormat="1" applyFont="1"/>
    <xf numFmtId="1" fontId="76" fillId="0" borderId="15" xfId="5" applyNumberFormat="1" applyFont="1" applyFill="1" applyBorder="1" applyAlignment="1">
      <alignment vertical="center" wrapText="1"/>
    </xf>
    <xf numFmtId="1" fontId="22" fillId="0" borderId="15" xfId="5" applyNumberFormat="1" applyFont="1" applyFill="1" applyBorder="1" applyAlignment="1">
      <alignment vertical="center" wrapText="1"/>
    </xf>
    <xf numFmtId="0" fontId="3" fillId="0" borderId="16" xfId="0" applyFont="1" applyFill="1" applyBorder="1" applyAlignment="1">
      <alignment vertical="center"/>
    </xf>
    <xf numFmtId="0" fontId="22" fillId="0" borderId="0" xfId="0" applyFont="1" applyFill="1" applyBorder="1" applyAlignment="1">
      <alignment vertical="center"/>
    </xf>
    <xf numFmtId="0" fontId="22" fillId="0" borderId="0" xfId="5" applyFont="1" applyFill="1" applyBorder="1" applyAlignment="1">
      <alignment horizontal="center" vertical="center"/>
    </xf>
    <xf numFmtId="0" fontId="52" fillId="0" borderId="15" xfId="5" applyFont="1" applyFill="1" applyBorder="1" applyAlignment="1">
      <alignment horizontal="left" vertical="center"/>
    </xf>
    <xf numFmtId="0" fontId="22" fillId="0" borderId="40" xfId="5" applyFont="1" applyFill="1" applyBorder="1" applyAlignment="1">
      <alignment horizontal="center" vertical="center" wrapText="1"/>
    </xf>
    <xf numFmtId="179" fontId="22" fillId="0" borderId="23" xfId="0" applyNumberFormat="1" applyFont="1" applyFill="1" applyBorder="1" applyAlignment="1">
      <alignment horizontal="center" vertical="center" wrapText="1"/>
    </xf>
    <xf numFmtId="179" fontId="22" fillId="0" borderId="36" xfId="0" applyNumberFormat="1" applyFont="1" applyFill="1" applyBorder="1" applyAlignment="1">
      <alignment horizontal="center" vertical="center" wrapText="1"/>
    </xf>
    <xf numFmtId="0" fontId="22" fillId="0" borderId="39" xfId="5" applyFont="1" applyFill="1" applyBorder="1" applyAlignment="1">
      <alignment vertical="center" wrapText="1"/>
    </xf>
    <xf numFmtId="0" fontId="7" fillId="0" borderId="53" xfId="0" applyFont="1" applyBorder="1" applyAlignment="1">
      <alignment horizontal="centerContinuous" vertical="center"/>
    </xf>
    <xf numFmtId="0" fontId="7" fillId="0" borderId="54" xfId="0" applyFont="1" applyBorder="1" applyAlignment="1">
      <alignment horizontal="centerContinuous" vertical="center"/>
    </xf>
    <xf numFmtId="0" fontId="7" fillId="0" borderId="51" xfId="0" applyFont="1" applyBorder="1" applyAlignment="1">
      <alignment horizontal="centerContinuous" vertical="center"/>
    </xf>
    <xf numFmtId="0" fontId="56" fillId="0" borderId="32" xfId="0" applyFont="1" applyBorder="1" applyAlignment="1">
      <alignment horizontal="centerContinuous" vertical="center"/>
    </xf>
    <xf numFmtId="0" fontId="22" fillId="0" borderId="22" xfId="5" applyFont="1" applyFill="1" applyBorder="1" applyAlignment="1">
      <alignment vertical="center" wrapText="1"/>
    </xf>
    <xf numFmtId="0" fontId="56" fillId="0" borderId="33" xfId="0" applyFont="1" applyBorder="1" applyAlignment="1">
      <alignment horizontal="centerContinuous" vertical="center"/>
    </xf>
    <xf numFmtId="0" fontId="56" fillId="0" borderId="31" xfId="0" applyFont="1" applyBorder="1" applyAlignment="1">
      <alignment horizontal="centerContinuous" vertical="center"/>
    </xf>
    <xf numFmtId="0" fontId="56" fillId="0" borderId="31" xfId="0" applyFont="1" applyFill="1" applyBorder="1" applyAlignment="1">
      <alignment horizontal="centerContinuous" vertical="center"/>
    </xf>
    <xf numFmtId="0" fontId="7" fillId="0" borderId="31" xfId="0" applyFont="1" applyBorder="1"/>
    <xf numFmtId="0" fontId="55" fillId="0" borderId="10" xfId="0" applyFont="1" applyBorder="1" applyAlignment="1">
      <alignment horizontal="centerContinuous" vertical="center"/>
    </xf>
    <xf numFmtId="0" fontId="55" fillId="0" borderId="0" xfId="0" applyFont="1" applyAlignment="1">
      <alignment horizontal="centerContinuous" vertical="center"/>
    </xf>
    <xf numFmtId="0" fontId="7" fillId="0" borderId="0" xfId="0" applyFont="1" applyAlignment="1">
      <alignment horizontal="centerContinuous" vertical="center"/>
    </xf>
    <xf numFmtId="0" fontId="7" fillId="0" borderId="0" xfId="0" applyFont="1" applyFill="1" applyAlignment="1">
      <alignment horizontal="centerContinuous" vertical="center"/>
    </xf>
    <xf numFmtId="0" fontId="83" fillId="0" borderId="0" xfId="0" applyFont="1" applyAlignment="1">
      <alignment horizontal="centerContinuous"/>
    </xf>
    <xf numFmtId="0" fontId="84" fillId="0" borderId="0" xfId="1" applyFont="1"/>
    <xf numFmtId="197" fontId="22" fillId="0" borderId="0" xfId="2" applyNumberFormat="1" applyFont="1"/>
    <xf numFmtId="0" fontId="65" fillId="0" borderId="0" xfId="2" applyFont="1" applyAlignment="1">
      <alignment horizontal="center"/>
    </xf>
    <xf numFmtId="0" fontId="22" fillId="0" borderId="0" xfId="2" applyFont="1" applyAlignment="1">
      <alignment horizontal="center"/>
    </xf>
    <xf numFmtId="0" fontId="51" fillId="0" borderId="0" xfId="2" applyFont="1" applyAlignment="1">
      <alignment horizontal="center"/>
    </xf>
    <xf numFmtId="197" fontId="22" fillId="0" borderId="0" xfId="2" applyNumberFormat="1" applyFont="1" applyAlignment="1">
      <alignment horizontal="center"/>
    </xf>
    <xf numFmtId="197" fontId="22" fillId="0" borderId="0" xfId="2" applyNumberFormat="1" applyFont="1" applyFill="1" applyBorder="1" applyAlignment="1">
      <alignment horizontal="right" vertical="center"/>
    </xf>
    <xf numFmtId="0" fontId="56" fillId="0" borderId="0" xfId="0" applyFont="1"/>
    <xf numFmtId="197" fontId="3" fillId="0" borderId="0" xfId="2" applyNumberFormat="1" applyFont="1"/>
    <xf numFmtId="0" fontId="22" fillId="0" borderId="0" xfId="2" applyNumberFormat="1" applyFont="1" applyFill="1" applyAlignment="1">
      <alignment horizontal="center" vertical="center"/>
    </xf>
    <xf numFmtId="0" fontId="22" fillId="0" borderId="0" xfId="2" applyNumberFormat="1" applyFont="1" applyFill="1" applyBorder="1" applyAlignment="1">
      <alignment horizontal="center" vertical="center"/>
    </xf>
    <xf numFmtId="197" fontId="22" fillId="0" borderId="0" xfId="2" applyNumberFormat="1" applyFont="1" applyFill="1" applyBorder="1" applyAlignment="1">
      <alignment horizontal="center" vertical="center"/>
    </xf>
    <xf numFmtId="0" fontId="56" fillId="0" borderId="0" xfId="0" applyFont="1" applyBorder="1" applyAlignment="1">
      <alignment horizontal="center" vertical="center"/>
    </xf>
    <xf numFmtId="0" fontId="22" fillId="0" borderId="25" xfId="2" applyFont="1" applyFill="1" applyBorder="1" applyAlignment="1">
      <alignment vertical="center"/>
    </xf>
    <xf numFmtId="0" fontId="22" fillId="0" borderId="29" xfId="2" applyFont="1" applyBorder="1" applyAlignment="1">
      <alignment horizontal="center" vertical="center"/>
    </xf>
    <xf numFmtId="0" fontId="22" fillId="0" borderId="0" xfId="2" applyFont="1" applyBorder="1" applyAlignment="1">
      <alignment vertical="center"/>
    </xf>
    <xf numFmtId="0" fontId="22" fillId="0" borderId="0" xfId="2" applyFont="1" applyAlignment="1">
      <alignment horizontal="centerContinuous"/>
    </xf>
    <xf numFmtId="0" fontId="67" fillId="0" borderId="0" xfId="13" applyFont="1" applyFill="1"/>
    <xf numFmtId="2" fontId="67" fillId="0" borderId="0" xfId="13" applyNumberFormat="1" applyFont="1" applyFill="1"/>
    <xf numFmtId="198" fontId="67" fillId="0" borderId="0" xfId="13" applyNumberFormat="1" applyFont="1" applyFill="1"/>
    <xf numFmtId="0" fontId="67" fillId="0" borderId="0" xfId="13" applyFont="1" applyFill="1" applyAlignment="1" applyProtection="1">
      <alignment horizontal="fill"/>
    </xf>
    <xf numFmtId="177" fontId="22" fillId="0" borderId="0" xfId="13" applyNumberFormat="1" applyFont="1" applyFill="1" applyAlignment="1">
      <alignment vertical="center"/>
    </xf>
    <xf numFmtId="0" fontId="67" fillId="0" borderId="0" xfId="13" applyFont="1" applyFill="1" applyAlignment="1">
      <alignment vertical="center"/>
    </xf>
    <xf numFmtId="0" fontId="12" fillId="0" borderId="0" xfId="13" applyFill="1"/>
    <xf numFmtId="198" fontId="22" fillId="0" borderId="0" xfId="13" applyNumberFormat="1" applyFont="1" applyFill="1" applyAlignment="1">
      <alignment vertical="center"/>
    </xf>
    <xf numFmtId="0" fontId="22" fillId="0" borderId="0" xfId="13" applyFont="1" applyFill="1" applyAlignment="1">
      <alignment vertical="center"/>
    </xf>
    <xf numFmtId="2" fontId="22" fillId="0" borderId="0" xfId="13" applyNumberFormat="1" applyFont="1" applyFill="1" applyAlignment="1">
      <alignment vertical="center"/>
    </xf>
    <xf numFmtId="0" fontId="22" fillId="0" borderId="0" xfId="13" applyFont="1" applyFill="1" applyAlignment="1">
      <alignment horizontal="left"/>
    </xf>
    <xf numFmtId="0" fontId="22" fillId="0" borderId="0" xfId="13" applyFont="1" applyFill="1" applyAlignment="1"/>
    <xf numFmtId="198" fontId="22" fillId="0" borderId="0" xfId="13" applyNumberFormat="1" applyFont="1" applyFill="1" applyAlignment="1"/>
    <xf numFmtId="2" fontId="22" fillId="0" borderId="0" xfId="13" applyNumberFormat="1" applyFont="1" applyFill="1" applyAlignment="1"/>
    <xf numFmtId="177" fontId="22" fillId="0" borderId="0" xfId="13" applyNumberFormat="1" applyFont="1" applyFill="1" applyAlignment="1"/>
    <xf numFmtId="0" fontId="22" fillId="0" borderId="0" xfId="13" applyFont="1" applyFill="1"/>
    <xf numFmtId="199" fontId="58" fillId="0" borderId="3" xfId="13" applyNumberFormat="1" applyFont="1" applyFill="1" applyBorder="1" applyAlignment="1">
      <alignment horizontal="center" vertical="center"/>
    </xf>
    <xf numFmtId="199" fontId="58" fillId="0" borderId="18" xfId="13" applyNumberFormat="1" applyFont="1" applyFill="1" applyBorder="1" applyAlignment="1">
      <alignment horizontal="center" vertical="center"/>
    </xf>
    <xf numFmtId="199" fontId="58" fillId="0" borderId="10" xfId="13" applyNumberFormat="1" applyFont="1" applyFill="1" applyBorder="1" applyAlignment="1">
      <alignment horizontal="center" vertical="center"/>
    </xf>
    <xf numFmtId="199" fontId="58" fillId="0" borderId="11" xfId="13" applyNumberFormat="1" applyFont="1" applyFill="1" applyBorder="1" applyAlignment="1">
      <alignment horizontal="center" vertical="center"/>
    </xf>
    <xf numFmtId="173" fontId="22" fillId="0" borderId="10" xfId="13" applyNumberFormat="1" applyFont="1" applyFill="1" applyBorder="1" applyAlignment="1">
      <alignment vertical="center"/>
    </xf>
    <xf numFmtId="198" fontId="22" fillId="0" borderId="10" xfId="13" applyNumberFormat="1" applyFont="1" applyFill="1" applyBorder="1" applyAlignment="1">
      <alignment vertical="center"/>
    </xf>
    <xf numFmtId="173" fontId="22" fillId="0" borderId="11" xfId="13" applyNumberFormat="1" applyFont="1" applyFill="1" applyBorder="1" applyAlignment="1">
      <alignment vertical="center"/>
    </xf>
    <xf numFmtId="179" fontId="58" fillId="0" borderId="3" xfId="13" applyNumberFormat="1" applyFont="1" applyFill="1" applyBorder="1" applyAlignment="1">
      <alignment vertical="center"/>
    </xf>
    <xf numFmtId="177" fontId="22" fillId="0" borderId="35" xfId="13" applyNumberFormat="1" applyFont="1" applyFill="1" applyBorder="1" applyAlignment="1">
      <alignment vertical="center"/>
    </xf>
    <xf numFmtId="199" fontId="58" fillId="0" borderId="4" xfId="13" applyNumberFormat="1" applyFont="1" applyFill="1" applyBorder="1" applyAlignment="1">
      <alignment horizontal="center" vertical="center"/>
    </xf>
    <xf numFmtId="199" fontId="58" fillId="0" borderId="16" xfId="13" applyNumberFormat="1" applyFont="1" applyFill="1" applyBorder="1" applyAlignment="1">
      <alignment horizontal="center" vertical="center"/>
    </xf>
    <xf numFmtId="199" fontId="58" fillId="0" borderId="0" xfId="13" applyNumberFormat="1" applyFont="1" applyFill="1" applyBorder="1" applyAlignment="1">
      <alignment horizontal="center" vertical="center"/>
    </xf>
    <xf numFmtId="0" fontId="22" fillId="0" borderId="0" xfId="13" applyFont="1" applyFill="1" applyBorder="1"/>
    <xf numFmtId="173" fontId="22" fillId="0" borderId="0" xfId="13" applyNumberFormat="1" applyFont="1" applyFill="1" applyBorder="1" applyAlignment="1">
      <alignment vertical="center"/>
    </xf>
    <xf numFmtId="198" fontId="22" fillId="0" borderId="0" xfId="13" applyNumberFormat="1" applyFont="1" applyFill="1" applyBorder="1" applyAlignment="1">
      <alignment vertical="center"/>
    </xf>
    <xf numFmtId="173" fontId="22" fillId="0" borderId="15" xfId="13" applyNumberFormat="1" applyFont="1" applyFill="1" applyBorder="1" applyAlignment="1">
      <alignment vertical="center"/>
    </xf>
    <xf numFmtId="179" fontId="58" fillId="0" borderId="4" xfId="13" applyNumberFormat="1" applyFont="1" applyFill="1" applyBorder="1" applyAlignment="1">
      <alignment vertical="center"/>
    </xf>
    <xf numFmtId="177" fontId="22" fillId="0" borderId="4" xfId="13" applyNumberFormat="1" applyFont="1" applyFill="1" applyBorder="1" applyAlignment="1">
      <alignment vertical="center"/>
    </xf>
    <xf numFmtId="177" fontId="22" fillId="0" borderId="34" xfId="13" applyNumberFormat="1" applyFont="1" applyFill="1" applyBorder="1" applyAlignment="1">
      <alignment vertical="center"/>
    </xf>
    <xf numFmtId="173" fontId="22" fillId="0" borderId="0" xfId="13" applyNumberFormat="1" applyFont="1" applyFill="1" applyBorder="1"/>
    <xf numFmtId="179" fontId="64" fillId="0" borderId="4" xfId="13" applyNumberFormat="1" applyFont="1" applyFill="1" applyBorder="1" applyAlignment="1">
      <alignment horizontal="center" vertical="center"/>
    </xf>
    <xf numFmtId="173" fontId="22" fillId="0" borderId="0" xfId="13" applyNumberFormat="1" applyFont="1" applyFill="1" applyBorder="1" applyAlignment="1"/>
    <xf numFmtId="173" fontId="22" fillId="0" borderId="1" xfId="13" applyNumberFormat="1" applyFont="1" applyFill="1" applyBorder="1" applyAlignment="1">
      <alignment vertical="center"/>
    </xf>
    <xf numFmtId="179" fontId="58" fillId="0" borderId="2" xfId="13" applyNumberFormat="1" applyFont="1" applyFill="1" applyBorder="1" applyAlignment="1">
      <alignment vertical="center"/>
    </xf>
    <xf numFmtId="177" fontId="22" fillId="0" borderId="30" xfId="13" applyNumberFormat="1" applyFont="1" applyFill="1" applyBorder="1" applyAlignment="1"/>
    <xf numFmtId="173" fontId="22" fillId="0" borderId="10" xfId="13" applyNumberFormat="1" applyFont="1" applyFill="1" applyBorder="1"/>
    <xf numFmtId="198" fontId="22" fillId="0" borderId="0" xfId="13" applyNumberFormat="1" applyFont="1" applyFill="1" applyBorder="1" applyAlignment="1"/>
    <xf numFmtId="199" fontId="22" fillId="0" borderId="0" xfId="13" applyNumberFormat="1" applyFont="1" applyFill="1" applyBorder="1" applyAlignment="1">
      <alignment horizontal="center" vertical="center"/>
    </xf>
    <xf numFmtId="177" fontId="22" fillId="0" borderId="0" xfId="13" applyNumberFormat="1" applyFont="1" applyFill="1" applyBorder="1" applyAlignment="1">
      <alignment vertical="center"/>
    </xf>
    <xf numFmtId="0" fontId="22" fillId="0" borderId="0" xfId="13" applyFont="1" applyFill="1" applyAlignment="1">
      <alignment vertical="top"/>
    </xf>
    <xf numFmtId="177" fontId="22" fillId="0" borderId="34" xfId="13" applyNumberFormat="1" applyFont="1" applyFill="1" applyBorder="1" applyAlignment="1">
      <alignment vertical="top"/>
    </xf>
    <xf numFmtId="199" fontId="58" fillId="0" borderId="33" xfId="13" applyNumberFormat="1" applyFont="1" applyFill="1" applyBorder="1" applyAlignment="1">
      <alignment horizontal="center" vertical="center"/>
    </xf>
    <xf numFmtId="173" fontId="22" fillId="0" borderId="31" xfId="13" applyNumberFormat="1" applyFont="1" applyFill="1" applyBorder="1" applyAlignment="1">
      <alignment vertical="center"/>
    </xf>
    <xf numFmtId="198" fontId="22" fillId="0" borderId="31" xfId="13" applyNumberFormat="1" applyFont="1" applyFill="1" applyBorder="1" applyAlignment="1">
      <alignment vertical="center"/>
    </xf>
    <xf numFmtId="177" fontId="22" fillId="0" borderId="34" xfId="13" applyNumberFormat="1" applyFont="1" applyFill="1" applyBorder="1" applyAlignment="1"/>
    <xf numFmtId="173" fontId="22" fillId="0" borderId="0" xfId="13" applyNumberFormat="1" applyFont="1" applyFill="1" applyBorder="1" applyAlignment="1">
      <alignment vertical="top"/>
    </xf>
    <xf numFmtId="200" fontId="58" fillId="0" borderId="4" xfId="13" applyNumberFormat="1" applyFont="1" applyFill="1" applyBorder="1" applyAlignment="1">
      <alignment vertical="center"/>
    </xf>
    <xf numFmtId="0" fontId="22" fillId="0" borderId="55" xfId="13" applyFont="1" applyFill="1" applyBorder="1" applyAlignment="1" applyProtection="1">
      <alignment horizontal="center" wrapText="1"/>
    </xf>
    <xf numFmtId="0" fontId="22" fillId="0" borderId="57" xfId="13" applyFont="1" applyFill="1" applyBorder="1" applyAlignment="1">
      <alignment horizontal="centerContinuous" vertical="center"/>
    </xf>
    <xf numFmtId="0" fontId="22" fillId="0" borderId="56" xfId="13" applyFont="1" applyFill="1" applyBorder="1" applyAlignment="1">
      <alignment horizontal="centerContinuous" vertical="center"/>
    </xf>
    <xf numFmtId="0" fontId="22" fillId="0" borderId="56" xfId="13" applyFont="1" applyFill="1" applyBorder="1" applyAlignment="1" applyProtection="1">
      <alignment horizontal="centerContinuous" vertical="center"/>
    </xf>
    <xf numFmtId="0" fontId="22" fillId="0" borderId="6" xfId="13" applyFont="1" applyFill="1" applyBorder="1" applyAlignment="1">
      <alignment horizontal="centerContinuous" vertical="center"/>
    </xf>
    <xf numFmtId="0" fontId="22" fillId="0" borderId="15" xfId="13" applyFont="1" applyFill="1" applyBorder="1" applyAlignment="1" applyProtection="1">
      <alignment horizontal="centerContinuous" vertical="center"/>
    </xf>
    <xf numFmtId="0" fontId="22" fillId="0" borderId="55" xfId="13" applyFont="1" applyFill="1" applyBorder="1" applyAlignment="1" applyProtection="1">
      <alignment horizontal="center" vertical="center"/>
    </xf>
    <xf numFmtId="0" fontId="22" fillId="0" borderId="34" xfId="13" applyFont="1" applyFill="1" applyBorder="1" applyAlignment="1">
      <alignment horizontal="center" vertical="center"/>
    </xf>
    <xf numFmtId="0" fontId="22" fillId="0" borderId="6" xfId="13" applyFont="1" applyFill="1" applyBorder="1" applyAlignment="1" applyProtection="1">
      <alignment horizontal="centerContinuous" vertical="center"/>
    </xf>
    <xf numFmtId="0" fontId="22" fillId="0" borderId="6" xfId="13" quotePrefix="1" applyFont="1" applyFill="1" applyBorder="1" applyAlignment="1" applyProtection="1">
      <alignment horizontal="centerContinuous" vertical="center"/>
    </xf>
    <xf numFmtId="0" fontId="22" fillId="0" borderId="6" xfId="13" applyFont="1" applyFill="1" applyBorder="1" applyAlignment="1">
      <alignment horizontal="center" vertical="center"/>
    </xf>
    <xf numFmtId="0" fontId="22" fillId="0" borderId="30" xfId="13" applyFont="1" applyFill="1" applyBorder="1" applyAlignment="1">
      <alignment horizontal="center" vertical="center"/>
    </xf>
    <xf numFmtId="0" fontId="16" fillId="0" borderId="0" xfId="13" applyFont="1" applyFill="1"/>
    <xf numFmtId="0" fontId="85" fillId="0" borderId="0" xfId="13" applyFont="1" applyFill="1" applyAlignment="1">
      <alignment horizontal="centerContinuous" vertical="center"/>
    </xf>
    <xf numFmtId="0" fontId="16" fillId="0" borderId="0" xfId="13" applyFont="1" applyFill="1" applyAlignment="1">
      <alignment horizontal="centerContinuous" vertical="center"/>
    </xf>
    <xf numFmtId="0" fontId="16" fillId="0" borderId="0" xfId="13" applyFont="1" applyFill="1" applyAlignment="1">
      <alignment horizontal="centerContinuous"/>
    </xf>
    <xf numFmtId="0" fontId="85" fillId="0" borderId="0" xfId="13" applyFont="1" applyFill="1"/>
    <xf numFmtId="0" fontId="3" fillId="0" borderId="0" xfId="13" applyFont="1" applyFill="1" applyAlignment="1"/>
    <xf numFmtId="0" fontId="3" fillId="0" borderId="0" xfId="13" applyFont="1" applyFill="1" applyAlignment="1">
      <alignment horizontal="centerContinuous"/>
    </xf>
    <xf numFmtId="0" fontId="53" fillId="0" borderId="0" xfId="13" applyFont="1" applyFill="1" applyAlignment="1" applyProtection="1">
      <alignment horizontal="centerContinuous" wrapText="1"/>
    </xf>
    <xf numFmtId="14" fontId="67" fillId="0" borderId="0" xfId="13" applyNumberFormat="1" applyFont="1" applyFill="1" applyAlignment="1">
      <alignment horizontal="centerContinuous"/>
    </xf>
    <xf numFmtId="0" fontId="67" fillId="0" borderId="0" xfId="13" applyFont="1" applyFill="1" applyAlignment="1">
      <alignment horizontal="center"/>
    </xf>
    <xf numFmtId="0" fontId="24" fillId="0" borderId="0" xfId="13" applyFont="1" applyFill="1" applyAlignment="1">
      <alignment horizontal="center"/>
    </xf>
    <xf numFmtId="0" fontId="16" fillId="0" borderId="0" xfId="13" applyFont="1" applyFill="1" applyAlignment="1">
      <alignment horizontal="left"/>
    </xf>
    <xf numFmtId="0" fontId="67" fillId="0" borderId="0" xfId="13" applyFont="1" applyFill="1" applyAlignment="1"/>
    <xf numFmtId="0" fontId="67" fillId="0" borderId="0" xfId="13" applyFont="1" applyFill="1" applyBorder="1"/>
    <xf numFmtId="0" fontId="58" fillId="0" borderId="0" xfId="19" applyFont="1" applyFill="1" applyBorder="1" applyAlignment="1">
      <alignment horizontal="center" vertical="center"/>
    </xf>
    <xf numFmtId="2" fontId="67" fillId="0" borderId="0" xfId="13" applyNumberFormat="1" applyFont="1" applyFill="1" applyAlignment="1">
      <alignment vertical="center"/>
    </xf>
    <xf numFmtId="174" fontId="22" fillId="0" borderId="10" xfId="13" applyNumberFormat="1" applyFont="1" applyFill="1" applyBorder="1" applyAlignment="1">
      <alignment horizontal="center" vertical="center"/>
    </xf>
    <xf numFmtId="174" fontId="22" fillId="0" borderId="11" xfId="13" applyNumberFormat="1" applyFont="1" applyFill="1" applyBorder="1" applyAlignment="1">
      <alignment horizontal="center" vertical="center"/>
    </xf>
    <xf numFmtId="201" fontId="58" fillId="0" borderId="3" xfId="13" applyNumberFormat="1" applyFont="1" applyFill="1" applyBorder="1" applyAlignment="1">
      <alignment horizontal="center" vertical="center"/>
    </xf>
    <xf numFmtId="175" fontId="22" fillId="0" borderId="35" xfId="13" applyNumberFormat="1" applyFont="1" applyFill="1" applyBorder="1" applyAlignment="1" applyProtection="1">
      <alignment horizontal="left" vertical="center" indent="1"/>
    </xf>
    <xf numFmtId="199" fontId="58" fillId="0" borderId="15" xfId="13" applyNumberFormat="1" applyFont="1" applyFill="1" applyBorder="1" applyAlignment="1">
      <alignment horizontal="center" vertical="center"/>
    </xf>
    <xf numFmtId="174" fontId="22" fillId="0" borderId="0" xfId="13" applyNumberFormat="1" applyFont="1" applyFill="1" applyBorder="1" applyAlignment="1">
      <alignment horizontal="center" vertical="center"/>
    </xf>
    <xf numFmtId="174" fontId="22" fillId="0" borderId="15" xfId="13" applyNumberFormat="1" applyFont="1" applyFill="1" applyBorder="1" applyAlignment="1">
      <alignment horizontal="center" vertical="center"/>
    </xf>
    <xf numFmtId="201" fontId="58" fillId="0" borderId="4" xfId="13" applyNumberFormat="1" applyFont="1" applyFill="1" applyBorder="1" applyAlignment="1">
      <alignment horizontal="center" vertical="center"/>
    </xf>
    <xf numFmtId="175" fontId="22" fillId="0" borderId="34" xfId="13" applyNumberFormat="1" applyFont="1" applyFill="1" applyBorder="1" applyAlignment="1" applyProtection="1">
      <alignment horizontal="left" vertical="center" indent="1"/>
    </xf>
    <xf numFmtId="175" fontId="22" fillId="0" borderId="4" xfId="13" applyNumberFormat="1" applyFont="1" applyFill="1" applyBorder="1" applyAlignment="1" applyProtection="1">
      <alignment horizontal="left" vertical="center"/>
    </xf>
    <xf numFmtId="174" fontId="22" fillId="0" borderId="4" xfId="13" applyNumberFormat="1" applyFont="1" applyFill="1" applyBorder="1" applyAlignment="1">
      <alignment horizontal="center" vertical="center"/>
    </xf>
    <xf numFmtId="175" fontId="22" fillId="0" borderId="34" xfId="13" applyNumberFormat="1" applyFont="1" applyFill="1" applyBorder="1" applyAlignment="1" applyProtection="1">
      <alignment horizontal="left" vertical="center"/>
    </xf>
    <xf numFmtId="174" fontId="22" fillId="0" borderId="2" xfId="13" applyNumberFormat="1" applyFont="1" applyFill="1" applyBorder="1" applyAlignment="1">
      <alignment horizontal="center" vertical="center"/>
    </xf>
    <xf numFmtId="201" fontId="64" fillId="0" borderId="4" xfId="13" applyNumberFormat="1" applyFont="1" applyFill="1" applyBorder="1" applyAlignment="1">
      <alignment horizontal="center" vertical="center"/>
    </xf>
    <xf numFmtId="0" fontId="22" fillId="0" borderId="55" xfId="13" applyNumberFormat="1" applyFont="1" applyFill="1" applyBorder="1" applyAlignment="1" applyProtection="1">
      <alignment vertical="center" wrapText="1"/>
    </xf>
    <xf numFmtId="0" fontId="12" fillId="0" borderId="57" xfId="13" applyFill="1" applyBorder="1" applyAlignment="1">
      <alignment horizontal="centerContinuous" vertical="center"/>
    </xf>
    <xf numFmtId="0" fontId="12" fillId="0" borderId="56" xfId="13" applyFill="1" applyBorder="1" applyAlignment="1">
      <alignment horizontal="centerContinuous" vertical="center"/>
    </xf>
    <xf numFmtId="0" fontId="22" fillId="0" borderId="6" xfId="13" applyNumberFormat="1" applyFont="1" applyFill="1" applyBorder="1" applyAlignment="1" applyProtection="1">
      <alignment horizontal="centerContinuous" vertical="center"/>
    </xf>
    <xf numFmtId="0" fontId="22" fillId="0" borderId="4" xfId="13" applyNumberFormat="1" applyFont="1" applyFill="1" applyBorder="1" applyAlignment="1" applyProtection="1">
      <alignment vertical="center"/>
    </xf>
    <xf numFmtId="0" fontId="67" fillId="0" borderId="57" xfId="13" applyFont="1" applyFill="1" applyBorder="1" applyAlignment="1">
      <alignment horizontal="centerContinuous" vertical="center"/>
    </xf>
    <xf numFmtId="0" fontId="67" fillId="0" borderId="56" xfId="13" applyFont="1" applyFill="1" applyBorder="1" applyAlignment="1">
      <alignment horizontal="centerContinuous" vertical="center"/>
    </xf>
    <xf numFmtId="0" fontId="22" fillId="0" borderId="6" xfId="13" applyNumberFormat="1" applyFont="1" applyFill="1" applyBorder="1" applyAlignment="1">
      <alignment horizontal="centerContinuous" vertical="center"/>
    </xf>
    <xf numFmtId="0" fontId="22" fillId="0" borderId="57" xfId="13" applyNumberFormat="1" applyFont="1" applyFill="1" applyBorder="1" applyAlignment="1" applyProtection="1">
      <alignment horizontal="center" vertical="center"/>
    </xf>
    <xf numFmtId="0" fontId="22" fillId="0" borderId="57" xfId="13" applyNumberFormat="1" applyFont="1" applyFill="1" applyBorder="1" applyAlignment="1">
      <alignment horizontal="centerContinuous" vertical="center"/>
    </xf>
    <xf numFmtId="0" fontId="22" fillId="0" borderId="6" xfId="13" quotePrefix="1" applyNumberFormat="1" applyFont="1" applyFill="1" applyBorder="1" applyAlignment="1" applyProtection="1">
      <alignment horizontal="centerContinuous" vertical="center"/>
    </xf>
    <xf numFmtId="0" fontId="22" fillId="0" borderId="55" xfId="13" applyNumberFormat="1" applyFont="1" applyFill="1" applyBorder="1" applyAlignment="1" applyProtection="1">
      <alignment horizontal="center" vertical="center"/>
    </xf>
    <xf numFmtId="17" fontId="22" fillId="0" borderId="56" xfId="13" applyNumberFormat="1" applyFont="1" applyFill="1" applyBorder="1" applyAlignment="1" applyProtection="1">
      <alignment horizontal="center" vertical="center"/>
    </xf>
    <xf numFmtId="0" fontId="22" fillId="0" borderId="56" xfId="13" applyNumberFormat="1" applyFont="1" applyFill="1" applyBorder="1" applyAlignment="1" applyProtection="1">
      <alignment horizontal="center" vertical="center"/>
    </xf>
    <xf numFmtId="17" fontId="22" fillId="0" borderId="6" xfId="13" applyNumberFormat="1" applyFont="1" applyFill="1" applyBorder="1" applyAlignment="1" applyProtection="1">
      <alignment horizontal="center" vertical="center"/>
    </xf>
    <xf numFmtId="0" fontId="22" fillId="0" borderId="6" xfId="13" applyNumberFormat="1" applyFont="1" applyFill="1" applyBorder="1" applyAlignment="1" applyProtection="1">
      <alignment horizontal="center" vertical="center"/>
    </xf>
    <xf numFmtId="0" fontId="22" fillId="0" borderId="2" xfId="13" applyNumberFormat="1" applyFont="1" applyFill="1" applyBorder="1" applyAlignment="1" applyProtection="1">
      <alignment vertical="center"/>
    </xf>
    <xf numFmtId="0" fontId="16" fillId="0" borderId="0" xfId="13" applyFont="1" applyFill="1" applyAlignment="1"/>
    <xf numFmtId="0" fontId="16" fillId="0" borderId="0" xfId="13" applyFont="1" applyFill="1" applyBorder="1" applyAlignment="1">
      <alignment horizontal="centerContinuous" vertical="center"/>
    </xf>
    <xf numFmtId="2" fontId="16" fillId="0" borderId="0" xfId="13" applyNumberFormat="1" applyFont="1" applyFill="1" applyBorder="1" applyAlignment="1">
      <alignment horizontal="centerContinuous" vertical="center"/>
    </xf>
    <xf numFmtId="0" fontId="16" fillId="0" borderId="0" xfId="13" applyFont="1" applyFill="1" applyAlignment="1">
      <alignment vertical="top"/>
    </xf>
    <xf numFmtId="0" fontId="53" fillId="0" borderId="0" xfId="13" applyFont="1" applyFill="1" applyAlignment="1"/>
    <xf numFmtId="0" fontId="53" fillId="0" borderId="0" xfId="13" applyFont="1" applyFill="1" applyBorder="1" applyAlignment="1">
      <alignment horizontal="center"/>
    </xf>
    <xf numFmtId="0" fontId="53" fillId="0" borderId="0" xfId="13" applyFont="1" applyFill="1" applyAlignment="1">
      <alignment horizontal="centerContinuous"/>
    </xf>
    <xf numFmtId="0" fontId="53" fillId="0" borderId="0" xfId="13" applyFont="1" applyFill="1" applyAlignment="1">
      <alignment horizontal="centerContinuous" wrapText="1"/>
    </xf>
    <xf numFmtId="202" fontId="22" fillId="0" borderId="0" xfId="2" applyNumberFormat="1" applyFont="1" applyFill="1" applyAlignment="1">
      <alignment vertical="center"/>
    </xf>
    <xf numFmtId="0" fontId="22" fillId="7" borderId="0" xfId="2" applyFont="1" applyFill="1" applyAlignment="1">
      <alignment horizontal="right" vertical="center"/>
    </xf>
    <xf numFmtId="0" fontId="16" fillId="0" borderId="0" xfId="2" applyFont="1" applyAlignment="1">
      <alignment vertical="center"/>
    </xf>
    <xf numFmtId="0" fontId="22" fillId="0" borderId="0" xfId="2" applyFont="1" applyAlignment="1"/>
    <xf numFmtId="0" fontId="22" fillId="7" borderId="0" xfId="2" applyFont="1" applyFill="1" applyAlignment="1">
      <alignment horizontal="left" vertical="center"/>
    </xf>
    <xf numFmtId="203" fontId="22" fillId="0" borderId="0" xfId="2" applyNumberFormat="1" applyFont="1"/>
    <xf numFmtId="204" fontId="22" fillId="0" borderId="0" xfId="2" applyNumberFormat="1" applyFont="1" applyBorder="1" applyAlignment="1">
      <alignment horizontal="right" vertical="center"/>
    </xf>
    <xf numFmtId="204" fontId="22" fillId="0" borderId="14" xfId="2" applyNumberFormat="1" applyFont="1" applyBorder="1" applyAlignment="1">
      <alignment horizontal="right" vertical="center"/>
    </xf>
    <xf numFmtId="204" fontId="22" fillId="0" borderId="17" xfId="2" applyNumberFormat="1" applyFont="1" applyBorder="1" applyAlignment="1">
      <alignment horizontal="right" vertical="center"/>
    </xf>
    <xf numFmtId="0" fontId="22" fillId="0" borderId="17" xfId="2" applyFont="1" applyBorder="1" applyAlignment="1">
      <alignment horizontal="center" vertical="center"/>
    </xf>
    <xf numFmtId="0" fontId="76" fillId="0" borderId="17" xfId="2" applyFont="1" applyBorder="1" applyAlignment="1">
      <alignment horizontal="center" vertical="center"/>
    </xf>
    <xf numFmtId="175" fontId="76" fillId="0" borderId="0" xfId="2" applyNumberFormat="1" applyFont="1" applyBorder="1" applyAlignment="1">
      <alignment vertical="center"/>
    </xf>
    <xf numFmtId="175" fontId="22" fillId="0" borderId="0" xfId="2" applyNumberFormat="1" applyFont="1" applyBorder="1" applyAlignment="1">
      <alignment vertical="center"/>
    </xf>
    <xf numFmtId="205" fontId="22" fillId="0" borderId="0" xfId="2" applyNumberFormat="1" applyFont="1" applyBorder="1" applyAlignment="1">
      <alignment horizontal="right" vertical="center"/>
    </xf>
    <xf numFmtId="205" fontId="22" fillId="0" borderId="14" xfId="2" applyNumberFormat="1" applyFont="1" applyBorder="1" applyAlignment="1">
      <alignment horizontal="right" vertical="center"/>
    </xf>
    <xf numFmtId="205" fontId="22" fillId="0" borderId="17" xfId="2" applyNumberFormat="1" applyFont="1" applyBorder="1" applyAlignment="1">
      <alignment horizontal="right" vertical="center"/>
    </xf>
    <xf numFmtId="206" fontId="22" fillId="0" borderId="0" xfId="2" applyNumberFormat="1" applyFont="1" applyBorder="1" applyAlignment="1">
      <alignment horizontal="right" vertical="center"/>
    </xf>
    <xf numFmtId="206" fontId="22" fillId="0" borderId="14" xfId="2" applyNumberFormat="1" applyFont="1" applyBorder="1" applyAlignment="1">
      <alignment horizontal="right" vertical="center"/>
    </xf>
    <xf numFmtId="206" fontId="22" fillId="0" borderId="17" xfId="2" applyNumberFormat="1" applyFont="1" applyBorder="1" applyAlignment="1">
      <alignment horizontal="right" vertical="center"/>
    </xf>
    <xf numFmtId="204" fontId="22" fillId="0" borderId="0" xfId="2" applyNumberFormat="1" applyFont="1" applyFill="1" applyBorder="1" applyAlignment="1">
      <alignment horizontal="right" vertical="center"/>
    </xf>
    <xf numFmtId="204" fontId="22" fillId="0" borderId="17" xfId="2" applyNumberFormat="1" applyFont="1" applyFill="1" applyBorder="1" applyAlignment="1">
      <alignment horizontal="right" vertical="center"/>
    </xf>
    <xf numFmtId="203" fontId="22" fillId="0" borderId="17" xfId="2" applyNumberFormat="1" applyFont="1" applyBorder="1" applyAlignment="1">
      <alignment horizontal="right" vertical="center"/>
    </xf>
    <xf numFmtId="203" fontId="22" fillId="0" borderId="0" xfId="2" applyNumberFormat="1" applyFont="1" applyBorder="1" applyAlignment="1">
      <alignment horizontal="right" vertical="center"/>
    </xf>
    <xf numFmtId="203" fontId="22" fillId="0" borderId="0" xfId="2" applyNumberFormat="1" applyFont="1" applyFill="1" applyBorder="1" applyAlignment="1">
      <alignment horizontal="right" vertical="center"/>
    </xf>
    <xf numFmtId="203" fontId="22" fillId="0" borderId="17" xfId="2" applyNumberFormat="1" applyFont="1" applyBorder="1" applyAlignment="1">
      <alignment vertical="center"/>
    </xf>
    <xf numFmtId="203" fontId="22" fillId="0" borderId="0" xfId="2" applyNumberFormat="1" applyFont="1" applyBorder="1" applyAlignment="1">
      <alignment vertical="center"/>
    </xf>
    <xf numFmtId="0" fontId="22" fillId="0" borderId="28" xfId="2" applyFont="1" applyBorder="1" applyAlignment="1">
      <alignment horizontal="center" vertical="center"/>
    </xf>
    <xf numFmtId="0" fontId="22" fillId="0" borderId="17" xfId="2" applyFont="1" applyBorder="1" applyAlignment="1">
      <alignment horizontal="center" vertical="center" wrapText="1"/>
    </xf>
    <xf numFmtId="0" fontId="22" fillId="0" borderId="17" xfId="2" applyFont="1" applyBorder="1" applyAlignment="1">
      <alignment vertical="center" wrapText="1"/>
    </xf>
    <xf numFmtId="0" fontId="22" fillId="0" borderId="0" xfId="2" applyFont="1" applyBorder="1" applyAlignment="1">
      <alignment horizontal="center" vertical="center"/>
    </xf>
    <xf numFmtId="0" fontId="3" fillId="0" borderId="0" xfId="9" applyFont="1" applyFill="1"/>
    <xf numFmtId="207" fontId="3" fillId="0" borderId="0" xfId="9" applyNumberFormat="1" applyFont="1" applyFill="1"/>
    <xf numFmtId="0" fontId="8" fillId="0" borderId="0" xfId="9" applyFill="1"/>
    <xf numFmtId="0" fontId="16" fillId="0" borderId="0" xfId="9" applyFont="1" applyFill="1"/>
    <xf numFmtId="0" fontId="22" fillId="0" borderId="0" xfId="9" applyFont="1" applyFill="1" applyAlignment="1">
      <alignment horizontal="left"/>
    </xf>
    <xf numFmtId="0" fontId="22" fillId="0" borderId="0" xfId="9" applyFont="1" applyFill="1"/>
    <xf numFmtId="0" fontId="22" fillId="0" borderId="0" xfId="9" quotePrefix="1" applyFont="1" applyFill="1"/>
    <xf numFmtId="0" fontId="22" fillId="0" borderId="0" xfId="9" applyFont="1" applyFill="1" applyAlignment="1">
      <alignment vertical="top"/>
    </xf>
    <xf numFmtId="0" fontId="8" fillId="0" borderId="0" xfId="9" applyFill="1" applyAlignment="1">
      <alignment vertical="top"/>
    </xf>
    <xf numFmtId="198" fontId="22" fillId="0" borderId="3" xfId="9" applyNumberFormat="1" applyFont="1" applyFill="1" applyBorder="1" applyAlignment="1">
      <alignment horizontal="right"/>
    </xf>
    <xf numFmtId="198" fontId="22" fillId="0" borderId="10" xfId="9" applyNumberFormat="1" applyFont="1" applyFill="1" applyBorder="1" applyAlignment="1">
      <alignment horizontal="right"/>
    </xf>
    <xf numFmtId="208" fontId="58" fillId="0" borderId="10" xfId="9" applyNumberFormat="1" applyFont="1" applyFill="1" applyBorder="1" applyAlignment="1">
      <alignment horizontal="right" vertical="top"/>
    </xf>
    <xf numFmtId="209" fontId="58" fillId="0" borderId="10" xfId="9" applyNumberFormat="1" applyFont="1" applyFill="1" applyBorder="1" applyAlignment="1">
      <alignment horizontal="right" vertical="top"/>
    </xf>
    <xf numFmtId="208" fontId="58" fillId="0" borderId="11" xfId="9" applyNumberFormat="1" applyFont="1" applyFill="1" applyBorder="1" applyAlignment="1">
      <alignment horizontal="right" vertical="top"/>
    </xf>
    <xf numFmtId="198" fontId="22" fillId="0" borderId="10" xfId="9" applyNumberFormat="1" applyFont="1" applyFill="1" applyBorder="1" applyAlignment="1">
      <alignment horizontal="right" vertical="top"/>
    </xf>
    <xf numFmtId="208" fontId="58" fillId="0" borderId="11" xfId="9" applyNumberFormat="1" applyFont="1" applyFill="1" applyBorder="1" applyAlignment="1">
      <alignment horizontal="right"/>
    </xf>
    <xf numFmtId="198" fontId="22" fillId="0" borderId="11" xfId="9" applyNumberFormat="1" applyFont="1" applyFill="1" applyBorder="1" applyAlignment="1">
      <alignment horizontal="right" vertical="top"/>
    </xf>
    <xf numFmtId="173" fontId="22" fillId="0" borderId="11" xfId="9" applyNumberFormat="1" applyFont="1" applyFill="1" applyBorder="1" applyAlignment="1">
      <alignment horizontal="right" vertical="top"/>
    </xf>
    <xf numFmtId="210" fontId="58" fillId="0" borderId="11" xfId="9" applyNumberFormat="1" applyFont="1" applyFill="1" applyBorder="1" applyAlignment="1">
      <alignment horizontal="right"/>
    </xf>
    <xf numFmtId="207" fontId="22" fillId="0" borderId="3" xfId="9" applyNumberFormat="1" applyFont="1" applyFill="1" applyBorder="1" applyAlignment="1" applyProtection="1">
      <alignment horizontal="left"/>
    </xf>
    <xf numFmtId="198" fontId="22" fillId="0" borderId="4" xfId="9" applyNumberFormat="1" applyFont="1" applyFill="1" applyBorder="1" applyAlignment="1">
      <alignment horizontal="right"/>
    </xf>
    <xf numFmtId="198" fontId="22" fillId="0" borderId="0" xfId="9" applyNumberFormat="1" applyFont="1" applyFill="1" applyBorder="1" applyAlignment="1">
      <alignment horizontal="right"/>
    </xf>
    <xf numFmtId="208" fontId="58" fillId="0" borderId="0" xfId="9" applyNumberFormat="1" applyFont="1" applyFill="1" applyBorder="1" applyAlignment="1">
      <alignment horizontal="right"/>
    </xf>
    <xf numFmtId="209" fontId="58" fillId="0" borderId="0" xfId="9" applyNumberFormat="1" applyFont="1" applyFill="1" applyBorder="1" applyAlignment="1">
      <alignment horizontal="right"/>
    </xf>
    <xf numFmtId="208" fontId="58" fillId="0" borderId="15" xfId="9" applyNumberFormat="1" applyFont="1" applyFill="1" applyBorder="1" applyAlignment="1">
      <alignment horizontal="right"/>
    </xf>
    <xf numFmtId="198" fontId="22" fillId="0" borderId="15" xfId="9" applyNumberFormat="1" applyFont="1" applyFill="1" applyBorder="1" applyAlignment="1">
      <alignment horizontal="right"/>
    </xf>
    <xf numFmtId="173" fontId="22" fillId="0" borderId="15" xfId="9" applyNumberFormat="1" applyFont="1" applyFill="1" applyBorder="1" applyAlignment="1">
      <alignment horizontal="right"/>
    </xf>
    <xf numFmtId="210" fontId="58" fillId="0" borderId="15" xfId="9" applyNumberFormat="1" applyFont="1" applyFill="1" applyBorder="1" applyAlignment="1">
      <alignment horizontal="right"/>
    </xf>
    <xf numFmtId="207" fontId="22" fillId="0" borderId="15" xfId="9" applyNumberFormat="1" applyFont="1" applyFill="1" applyBorder="1" applyAlignment="1" applyProtection="1">
      <alignment horizontal="left"/>
    </xf>
    <xf numFmtId="208" fontId="58" fillId="0" borderId="16" xfId="9" applyNumberFormat="1" applyFont="1" applyFill="1" applyBorder="1" applyAlignment="1">
      <alignment horizontal="right"/>
    </xf>
    <xf numFmtId="211" fontId="58" fillId="0" borderId="16" xfId="9" applyNumberFormat="1" applyFont="1" applyFill="1" applyBorder="1" applyAlignment="1">
      <alignment horizontal="right"/>
    </xf>
    <xf numFmtId="209" fontId="58" fillId="0" borderId="16" xfId="9" applyNumberFormat="1" applyFont="1" applyFill="1" applyBorder="1" applyAlignment="1">
      <alignment horizontal="right"/>
    </xf>
    <xf numFmtId="209" fontId="58" fillId="0" borderId="15" xfId="9" applyNumberFormat="1" applyFont="1" applyFill="1" applyBorder="1" applyAlignment="1">
      <alignment horizontal="right"/>
    </xf>
    <xf numFmtId="212" fontId="58" fillId="0" borderId="16" xfId="9" applyNumberFormat="1" applyFont="1" applyFill="1" applyBorder="1" applyAlignment="1">
      <alignment horizontal="right"/>
    </xf>
    <xf numFmtId="207" fontId="22" fillId="0" borderId="4" xfId="9" applyNumberFormat="1" applyFont="1" applyFill="1" applyBorder="1" applyAlignment="1" applyProtection="1">
      <alignment horizontal="left"/>
    </xf>
    <xf numFmtId="210" fontId="58" fillId="0" borderId="4" xfId="9" applyNumberFormat="1" applyFont="1" applyFill="1" applyBorder="1" applyAlignment="1">
      <alignment horizontal="right"/>
    </xf>
    <xf numFmtId="207" fontId="22" fillId="0" borderId="15" xfId="9" applyNumberFormat="1" applyFont="1" applyFill="1" applyBorder="1" applyAlignment="1">
      <alignment horizontal="left"/>
    </xf>
    <xf numFmtId="198" fontId="22" fillId="0" borderId="4" xfId="9" applyNumberFormat="1" applyFont="1" applyFill="1" applyBorder="1" applyAlignment="1">
      <alignment horizontal="center"/>
    </xf>
    <xf numFmtId="209" fontId="58" fillId="0" borderId="33" xfId="9" applyNumberFormat="1" applyFont="1" applyFill="1" applyBorder="1" applyAlignment="1">
      <alignment horizontal="right"/>
    </xf>
    <xf numFmtId="198" fontId="22" fillId="0" borderId="25" xfId="9" applyNumberFormat="1" applyFont="1" applyFill="1" applyBorder="1" applyAlignment="1">
      <alignment horizontal="right"/>
    </xf>
    <xf numFmtId="213" fontId="58" fillId="0" borderId="50" xfId="9" applyNumberFormat="1" applyFont="1" applyFill="1" applyBorder="1" applyAlignment="1" applyProtection="1">
      <alignment horizontal="center"/>
    </xf>
    <xf numFmtId="0" fontId="8" fillId="0" borderId="57" xfId="9" applyFill="1" applyBorder="1" applyAlignment="1">
      <alignment horizontal="centerContinuous" vertical="center"/>
    </xf>
    <xf numFmtId="0" fontId="8" fillId="0" borderId="56" xfId="9" applyFill="1" applyBorder="1" applyAlignment="1">
      <alignment horizontal="centerContinuous" vertical="center"/>
    </xf>
    <xf numFmtId="0" fontId="22" fillId="0" borderId="6" xfId="9" applyFont="1" applyFill="1" applyBorder="1" applyAlignment="1">
      <alignment horizontal="centerContinuous" vertical="center"/>
    </xf>
    <xf numFmtId="0" fontId="22" fillId="0" borderId="57" xfId="9" applyFont="1" applyFill="1" applyBorder="1" applyAlignment="1">
      <alignment horizontal="centerContinuous" vertical="center"/>
    </xf>
    <xf numFmtId="0" fontId="22" fillId="0" borderId="56" xfId="9" applyFont="1" applyFill="1" applyBorder="1" applyAlignment="1">
      <alignment horizontal="centerContinuous" vertical="center"/>
    </xf>
    <xf numFmtId="0" fontId="22" fillId="0" borderId="33" xfId="9" applyFont="1" applyFill="1" applyBorder="1" applyAlignment="1">
      <alignment horizontal="centerContinuous" vertical="center"/>
    </xf>
    <xf numFmtId="0" fontId="22" fillId="0" borderId="31" xfId="9" applyFont="1" applyFill="1" applyBorder="1" applyAlignment="1">
      <alignment horizontal="centerContinuous" vertical="center"/>
    </xf>
    <xf numFmtId="0" fontId="22" fillId="0" borderId="1" xfId="9" applyFont="1" applyFill="1" applyBorder="1" applyAlignment="1">
      <alignment horizontal="centerContinuous" vertical="center"/>
    </xf>
    <xf numFmtId="0" fontId="22" fillId="0" borderId="2" xfId="9" applyFont="1" applyFill="1" applyBorder="1" applyAlignment="1">
      <alignment horizontal="center" vertical="center"/>
    </xf>
    <xf numFmtId="0" fontId="22" fillId="0" borderId="55" xfId="9" applyFont="1" applyFill="1" applyBorder="1" applyAlignment="1">
      <alignment horizontal="center" vertical="center"/>
    </xf>
    <xf numFmtId="0" fontId="22" fillId="0" borderId="1" xfId="9" applyFont="1" applyFill="1" applyBorder="1" applyAlignment="1" applyProtection="1">
      <alignment horizontal="center" vertical="center"/>
    </xf>
    <xf numFmtId="0" fontId="8" fillId="0" borderId="31" xfId="9" applyFill="1" applyBorder="1" applyAlignment="1">
      <alignment horizontal="centerContinuous" vertical="center"/>
    </xf>
    <xf numFmtId="0" fontId="22" fillId="0" borderId="1" xfId="9" applyFont="1" applyFill="1" applyBorder="1" applyAlignment="1" applyProtection="1">
      <alignment horizontal="centerContinuous" vertical="center"/>
    </xf>
    <xf numFmtId="0" fontId="16" fillId="0" borderId="0" xfId="9" applyFont="1" applyFill="1" applyAlignment="1">
      <alignment vertical="top"/>
    </xf>
    <xf numFmtId="0" fontId="16" fillId="0" borderId="0" xfId="9" applyFont="1" applyFill="1" applyAlignment="1">
      <alignment horizontal="centerContinuous" vertical="top"/>
    </xf>
    <xf numFmtId="207" fontId="16" fillId="0" borderId="0" xfId="9" applyNumberFormat="1" applyFont="1" applyFill="1" applyAlignment="1">
      <alignment horizontal="centerContinuous" vertical="top"/>
    </xf>
    <xf numFmtId="0" fontId="16" fillId="0" borderId="0" xfId="9" applyFont="1" applyFill="1" applyAlignment="1">
      <alignment vertical="center"/>
    </xf>
    <xf numFmtId="0" fontId="16" fillId="0" borderId="0" xfId="9" applyFont="1" applyFill="1" applyAlignment="1">
      <alignment horizontal="centerContinuous" vertical="center"/>
    </xf>
    <xf numFmtId="207" fontId="16" fillId="0" borderId="0" xfId="9" applyNumberFormat="1" applyFont="1" applyFill="1" applyAlignment="1">
      <alignment horizontal="centerContinuous" vertical="center"/>
    </xf>
    <xf numFmtId="0" fontId="8" fillId="0" borderId="0" xfId="9" applyFill="1" applyAlignment="1">
      <alignment vertical="center"/>
    </xf>
    <xf numFmtId="0" fontId="3" fillId="0" borderId="0" xfId="9" applyFont="1" applyFill="1" applyAlignment="1">
      <alignment horizontal="centerContinuous" vertical="center"/>
    </xf>
    <xf numFmtId="0" fontId="53" fillId="0" borderId="0" xfId="9" applyFont="1" applyFill="1" applyAlignment="1">
      <alignment horizontal="centerContinuous" vertical="center"/>
    </xf>
    <xf numFmtId="184" fontId="3" fillId="0" borderId="0" xfId="2" applyNumberFormat="1" applyFont="1" applyFill="1"/>
    <xf numFmtId="184" fontId="52" fillId="0" borderId="0" xfId="2" applyNumberFormat="1" applyFont="1" applyFill="1" applyBorder="1" applyAlignment="1">
      <alignment horizontal="right" vertical="center" indent="1"/>
    </xf>
    <xf numFmtId="215" fontId="64" fillId="0" borderId="0" xfId="2" applyNumberFormat="1" applyFont="1" applyFill="1" applyBorder="1" applyAlignment="1">
      <alignment horizontal="right" vertical="center" indent="1"/>
    </xf>
    <xf numFmtId="0" fontId="22" fillId="0" borderId="14" xfId="2" applyFont="1" applyFill="1" applyBorder="1" applyAlignment="1">
      <alignment vertical="center"/>
    </xf>
    <xf numFmtId="215" fontId="58" fillId="0" borderId="16" xfId="2" applyNumberFormat="1" applyFont="1" applyFill="1" applyBorder="1" applyAlignment="1">
      <alignment horizontal="right" vertical="center" indent="1"/>
    </xf>
    <xf numFmtId="215" fontId="58" fillId="0" borderId="0" xfId="2" applyNumberFormat="1" applyFont="1" applyFill="1" applyBorder="1" applyAlignment="1">
      <alignment horizontal="right" vertical="center" indent="1"/>
    </xf>
    <xf numFmtId="215" fontId="22" fillId="0" borderId="0" xfId="2" applyNumberFormat="1" applyFont="1" applyFill="1" applyBorder="1" applyAlignment="1">
      <alignment horizontal="right" vertical="center" indent="1"/>
    </xf>
    <xf numFmtId="215" fontId="58" fillId="0" borderId="41" xfId="2" applyNumberFormat="1" applyFont="1" applyFill="1" applyBorder="1" applyAlignment="1">
      <alignment horizontal="right" vertical="center" indent="1"/>
    </xf>
    <xf numFmtId="215" fontId="58" fillId="0" borderId="23" xfId="2" applyNumberFormat="1" applyFont="1" applyFill="1" applyBorder="1" applyAlignment="1">
      <alignment horizontal="right" vertical="center" indent="1"/>
    </xf>
    <xf numFmtId="215" fontId="22" fillId="0" borderId="23" xfId="2" applyNumberFormat="1" applyFont="1" applyFill="1" applyBorder="1" applyAlignment="1">
      <alignment horizontal="right" vertical="center" indent="1"/>
    </xf>
    <xf numFmtId="184" fontId="22" fillId="0" borderId="0" xfId="2" applyNumberFormat="1" applyFont="1" applyFill="1" applyBorder="1" applyAlignment="1">
      <alignment horizontal="right" vertical="center" indent="1"/>
    </xf>
    <xf numFmtId="184" fontId="58" fillId="0" borderId="0" xfId="2" applyNumberFormat="1" applyFont="1" applyFill="1" applyBorder="1" applyAlignment="1">
      <alignment horizontal="right" vertical="center" indent="1"/>
    </xf>
    <xf numFmtId="216" fontId="22" fillId="0" borderId="0" xfId="2" applyNumberFormat="1" applyFont="1" applyFill="1" applyBorder="1" applyAlignment="1">
      <alignment horizontal="right" vertical="center" indent="1"/>
    </xf>
    <xf numFmtId="0" fontId="22" fillId="0" borderId="45" xfId="2" applyFont="1" applyFill="1" applyBorder="1" applyAlignment="1">
      <alignment horizontal="right" vertical="center" wrapText="1" indent="1"/>
    </xf>
    <xf numFmtId="0" fontId="22" fillId="0" borderId="42" xfId="2" applyFont="1" applyFill="1" applyBorder="1" applyAlignment="1">
      <alignment horizontal="right" vertical="center" wrapText="1" indent="1"/>
    </xf>
    <xf numFmtId="0" fontId="22" fillId="0" borderId="43" xfId="2" applyFont="1" applyFill="1" applyBorder="1" applyAlignment="1">
      <alignment horizontal="right" vertical="center" wrapText="1" indent="1"/>
    </xf>
    <xf numFmtId="0" fontId="22" fillId="0" borderId="36" xfId="2" applyFont="1" applyFill="1" applyBorder="1" applyAlignment="1">
      <alignment horizontal="center" vertical="center"/>
    </xf>
    <xf numFmtId="0" fontId="22" fillId="0" borderId="15" xfId="2" applyFont="1" applyFill="1" applyBorder="1"/>
    <xf numFmtId="0" fontId="22" fillId="0" borderId="49" xfId="2" applyFont="1" applyFill="1" applyBorder="1" applyAlignment="1">
      <alignment horizontal="right" vertical="center" wrapText="1" indent="1"/>
    </xf>
    <xf numFmtId="0" fontId="22" fillId="0" borderId="37" xfId="2" applyFont="1" applyFill="1" applyBorder="1" applyAlignment="1">
      <alignment horizontal="center" vertical="center" wrapText="1"/>
    </xf>
    <xf numFmtId="0" fontId="22" fillId="0" borderId="72" xfId="2" applyFont="1" applyFill="1" applyBorder="1" applyAlignment="1">
      <alignment horizontal="centerContinuous" vertical="center"/>
    </xf>
    <xf numFmtId="0" fontId="3" fillId="0" borderId="31" xfId="2" applyFont="1" applyFill="1" applyBorder="1" applyAlignment="1">
      <alignment horizontal="centerContinuous" vertical="center" wrapText="1"/>
    </xf>
    <xf numFmtId="0" fontId="22" fillId="0" borderId="72" xfId="2" applyFont="1" applyFill="1" applyBorder="1" applyAlignment="1">
      <alignment horizontal="centerContinuous" vertical="center" wrapText="1"/>
    </xf>
    <xf numFmtId="0" fontId="22" fillId="0" borderId="22" xfId="2" applyFont="1" applyFill="1" applyBorder="1" applyAlignment="1">
      <alignment horizontal="centerContinuous" vertical="center" wrapText="1"/>
    </xf>
    <xf numFmtId="0" fontId="3" fillId="0" borderId="22" xfId="2" applyFont="1" applyFill="1" applyBorder="1" applyAlignment="1">
      <alignment horizontal="centerContinuous" wrapText="1"/>
    </xf>
    <xf numFmtId="0" fontId="3" fillId="0" borderId="0" xfId="2" applyFill="1" applyAlignment="1">
      <alignment horizontal="centerContinuous" vertical="center"/>
    </xf>
    <xf numFmtId="0" fontId="53" fillId="0" borderId="0" xfId="2" applyFont="1" applyFill="1" applyAlignment="1">
      <alignment horizontal="centerContinuous" vertical="center" wrapText="1"/>
    </xf>
    <xf numFmtId="0" fontId="22" fillId="0" borderId="0" xfId="2" applyFont="1" applyFill="1" applyAlignment="1">
      <alignment horizontal="left"/>
    </xf>
    <xf numFmtId="0" fontId="22" fillId="0" borderId="72" xfId="2" applyNumberFormat="1" applyFont="1" applyFill="1" applyBorder="1" applyAlignment="1">
      <alignment horizontal="centerContinuous" vertical="center" wrapText="1"/>
    </xf>
    <xf numFmtId="0" fontId="22" fillId="0" borderId="72" xfId="2" applyFont="1" applyFill="1" applyBorder="1" applyAlignment="1">
      <alignment horizontal="centerContinuous" vertical="center" wrapText="1" shrinkToFit="1"/>
    </xf>
    <xf numFmtId="0" fontId="3" fillId="0" borderId="33" xfId="2" applyFont="1" applyFill="1" applyBorder="1" applyAlignment="1">
      <alignment horizontal="centerContinuous" vertical="center" wrapText="1" shrinkToFit="1"/>
    </xf>
    <xf numFmtId="184" fontId="52" fillId="0" borderId="10" xfId="2" applyNumberFormat="1" applyFont="1" applyFill="1" applyBorder="1" applyAlignment="1">
      <alignment horizontal="right" vertical="center" indent="1"/>
    </xf>
    <xf numFmtId="215" fontId="64" fillId="0" borderId="10" xfId="2" applyNumberFormat="1" applyFont="1" applyFill="1" applyBorder="1" applyAlignment="1">
      <alignment horizontal="right" vertical="center" indent="1"/>
    </xf>
    <xf numFmtId="215" fontId="64" fillId="0" borderId="18" xfId="2" applyNumberFormat="1" applyFont="1" applyFill="1" applyBorder="1" applyAlignment="1">
      <alignment horizontal="right" vertical="center" indent="1"/>
    </xf>
    <xf numFmtId="216" fontId="52" fillId="0" borderId="10" xfId="2" applyNumberFormat="1" applyFont="1" applyFill="1" applyBorder="1" applyAlignment="1">
      <alignment horizontal="right" vertical="center" indent="1"/>
    </xf>
    <xf numFmtId="216" fontId="64" fillId="0" borderId="10" xfId="2" applyNumberFormat="1" applyFont="1" applyFill="1" applyBorder="1" applyAlignment="1">
      <alignment horizontal="right" vertical="center" indent="1"/>
    </xf>
    <xf numFmtId="0" fontId="16" fillId="0" borderId="0" xfId="2" applyFont="1" applyFill="1" applyAlignment="1">
      <alignment horizontal="centerContinuous" vertical="center" wrapText="1"/>
    </xf>
    <xf numFmtId="0" fontId="3" fillId="0" borderId="54" xfId="2" applyFont="1" applyFill="1" applyBorder="1" applyAlignment="1">
      <alignment horizontal="centerContinuous" vertical="center"/>
    </xf>
    <xf numFmtId="0" fontId="22" fillId="0" borderId="52" xfId="2" applyFont="1" applyFill="1" applyBorder="1" applyAlignment="1">
      <alignment horizontal="center" vertical="center" wrapText="1"/>
    </xf>
    <xf numFmtId="215" fontId="58" fillId="0" borderId="14" xfId="2" applyNumberFormat="1" applyFont="1" applyFill="1" applyBorder="1" applyAlignment="1">
      <alignment horizontal="right" vertical="center" indent="1"/>
    </xf>
    <xf numFmtId="215" fontId="64" fillId="0" borderId="9" xfId="2" applyNumberFormat="1" applyFont="1" applyFill="1" applyBorder="1" applyAlignment="1">
      <alignment horizontal="right" vertical="center" indent="1"/>
    </xf>
    <xf numFmtId="184" fontId="22" fillId="0" borderId="23" xfId="2" applyNumberFormat="1" applyFont="1" applyFill="1" applyBorder="1" applyAlignment="1">
      <alignment horizontal="right" vertical="center" indent="1"/>
    </xf>
    <xf numFmtId="215" fontId="58" fillId="0" borderId="36" xfId="2" applyNumberFormat="1" applyFont="1" applyFill="1" applyBorder="1" applyAlignment="1">
      <alignment horizontal="right" vertical="center" indent="1"/>
    </xf>
    <xf numFmtId="184" fontId="58" fillId="0" borderId="23" xfId="2" applyNumberFormat="1" applyFont="1" applyFill="1" applyBorder="1" applyAlignment="1">
      <alignment horizontal="right" vertical="center" indent="1"/>
    </xf>
    <xf numFmtId="0" fontId="44" fillId="0" borderId="0" xfId="9" applyFont="1" applyFill="1"/>
    <xf numFmtId="0" fontId="44" fillId="0" borderId="0" xfId="9" applyFont="1" applyFill="1" applyAlignment="1">
      <alignment horizontal="centerContinuous" vertical="center"/>
    </xf>
    <xf numFmtId="0" fontId="46" fillId="0" borderId="0" xfId="9" applyFont="1" applyFill="1" applyAlignment="1">
      <alignment horizontal="centerContinuous" vertical="center"/>
    </xf>
    <xf numFmtId="0" fontId="46" fillId="0" borderId="55" xfId="9" applyFont="1" applyFill="1" applyBorder="1" applyAlignment="1">
      <alignment horizontal="center" vertical="center"/>
    </xf>
    <xf numFmtId="196" fontId="46" fillId="0" borderId="55" xfId="9" applyNumberFormat="1" applyFont="1" applyFill="1" applyBorder="1" applyAlignment="1">
      <alignment horizontal="center" vertical="center"/>
    </xf>
    <xf numFmtId="196" fontId="46" fillId="0" borderId="56" xfId="9" applyNumberFormat="1" applyFont="1" applyFill="1" applyBorder="1" applyAlignment="1">
      <alignment horizontal="center" vertical="center"/>
    </xf>
    <xf numFmtId="0" fontId="46" fillId="0" borderId="55" xfId="9" applyFont="1" applyBorder="1" applyAlignment="1">
      <alignment horizontal="center" vertical="center"/>
    </xf>
    <xf numFmtId="1" fontId="46" fillId="0" borderId="15" xfId="9" applyNumberFormat="1" applyFont="1" applyFill="1" applyBorder="1" applyAlignment="1">
      <alignment horizontal="centerContinuous" vertical="center"/>
    </xf>
    <xf numFmtId="217" fontId="44" fillId="0" borderId="0" xfId="9" applyNumberFormat="1" applyFont="1" applyFill="1" applyBorder="1" applyAlignment="1">
      <alignment horizontal="centerContinuous" vertical="center"/>
    </xf>
    <xf numFmtId="1" fontId="46" fillId="0" borderId="0" xfId="9" applyNumberFormat="1" applyFont="1" applyFill="1" applyBorder="1" applyAlignment="1">
      <alignment horizontal="centerContinuous" vertical="center"/>
    </xf>
    <xf numFmtId="1" fontId="46" fillId="0" borderId="16" xfId="9" applyNumberFormat="1" applyFont="1" applyFill="1" applyBorder="1" applyAlignment="1">
      <alignment horizontal="centerContinuous" vertical="center"/>
    </xf>
    <xf numFmtId="217" fontId="44" fillId="0" borderId="0" xfId="9" applyNumberFormat="1" applyFont="1" applyFill="1"/>
    <xf numFmtId="0" fontId="44" fillId="0" borderId="15" xfId="9" applyFont="1" applyFill="1" applyBorder="1" applyAlignment="1">
      <alignment horizontal="left"/>
    </xf>
    <xf numFmtId="194" fontId="44" fillId="0" borderId="0" xfId="9" applyNumberFormat="1" applyFont="1" applyFill="1" applyBorder="1" applyAlignment="1">
      <alignment horizontal="center"/>
    </xf>
    <xf numFmtId="194" fontId="44" fillId="0" borderId="16" xfId="9" applyNumberFormat="1" applyFont="1" applyFill="1" applyBorder="1" applyAlignment="1">
      <alignment horizontal="center"/>
    </xf>
    <xf numFmtId="0" fontId="46" fillId="0" borderId="15" xfId="9" applyFont="1" applyFill="1" applyBorder="1" applyAlignment="1">
      <alignment horizontal="left"/>
    </xf>
    <xf numFmtId="194" fontId="46" fillId="0" borderId="0" xfId="9" applyNumberFormat="1" applyFont="1" applyFill="1" applyBorder="1" applyAlignment="1">
      <alignment horizontal="center"/>
    </xf>
    <xf numFmtId="194" fontId="46" fillId="0" borderId="16" xfId="9" applyNumberFormat="1" applyFont="1" applyFill="1" applyBorder="1" applyAlignment="1">
      <alignment horizontal="center"/>
    </xf>
    <xf numFmtId="0" fontId="92" fillId="0" borderId="15" xfId="9" applyFont="1" applyFill="1" applyBorder="1"/>
    <xf numFmtId="195" fontId="92" fillId="0" borderId="0" xfId="9" applyNumberFormat="1" applyFont="1" applyFill="1" applyBorder="1" applyAlignment="1">
      <alignment horizontal="center"/>
    </xf>
    <xf numFmtId="195" fontId="92" fillId="0" borderId="16" xfId="9" applyNumberFormat="1" applyFont="1" applyFill="1" applyBorder="1" applyAlignment="1">
      <alignment horizontal="center"/>
    </xf>
    <xf numFmtId="0" fontId="92" fillId="0" borderId="11" xfId="9" applyFont="1" applyFill="1" applyBorder="1"/>
    <xf numFmtId="195" fontId="92" fillId="0" borderId="10" xfId="9" applyNumberFormat="1" applyFont="1" applyFill="1" applyBorder="1" applyAlignment="1">
      <alignment horizontal="center"/>
    </xf>
    <xf numFmtId="195" fontId="92" fillId="0" borderId="18" xfId="9" applyNumberFormat="1" applyFont="1" applyFill="1" applyBorder="1" applyAlignment="1">
      <alignment horizontal="center"/>
    </xf>
    <xf numFmtId="0" fontId="93" fillId="0" borderId="0" xfId="9" applyNumberFormat="1" applyFont="1" applyBorder="1" applyAlignment="1">
      <alignment vertical="center"/>
    </xf>
    <xf numFmtId="0" fontId="93" fillId="0" borderId="0" xfId="9" applyFont="1" applyFill="1"/>
    <xf numFmtId="0" fontId="46" fillId="0" borderId="0" xfId="9" applyFont="1" applyFill="1"/>
    <xf numFmtId="0" fontId="93" fillId="0" borderId="0" xfId="9" applyFont="1" applyFill="1" applyAlignment="1">
      <alignment horizontal="left"/>
    </xf>
    <xf numFmtId="0" fontId="93" fillId="0" borderId="0" xfId="9" applyFont="1" applyFill="1" applyAlignment="1">
      <alignment horizontal="right"/>
    </xf>
    <xf numFmtId="0" fontId="45" fillId="0" borderId="0" xfId="9" applyFont="1" applyFill="1"/>
    <xf numFmtId="217" fontId="45" fillId="0" borderId="0" xfId="9" applyNumberFormat="1" applyFont="1" applyFill="1"/>
    <xf numFmtId="195" fontId="92" fillId="0" borderId="0" xfId="9" applyNumberFormat="1" applyFont="1" applyFill="1" applyAlignment="1">
      <alignment horizontal="center"/>
    </xf>
    <xf numFmtId="0" fontId="93" fillId="0" borderId="0" xfId="9" applyNumberFormat="1" applyFont="1" applyAlignment="1">
      <alignment vertical="center"/>
    </xf>
    <xf numFmtId="0" fontId="89" fillId="0" borderId="0" xfId="9" applyFont="1" applyFill="1" applyAlignment="1">
      <alignment horizontal="centerContinuous"/>
    </xf>
    <xf numFmtId="14" fontId="89" fillId="0" borderId="0" xfId="9" applyNumberFormat="1" applyFont="1" applyFill="1" applyAlignment="1">
      <alignment horizontal="centerContinuous"/>
    </xf>
    <xf numFmtId="0" fontId="95" fillId="0" borderId="0" xfId="15" applyFont="1"/>
    <xf numFmtId="0" fontId="95" fillId="0" borderId="0" xfId="2" applyFont="1"/>
    <xf numFmtId="0" fontId="95" fillId="0" borderId="0" xfId="2" applyFont="1" applyBorder="1"/>
    <xf numFmtId="195" fontId="96" fillId="0" borderId="0" xfId="9" applyNumberFormat="1" applyFont="1" applyFill="1" applyBorder="1" applyAlignment="1">
      <alignment horizontal="center"/>
    </xf>
    <xf numFmtId="217" fontId="95" fillId="0" borderId="0" xfId="9" applyNumberFormat="1" applyFont="1" applyFill="1"/>
    <xf numFmtId="0" fontId="95" fillId="0" borderId="0" xfId="9" applyFont="1" applyFill="1"/>
    <xf numFmtId="0" fontId="90" fillId="0" borderId="0" xfId="9" applyFont="1" applyFill="1"/>
    <xf numFmtId="0" fontId="97" fillId="0" borderId="0" xfId="9" applyFont="1" applyFill="1" applyBorder="1"/>
    <xf numFmtId="0" fontId="98" fillId="0" borderId="0" xfId="9" applyFont="1" applyFill="1" applyBorder="1" applyAlignment="1">
      <alignment horizontal="center"/>
    </xf>
    <xf numFmtId="217" fontId="90" fillId="0" borderId="0" xfId="9" applyNumberFormat="1" applyFont="1" applyFill="1"/>
    <xf numFmtId="195" fontId="99" fillId="0" borderId="0" xfId="9" applyNumberFormat="1" applyFont="1" applyFill="1" applyBorder="1" applyAlignment="1">
      <alignment horizontal="center"/>
    </xf>
    <xf numFmtId="217" fontId="90" fillId="0" borderId="0" xfId="9" applyNumberFormat="1" applyFont="1" applyFill="1" applyBorder="1"/>
    <xf numFmtId="0" fontId="90" fillId="0" borderId="0" xfId="9" applyFont="1" applyFill="1" applyBorder="1"/>
    <xf numFmtId="0" fontId="98" fillId="0" borderId="0" xfId="9" applyFont="1" applyFill="1" applyBorder="1"/>
    <xf numFmtId="0" fontId="98" fillId="0" borderId="0" xfId="9" applyFont="1" applyFill="1" applyBorder="1" applyAlignment="1">
      <alignment vertical="top"/>
    </xf>
    <xf numFmtId="217" fontId="98" fillId="0" borderId="0" xfId="9" applyNumberFormat="1" applyFont="1" applyFill="1" applyBorder="1"/>
    <xf numFmtId="194" fontId="90" fillId="0" borderId="0" xfId="9" applyNumberFormat="1" applyFont="1" applyFill="1" applyBorder="1" applyAlignment="1">
      <alignment horizontal="center"/>
    </xf>
    <xf numFmtId="0" fontId="52" fillId="0" borderId="0" xfId="2" applyFont="1"/>
    <xf numFmtId="0" fontId="3" fillId="0" borderId="0" xfId="2" applyFill="1"/>
    <xf numFmtId="174" fontId="58" fillId="0" borderId="0" xfId="2" applyNumberFormat="1" applyFont="1" applyBorder="1" applyAlignment="1">
      <alignment horizontal="center" vertical="center"/>
    </xf>
    <xf numFmtId="218" fontId="22" fillId="0" borderId="0" xfId="2" applyNumberFormat="1" applyFont="1" applyBorder="1" applyAlignment="1">
      <alignment horizontal="center" vertical="center"/>
    </xf>
    <xf numFmtId="219" fontId="22" fillId="0" borderId="0" xfId="2" applyNumberFormat="1" applyFont="1" applyBorder="1" applyAlignment="1">
      <alignment horizontal="center" vertical="center"/>
    </xf>
    <xf numFmtId="174" fontId="64" fillId="0" borderId="18" xfId="2" applyNumberFormat="1" applyFont="1" applyBorder="1" applyAlignment="1">
      <alignment horizontal="center" vertical="center"/>
    </xf>
    <xf numFmtId="174" fontId="64" fillId="0" borderId="10" xfId="2" applyNumberFormat="1" applyFont="1" applyBorder="1" applyAlignment="1">
      <alignment horizontal="center" vertical="center"/>
    </xf>
    <xf numFmtId="218" fontId="52" fillId="0" borderId="9" xfId="2" applyNumberFormat="1" applyFont="1" applyBorder="1" applyAlignment="1">
      <alignment horizontal="center" vertical="center"/>
    </xf>
    <xf numFmtId="218" fontId="52" fillId="0" borderId="10" xfId="2" applyNumberFormat="1" applyFont="1" applyBorder="1" applyAlignment="1">
      <alignment horizontal="center" vertical="center"/>
    </xf>
    <xf numFmtId="220" fontId="52" fillId="0" borderId="9" xfId="2" applyNumberFormat="1" applyFont="1" applyBorder="1" applyAlignment="1">
      <alignment horizontal="center" vertical="center"/>
    </xf>
    <xf numFmtId="220" fontId="52" fillId="0" borderId="19" xfId="2" applyNumberFormat="1" applyFont="1" applyBorder="1" applyAlignment="1">
      <alignment horizontal="center" vertical="center"/>
    </xf>
    <xf numFmtId="219" fontId="52" fillId="0" borderId="10" xfId="2" applyNumberFormat="1" applyFont="1" applyBorder="1" applyAlignment="1">
      <alignment horizontal="center" vertical="center"/>
    </xf>
    <xf numFmtId="174" fontId="64" fillId="0" borderId="16" xfId="2" applyNumberFormat="1" applyFont="1" applyBorder="1" applyAlignment="1">
      <alignment horizontal="center" vertical="center"/>
    </xf>
    <xf numFmtId="174" fontId="64" fillId="0" borderId="0" xfId="2" applyNumberFormat="1" applyFont="1" applyBorder="1" applyAlignment="1">
      <alignment horizontal="center" vertical="center"/>
    </xf>
    <xf numFmtId="218" fontId="52" fillId="0" borderId="14" xfId="2" applyNumberFormat="1" applyFont="1" applyBorder="1" applyAlignment="1">
      <alignment horizontal="center" vertical="center"/>
    </xf>
    <xf numFmtId="218" fontId="52" fillId="0" borderId="0" xfId="2" applyNumberFormat="1" applyFont="1" applyBorder="1" applyAlignment="1">
      <alignment horizontal="center" vertical="center"/>
    </xf>
    <xf numFmtId="220" fontId="52" fillId="0" borderId="14" xfId="2" applyNumberFormat="1" applyFont="1" applyBorder="1" applyAlignment="1">
      <alignment horizontal="center" vertical="center"/>
    </xf>
    <xf numFmtId="220" fontId="52" fillId="0" borderId="17" xfId="2" applyNumberFormat="1" applyFont="1" applyBorder="1" applyAlignment="1">
      <alignment horizontal="center" vertical="center"/>
    </xf>
    <xf numFmtId="219" fontId="52" fillId="0" borderId="0" xfId="2" applyNumberFormat="1" applyFont="1" applyBorder="1" applyAlignment="1">
      <alignment horizontal="center" vertical="center"/>
    </xf>
    <xf numFmtId="0" fontId="53" fillId="0" borderId="0" xfId="2" applyFont="1"/>
    <xf numFmtId="174" fontId="58" fillId="0" borderId="16" xfId="2" applyNumberFormat="1" applyFont="1" applyBorder="1" applyAlignment="1">
      <alignment horizontal="center" vertical="center"/>
    </xf>
    <xf numFmtId="218" fontId="22" fillId="0" borderId="14" xfId="2" applyNumberFormat="1" applyFont="1" applyBorder="1" applyAlignment="1">
      <alignment horizontal="center" vertical="center"/>
    </xf>
    <xf numFmtId="220" fontId="22" fillId="0" borderId="14" xfId="2" applyNumberFormat="1" applyFont="1" applyBorder="1" applyAlignment="1">
      <alignment horizontal="center" vertical="center"/>
    </xf>
    <xf numFmtId="220" fontId="22" fillId="0" borderId="17" xfId="2" applyNumberFormat="1" applyFont="1" applyBorder="1" applyAlignment="1">
      <alignment horizontal="center" vertical="center"/>
    </xf>
    <xf numFmtId="220" fontId="22" fillId="0" borderId="0" xfId="2" applyNumberFormat="1" applyFont="1" applyBorder="1" applyAlignment="1">
      <alignment horizontal="center" vertical="center"/>
    </xf>
    <xf numFmtId="219" fontId="22" fillId="0" borderId="14" xfId="2" applyNumberFormat="1" applyFont="1" applyBorder="1" applyAlignment="1">
      <alignment horizontal="center" vertical="center"/>
    </xf>
    <xf numFmtId="220" fontId="52" fillId="0" borderId="0" xfId="2" applyNumberFormat="1" applyFont="1" applyBorder="1" applyAlignment="1">
      <alignment horizontal="center" vertical="center"/>
    </xf>
    <xf numFmtId="219" fontId="52" fillId="0" borderId="14" xfId="2" applyNumberFormat="1" applyFont="1" applyBorder="1" applyAlignment="1">
      <alignment horizontal="center" vertical="center"/>
    </xf>
    <xf numFmtId="0" fontId="22" fillId="0" borderId="45" xfId="2" applyNumberFormat="1" applyFont="1" applyBorder="1" applyAlignment="1">
      <alignment horizontal="centerContinuous" vertical="center"/>
    </xf>
    <xf numFmtId="0" fontId="22" fillId="0" borderId="46" xfId="2" applyNumberFormat="1" applyFont="1" applyBorder="1" applyAlignment="1">
      <alignment horizontal="centerContinuous" vertical="center"/>
    </xf>
    <xf numFmtId="0" fontId="22" fillId="0" borderId="43" xfId="2" applyNumberFormat="1" applyFont="1" applyBorder="1" applyAlignment="1">
      <alignment horizontal="centerContinuous" vertical="center"/>
    </xf>
    <xf numFmtId="0" fontId="22" fillId="0" borderId="49" xfId="2" applyNumberFormat="1" applyFont="1" applyBorder="1" applyAlignment="1">
      <alignment horizontal="centerContinuous" vertical="center"/>
    </xf>
    <xf numFmtId="0" fontId="22" fillId="0" borderId="36" xfId="2" applyNumberFormat="1" applyFont="1" applyBorder="1" applyAlignment="1">
      <alignment horizontal="centerContinuous" vertical="center"/>
    </xf>
    <xf numFmtId="0" fontId="22" fillId="0" borderId="23" xfId="2" applyNumberFormat="1" applyFont="1" applyBorder="1" applyAlignment="1">
      <alignment horizontal="centerContinuous" vertical="center"/>
    </xf>
    <xf numFmtId="0" fontId="22" fillId="0" borderId="54" xfId="2" applyNumberFormat="1" applyFont="1" applyBorder="1" applyAlignment="1">
      <alignment horizontal="centerContinuous" vertical="center"/>
    </xf>
    <xf numFmtId="0" fontId="22" fillId="0" borderId="51" xfId="2" applyNumberFormat="1" applyFont="1" applyBorder="1" applyAlignment="1">
      <alignment horizontal="centerContinuous" vertical="center"/>
    </xf>
    <xf numFmtId="0" fontId="3" fillId="0" borderId="0" xfId="2" applyAlignment="1">
      <alignment horizontal="centerContinuous" vertical="top"/>
    </xf>
    <xf numFmtId="0" fontId="3" fillId="0" borderId="0" xfId="2" applyAlignment="1">
      <alignment horizontal="left" indent="1"/>
    </xf>
    <xf numFmtId="0" fontId="3" fillId="0" borderId="0" xfId="2" applyAlignment="1">
      <alignment horizontal="left"/>
    </xf>
    <xf numFmtId="0" fontId="22" fillId="0" borderId="72" xfId="2" applyNumberFormat="1" applyFont="1" applyBorder="1" applyAlignment="1">
      <alignment horizontal="centerContinuous" vertical="center" wrapText="1"/>
    </xf>
    <xf numFmtId="0" fontId="22" fillId="0" borderId="37" xfId="2" applyNumberFormat="1" applyFont="1" applyBorder="1" applyAlignment="1">
      <alignment horizontal="centerContinuous" vertical="center" wrapText="1"/>
    </xf>
    <xf numFmtId="0" fontId="3" fillId="0" borderId="36" xfId="2" applyBorder="1" applyAlignment="1">
      <alignment horizontal="centerContinuous" vertical="center" wrapText="1"/>
    </xf>
    <xf numFmtId="0" fontId="53" fillId="0" borderId="0" xfId="2" applyFont="1" applyAlignment="1">
      <alignment horizontal="centerContinuous" vertical="center" wrapText="1"/>
    </xf>
    <xf numFmtId="0" fontId="22" fillId="0" borderId="42" xfId="2" applyNumberFormat="1" applyFont="1" applyFill="1" applyBorder="1" applyAlignment="1">
      <alignment horizontal="center" vertical="center" wrapText="1"/>
    </xf>
    <xf numFmtId="0" fontId="22" fillId="0" borderId="0" xfId="2" quotePrefix="1" applyFont="1" applyAlignment="1">
      <alignment vertical="center"/>
    </xf>
    <xf numFmtId="0" fontId="3" fillId="0" borderId="0" xfId="2" applyNumberFormat="1"/>
    <xf numFmtId="0" fontId="22" fillId="0" borderId="0" xfId="2" applyNumberFormat="1" applyFont="1" applyAlignment="1">
      <alignment horizontal="right" vertical="center"/>
    </xf>
    <xf numFmtId="0" fontId="22" fillId="0" borderId="0" xfId="2" applyNumberFormat="1" applyFont="1" applyAlignment="1">
      <alignment vertical="center"/>
    </xf>
    <xf numFmtId="221" fontId="58" fillId="0" borderId="15" xfId="2" applyNumberFormat="1" applyFont="1" applyBorder="1" applyAlignment="1">
      <alignment horizontal="center" vertical="center"/>
    </xf>
    <xf numFmtId="221" fontId="64" fillId="0" borderId="16" xfId="2" applyNumberFormat="1" applyFont="1" applyBorder="1" applyAlignment="1">
      <alignment horizontal="center" vertical="center"/>
    </xf>
    <xf numFmtId="221" fontId="64" fillId="0" borderId="0" xfId="2" applyNumberFormat="1" applyFont="1" applyBorder="1" applyAlignment="1">
      <alignment horizontal="center" vertical="center"/>
    </xf>
    <xf numFmtId="222" fontId="52" fillId="0" borderId="14" xfId="2" applyNumberFormat="1" applyFont="1" applyBorder="1" applyAlignment="1">
      <alignment horizontal="center" vertical="center"/>
    </xf>
    <xf numFmtId="222" fontId="52" fillId="0" borderId="0" xfId="2" applyNumberFormat="1" applyFont="1" applyBorder="1" applyAlignment="1">
      <alignment horizontal="center" vertical="center"/>
    </xf>
    <xf numFmtId="223" fontId="52" fillId="0" borderId="14" xfId="2" applyNumberFormat="1" applyFont="1" applyBorder="1" applyAlignment="1">
      <alignment horizontal="center" vertical="center"/>
    </xf>
    <xf numFmtId="223" fontId="52" fillId="0" borderId="0" xfId="2" applyNumberFormat="1" applyFont="1" applyBorder="1" applyAlignment="1">
      <alignment horizontal="right" vertical="center"/>
    </xf>
    <xf numFmtId="193" fontId="52" fillId="0" borderId="0" xfId="2" applyNumberFormat="1" applyFont="1" applyBorder="1" applyAlignment="1">
      <alignment horizontal="right" vertical="center"/>
    </xf>
    <xf numFmtId="221" fontId="58" fillId="0" borderId="16" xfId="2" applyNumberFormat="1" applyFont="1" applyBorder="1" applyAlignment="1">
      <alignment horizontal="center" vertical="center"/>
    </xf>
    <xf numFmtId="221" fontId="58" fillId="0" borderId="0" xfId="2" applyNumberFormat="1" applyFont="1" applyBorder="1" applyAlignment="1">
      <alignment horizontal="center" vertical="center"/>
    </xf>
    <xf numFmtId="222" fontId="22" fillId="0" borderId="14" xfId="2" applyNumberFormat="1" applyFont="1" applyBorder="1" applyAlignment="1">
      <alignment horizontal="center" vertical="center"/>
    </xf>
    <xf numFmtId="222" fontId="22" fillId="0" borderId="0" xfId="2" applyNumberFormat="1" applyFont="1" applyBorder="1" applyAlignment="1">
      <alignment horizontal="center" vertical="center"/>
    </xf>
    <xf numFmtId="193" fontId="22" fillId="0" borderId="0" xfId="2" applyNumberFormat="1" applyFont="1" applyBorder="1" applyAlignment="1">
      <alignment horizontal="right" vertical="center"/>
    </xf>
    <xf numFmtId="193" fontId="22" fillId="0" borderId="0" xfId="2" applyNumberFormat="1" applyFont="1" applyBorder="1" applyAlignment="1">
      <alignment horizontal="center" vertical="center"/>
    </xf>
    <xf numFmtId="223" fontId="22" fillId="0" borderId="14" xfId="2" applyNumberFormat="1" applyFont="1" applyBorder="1" applyAlignment="1">
      <alignment horizontal="center" vertical="center"/>
    </xf>
    <xf numFmtId="223" fontId="22" fillId="0" borderId="0" xfId="2" applyNumberFormat="1" applyFont="1" applyBorder="1" applyAlignment="1">
      <alignment horizontal="right" vertical="center"/>
    </xf>
    <xf numFmtId="220" fontId="64" fillId="0" borderId="0" xfId="2" applyNumberFormat="1" applyFont="1" applyBorder="1" applyAlignment="1">
      <alignment horizontal="center" vertical="center"/>
    </xf>
    <xf numFmtId="221" fontId="58" fillId="0" borderId="17" xfId="2" applyNumberFormat="1" applyFont="1" applyBorder="1" applyAlignment="1">
      <alignment horizontal="center" vertical="center"/>
    </xf>
    <xf numFmtId="222" fontId="22" fillId="0" borderId="17" xfId="2" applyNumberFormat="1" applyFont="1" applyBorder="1" applyAlignment="1">
      <alignment horizontal="center" vertical="center"/>
    </xf>
    <xf numFmtId="193" fontId="22" fillId="0" borderId="17" xfId="2" applyNumberFormat="1" applyFont="1" applyBorder="1" applyAlignment="1">
      <alignment horizontal="right" vertical="center"/>
    </xf>
    <xf numFmtId="0" fontId="22" fillId="0" borderId="0" xfId="2" applyNumberFormat="1" applyFont="1" applyAlignment="1">
      <alignment horizontal="centerContinuous" vertical="top"/>
    </xf>
    <xf numFmtId="0" fontId="22" fillId="0" borderId="0" xfId="2" applyNumberFormat="1" applyFont="1" applyAlignment="1">
      <alignment horizontal="centerContinuous"/>
    </xf>
    <xf numFmtId="166" fontId="52" fillId="0" borderId="16" xfId="2" applyNumberFormat="1" applyFont="1" applyBorder="1" applyAlignment="1">
      <alignment horizontal="center" vertical="center"/>
    </xf>
    <xf numFmtId="198" fontId="64" fillId="0" borderId="14" xfId="2" applyNumberFormat="1" applyFont="1" applyBorder="1" applyAlignment="1">
      <alignment horizontal="right" vertical="center"/>
    </xf>
    <xf numFmtId="198" fontId="64" fillId="0" borderId="17" xfId="2" applyNumberFormat="1" applyFont="1" applyBorder="1" applyAlignment="1">
      <alignment horizontal="right" vertical="center"/>
    </xf>
    <xf numFmtId="224" fontId="52" fillId="0" borderId="0" xfId="2" applyNumberFormat="1" applyFont="1" applyBorder="1" applyAlignment="1">
      <alignment horizontal="right" vertical="center"/>
    </xf>
    <xf numFmtId="224" fontId="52" fillId="0" borderId="17" xfId="2" applyNumberFormat="1" applyFont="1" applyBorder="1" applyAlignment="1">
      <alignment horizontal="right" vertical="center"/>
    </xf>
    <xf numFmtId="198" fontId="22" fillId="0" borderId="17" xfId="2" applyNumberFormat="1" applyFont="1" applyBorder="1" applyAlignment="1">
      <alignment horizontal="right" vertical="center"/>
    </xf>
    <xf numFmtId="198" fontId="58" fillId="0" borderId="14" xfId="2" applyNumberFormat="1" applyFont="1" applyBorder="1" applyAlignment="1">
      <alignment horizontal="right" vertical="center"/>
    </xf>
    <xf numFmtId="198" fontId="58" fillId="0" borderId="17" xfId="2" applyNumberFormat="1" applyFont="1" applyBorder="1" applyAlignment="1">
      <alignment horizontal="right" vertical="center"/>
    </xf>
    <xf numFmtId="224" fontId="22" fillId="0" borderId="0" xfId="2" applyNumberFormat="1" applyFont="1" applyBorder="1" applyAlignment="1">
      <alignment horizontal="right" vertical="center"/>
    </xf>
    <xf numFmtId="224" fontId="22" fillId="0" borderId="17" xfId="2" applyNumberFormat="1" applyFont="1" applyBorder="1" applyAlignment="1">
      <alignment horizontal="right" vertical="center"/>
    </xf>
    <xf numFmtId="198" fontId="52" fillId="0" borderId="17" xfId="2" applyNumberFormat="1" applyFont="1" applyBorder="1" applyAlignment="1">
      <alignment horizontal="right" vertical="center"/>
    </xf>
    <xf numFmtId="198" fontId="64" fillId="0" borderId="0" xfId="2" applyNumberFormat="1" applyFont="1" applyBorder="1" applyAlignment="1">
      <alignment horizontal="right" vertical="center"/>
    </xf>
    <xf numFmtId="49" fontId="22" fillId="0" borderId="45" xfId="2" applyNumberFormat="1" applyFont="1" applyBorder="1" applyAlignment="1">
      <alignment horizontal="centerContinuous" vertical="center"/>
    </xf>
    <xf numFmtId="49" fontId="22" fillId="0" borderId="49" xfId="2" applyNumberFormat="1" applyFont="1" applyBorder="1" applyAlignment="1">
      <alignment horizontal="centerContinuous" vertical="center"/>
    </xf>
    <xf numFmtId="49" fontId="22" fillId="0" borderId="46" xfId="2" applyNumberFormat="1" applyFont="1" applyBorder="1" applyAlignment="1">
      <alignment horizontal="centerContinuous" vertical="center"/>
    </xf>
    <xf numFmtId="49" fontId="22" fillId="0" borderId="43" xfId="2" applyNumberFormat="1" applyFont="1" applyBorder="1" applyAlignment="1">
      <alignment horizontal="centerContinuous" vertical="center"/>
    </xf>
    <xf numFmtId="49" fontId="22" fillId="0" borderId="36" xfId="2" applyNumberFormat="1" applyFont="1" applyBorder="1" applyAlignment="1">
      <alignment horizontal="centerContinuous" vertical="center"/>
    </xf>
    <xf numFmtId="49" fontId="22" fillId="0" borderId="23" xfId="2" applyNumberFormat="1" applyFont="1" applyBorder="1" applyAlignment="1">
      <alignment horizontal="centerContinuous" vertical="center"/>
    </xf>
    <xf numFmtId="49" fontId="22" fillId="0" borderId="54" xfId="2" applyNumberFormat="1" applyFont="1" applyBorder="1" applyAlignment="1">
      <alignment horizontal="centerContinuous" vertical="center"/>
    </xf>
    <xf numFmtId="49" fontId="22" fillId="0" borderId="51" xfId="2" applyNumberFormat="1" applyFont="1" applyBorder="1" applyAlignment="1">
      <alignment horizontal="centerContinuous" vertical="center"/>
    </xf>
    <xf numFmtId="0" fontId="3" fillId="0" borderId="0" xfId="2" applyBorder="1" applyAlignment="1">
      <alignment horizontal="centerContinuous" vertical="center"/>
    </xf>
    <xf numFmtId="0" fontId="53" fillId="0" borderId="0" xfId="2" applyNumberFormat="1" applyFont="1" applyBorder="1" applyAlignment="1">
      <alignment horizontal="centerContinuous" vertical="center"/>
    </xf>
    <xf numFmtId="225" fontId="58" fillId="0" borderId="0" xfId="2" applyNumberFormat="1" applyFont="1" applyBorder="1" applyAlignment="1">
      <alignment horizontal="center" vertical="center"/>
    </xf>
    <xf numFmtId="225" fontId="64" fillId="0" borderId="16" xfId="2" applyNumberFormat="1" applyFont="1" applyBorder="1" applyAlignment="1">
      <alignment horizontal="center" vertical="center"/>
    </xf>
    <xf numFmtId="225" fontId="64" fillId="0" borderId="0" xfId="2" applyNumberFormat="1" applyFont="1" applyBorder="1" applyAlignment="1">
      <alignment horizontal="center" vertical="center"/>
    </xf>
    <xf numFmtId="225" fontId="64" fillId="0" borderId="17" xfId="2" applyNumberFormat="1" applyFont="1" applyBorder="1" applyAlignment="1">
      <alignment horizontal="center" vertical="center"/>
    </xf>
    <xf numFmtId="225" fontId="64" fillId="0" borderId="14" xfId="2" applyNumberFormat="1" applyFont="1" applyBorder="1" applyAlignment="1">
      <alignment horizontal="center" vertical="center"/>
    </xf>
    <xf numFmtId="225" fontId="64" fillId="0" borderId="13" xfId="2" applyNumberFormat="1" applyFont="1" applyBorder="1" applyAlignment="1">
      <alignment horizontal="center" vertical="center"/>
    </xf>
    <xf numFmtId="225" fontId="58" fillId="0" borderId="14" xfId="2" applyNumberFormat="1" applyFont="1" applyBorder="1" applyAlignment="1">
      <alignment horizontal="center" vertical="center"/>
    </xf>
    <xf numFmtId="225" fontId="58" fillId="0" borderId="16" xfId="2" applyNumberFormat="1" applyFont="1" applyBorder="1" applyAlignment="1">
      <alignment horizontal="center" vertical="center"/>
    </xf>
    <xf numFmtId="225" fontId="58" fillId="0" borderId="17" xfId="2" applyNumberFormat="1" applyFont="1" applyBorder="1" applyAlignment="1">
      <alignment horizontal="center" vertical="center"/>
    </xf>
    <xf numFmtId="225" fontId="58" fillId="0" borderId="13" xfId="2" applyNumberFormat="1" applyFont="1" applyBorder="1" applyAlignment="1">
      <alignment horizontal="center" vertical="center"/>
    </xf>
    <xf numFmtId="226" fontId="22" fillId="0" borderId="0" xfId="2" applyNumberFormat="1" applyFont="1" applyFill="1" applyBorder="1" applyAlignment="1">
      <alignment horizontal="right" vertical="center"/>
    </xf>
    <xf numFmtId="0" fontId="22" fillId="0" borderId="40" xfId="2" applyFont="1" applyBorder="1" applyAlignment="1">
      <alignment horizontal="centerContinuous" vertical="center"/>
    </xf>
    <xf numFmtId="0" fontId="22" fillId="0" borderId="43" xfId="2" applyFont="1" applyBorder="1" applyAlignment="1">
      <alignment horizontal="centerContinuous" vertical="center"/>
    </xf>
    <xf numFmtId="0" fontId="22" fillId="0" borderId="15" xfId="2" applyFont="1" applyFill="1" applyBorder="1" applyAlignment="1">
      <alignment horizontal="left"/>
    </xf>
    <xf numFmtId="0" fontId="22" fillId="0" borderId="0" xfId="2" applyNumberFormat="1" applyFont="1" applyFill="1" applyBorder="1" applyAlignment="1">
      <alignment horizontal="centerContinuous" vertical="center" wrapText="1"/>
    </xf>
    <xf numFmtId="0" fontId="22" fillId="0" borderId="14" xfId="2" applyNumberFormat="1" applyFont="1" applyFill="1" applyBorder="1" applyAlignment="1">
      <alignment horizontal="centerContinuous" vertical="center" wrapText="1"/>
    </xf>
    <xf numFmtId="0" fontId="22" fillId="0" borderId="24" xfId="2" applyNumberFormat="1" applyFont="1" applyFill="1" applyBorder="1" applyAlignment="1">
      <alignment horizontal="centerContinuous" vertical="center" wrapText="1"/>
    </xf>
    <xf numFmtId="0" fontId="22" fillId="0" borderId="23" xfId="2" applyNumberFormat="1" applyFont="1" applyFill="1" applyBorder="1" applyAlignment="1">
      <alignment horizontal="centerContinuous" vertical="center" wrapText="1"/>
    </xf>
    <xf numFmtId="0" fontId="22" fillId="0" borderId="43" xfId="2" applyNumberFormat="1" applyFont="1" applyFill="1" applyBorder="1" applyAlignment="1">
      <alignment horizontal="center" vertical="center" wrapText="1"/>
    </xf>
    <xf numFmtId="0" fontId="22" fillId="0" borderId="43" xfId="2" applyFont="1" applyBorder="1" applyAlignment="1">
      <alignment horizontal="center" vertical="center" wrapText="1"/>
    </xf>
    <xf numFmtId="0" fontId="22" fillId="0" borderId="75" xfId="2" applyFont="1" applyBorder="1" applyAlignment="1">
      <alignment horizontal="center" vertical="center" wrapText="1"/>
    </xf>
    <xf numFmtId="0" fontId="22" fillId="0" borderId="37" xfId="2" applyFont="1" applyBorder="1" applyAlignment="1">
      <alignment horizontal="center" vertical="center" wrapText="1"/>
    </xf>
    <xf numFmtId="0" fontId="22" fillId="0" borderId="81" xfId="2" applyFont="1" applyBorder="1" applyAlignment="1">
      <alignment horizontal="center" vertical="center" wrapText="1"/>
    </xf>
    <xf numFmtId="0" fontId="52" fillId="0" borderId="15" xfId="2" applyFont="1" applyFill="1" applyBorder="1"/>
    <xf numFmtId="0" fontId="22" fillId="0" borderId="15" xfId="2" applyFont="1" applyFill="1" applyBorder="1" applyAlignment="1">
      <alignment horizontal="left" indent="1"/>
    </xf>
    <xf numFmtId="0" fontId="52" fillId="0" borderId="11" xfId="2" applyFont="1" applyFill="1" applyBorder="1"/>
    <xf numFmtId="225" fontId="64" fillId="0" borderId="10" xfId="2" applyNumberFormat="1" applyFont="1" applyBorder="1" applyAlignment="1">
      <alignment horizontal="center" vertical="center"/>
    </xf>
    <xf numFmtId="225" fontId="64" fillId="0" borderId="8" xfId="2" applyNumberFormat="1" applyFont="1" applyBorder="1" applyAlignment="1">
      <alignment horizontal="center" vertical="center"/>
    </xf>
    <xf numFmtId="225" fontId="64" fillId="0" borderId="9" xfId="2" applyNumberFormat="1" applyFont="1" applyBorder="1" applyAlignment="1">
      <alignment horizontal="center" vertical="center"/>
    </xf>
    <xf numFmtId="225" fontId="64" fillId="0" borderId="19" xfId="2" applyNumberFormat="1" applyFont="1" applyBorder="1" applyAlignment="1">
      <alignment horizontal="center" vertical="center"/>
    </xf>
    <xf numFmtId="225" fontId="64" fillId="0" borderId="18" xfId="2" applyNumberFormat="1" applyFont="1" applyBorder="1" applyAlignment="1">
      <alignment horizontal="center" vertical="center"/>
    </xf>
    <xf numFmtId="0" fontId="3" fillId="0" borderId="0" xfId="2" applyFill="1" applyBorder="1"/>
    <xf numFmtId="0" fontId="22" fillId="0" borderId="48" xfId="2" applyFont="1" applyBorder="1" applyAlignment="1">
      <alignment horizontal="center" vertical="center" wrapText="1"/>
    </xf>
    <xf numFmtId="0" fontId="22" fillId="0" borderId="42" xfId="2" applyFont="1" applyBorder="1" applyAlignment="1">
      <alignment horizontal="center" vertical="center" wrapText="1"/>
    </xf>
    <xf numFmtId="0" fontId="52" fillId="0" borderId="26" xfId="2" applyFont="1" applyFill="1" applyBorder="1"/>
    <xf numFmtId="0" fontId="22" fillId="0" borderId="0" xfId="2" quotePrefix="1" applyFont="1" applyFill="1" applyAlignment="1">
      <alignment horizontal="left" vertical="center"/>
    </xf>
    <xf numFmtId="0" fontId="22" fillId="0" borderId="52" xfId="2" applyNumberFormat="1" applyFont="1" applyBorder="1" applyAlignment="1">
      <alignment horizontal="center" vertical="center" wrapText="1"/>
    </xf>
    <xf numFmtId="0" fontId="22" fillId="0" borderId="52" xfId="2" applyNumberFormat="1" applyFont="1" applyBorder="1" applyAlignment="1">
      <alignment horizontal="centerContinuous" vertical="center" wrapText="1"/>
    </xf>
    <xf numFmtId="0" fontId="22" fillId="0" borderId="75" xfId="2" applyNumberFormat="1" applyFont="1" applyBorder="1" applyAlignment="1">
      <alignment horizontal="center" vertical="center" wrapText="1"/>
    </xf>
    <xf numFmtId="0" fontId="22" fillId="0" borderId="38" xfId="2" applyNumberFormat="1" applyFont="1" applyBorder="1" applyAlignment="1">
      <alignment horizontal="center" vertical="center" wrapText="1"/>
    </xf>
    <xf numFmtId="224" fontId="52" fillId="0" borderId="19" xfId="2" applyNumberFormat="1" applyFont="1" applyBorder="1" applyAlignment="1">
      <alignment horizontal="right" vertical="center"/>
    </xf>
    <xf numFmtId="224" fontId="52" fillId="0" borderId="10" xfId="2" applyNumberFormat="1" applyFont="1" applyBorder="1" applyAlignment="1">
      <alignment horizontal="right" vertical="center"/>
    </xf>
    <xf numFmtId="198" fontId="64" fillId="0" borderId="19" xfId="2" applyNumberFormat="1" applyFont="1" applyBorder="1" applyAlignment="1">
      <alignment horizontal="right" vertical="center"/>
    </xf>
    <xf numFmtId="198" fontId="64" fillId="0" borderId="9" xfId="2" applyNumberFormat="1" applyFont="1" applyBorder="1" applyAlignment="1">
      <alignment horizontal="right" vertical="center"/>
    </xf>
    <xf numFmtId="198" fontId="52" fillId="0" borderId="10" xfId="2" applyNumberFormat="1" applyFont="1" applyBorder="1" applyAlignment="1">
      <alignment horizontal="right" vertical="center"/>
    </xf>
    <xf numFmtId="166" fontId="52" fillId="0" borderId="18" xfId="2" applyNumberFormat="1" applyFont="1" applyBorder="1" applyAlignment="1">
      <alignment horizontal="center" vertical="center"/>
    </xf>
    <xf numFmtId="0" fontId="52" fillId="0" borderId="50" xfId="2" applyFont="1" applyBorder="1"/>
    <xf numFmtId="0" fontId="22" fillId="0" borderId="34" xfId="2" applyFont="1" applyBorder="1" applyAlignment="1">
      <alignment horizontal="left"/>
    </xf>
    <xf numFmtId="0" fontId="22" fillId="0" borderId="34" xfId="2" applyFont="1" applyBorder="1" applyAlignment="1">
      <alignment horizontal="left" indent="1"/>
    </xf>
    <xf numFmtId="0" fontId="22" fillId="0" borderId="34" xfId="2" applyFont="1" applyBorder="1"/>
    <xf numFmtId="0" fontId="52" fillId="0" borderId="34" xfId="2" applyFont="1" applyBorder="1"/>
    <xf numFmtId="0" fontId="52" fillId="0" borderId="35" xfId="2" applyFont="1" applyBorder="1"/>
    <xf numFmtId="0" fontId="52" fillId="0" borderId="50" xfId="2" applyFont="1" applyFill="1" applyBorder="1"/>
    <xf numFmtId="0" fontId="22" fillId="0" borderId="34" xfId="2" applyFont="1" applyFill="1" applyBorder="1" applyAlignment="1">
      <alignment horizontal="left"/>
    </xf>
    <xf numFmtId="0" fontId="22" fillId="0" borderId="34" xfId="2" applyFont="1" applyFill="1" applyBorder="1" applyAlignment="1">
      <alignment horizontal="left" indent="1"/>
    </xf>
    <xf numFmtId="0" fontId="22" fillId="0" borderId="34" xfId="2" applyFont="1" applyFill="1" applyBorder="1"/>
    <xf numFmtId="0" fontId="52" fillId="0" borderId="34" xfId="2" applyFont="1" applyFill="1" applyBorder="1"/>
    <xf numFmtId="0" fontId="52" fillId="0" borderId="35" xfId="2" applyFont="1" applyFill="1" applyBorder="1"/>
    <xf numFmtId="0" fontId="22" fillId="0" borderId="0" xfId="2" applyNumberFormat="1" applyFont="1" applyAlignment="1">
      <alignment horizontal="left" vertical="center"/>
    </xf>
    <xf numFmtId="0" fontId="22" fillId="0" borderId="72" xfId="2" applyNumberFormat="1" applyFont="1" applyBorder="1" applyAlignment="1">
      <alignment horizontal="centerContinuous" vertical="center"/>
    </xf>
    <xf numFmtId="0" fontId="3" fillId="0" borderId="22" xfId="2" applyBorder="1" applyAlignment="1">
      <alignment horizontal="centerContinuous" vertical="center"/>
    </xf>
    <xf numFmtId="0" fontId="53" fillId="0" borderId="0" xfId="2" applyNumberFormat="1" applyFont="1" applyAlignment="1">
      <alignment horizontal="centerContinuous" vertical="center" wrapText="1"/>
    </xf>
    <xf numFmtId="0" fontId="3" fillId="0" borderId="0" xfId="2" applyNumberFormat="1" applyFont="1" applyAlignment="1">
      <alignment horizontal="centerContinuous" vertical="center"/>
    </xf>
    <xf numFmtId="0" fontId="52" fillId="0" borderId="35" xfId="2" applyFont="1" applyFill="1" applyBorder="1" applyAlignment="1">
      <alignment horizontal="left" indent="1"/>
    </xf>
    <xf numFmtId="193" fontId="52" fillId="0" borderId="10" xfId="2" applyNumberFormat="1" applyFont="1" applyBorder="1" applyAlignment="1">
      <alignment horizontal="right" vertical="center"/>
    </xf>
    <xf numFmtId="223" fontId="52" fillId="0" borderId="10" xfId="2" applyNumberFormat="1" applyFont="1" applyBorder="1" applyAlignment="1">
      <alignment horizontal="right" vertical="center"/>
    </xf>
    <xf numFmtId="223" fontId="52" fillId="0" borderId="9" xfId="2" applyNumberFormat="1" applyFont="1" applyBorder="1" applyAlignment="1">
      <alignment horizontal="center" vertical="center"/>
    </xf>
    <xf numFmtId="220" fontId="52" fillId="0" borderId="10" xfId="2" applyNumberFormat="1" applyFont="1" applyBorder="1" applyAlignment="1">
      <alignment horizontal="center" vertical="center"/>
    </xf>
    <xf numFmtId="222" fontId="52" fillId="0" borderId="10" xfId="2" applyNumberFormat="1" applyFont="1" applyBorder="1" applyAlignment="1">
      <alignment horizontal="center" vertical="center"/>
    </xf>
    <xf numFmtId="222" fontId="52" fillId="0" borderId="9" xfId="2" applyNumberFormat="1" applyFont="1" applyBorder="1" applyAlignment="1">
      <alignment horizontal="center" vertical="center"/>
    </xf>
    <xf numFmtId="221" fontId="64" fillId="0" borderId="10" xfId="2" applyNumberFormat="1" applyFont="1" applyBorder="1" applyAlignment="1">
      <alignment horizontal="center" vertical="center"/>
    </xf>
    <xf numFmtId="221" fontId="64" fillId="0" borderId="18" xfId="2" applyNumberFormat="1" applyFont="1" applyBorder="1" applyAlignment="1">
      <alignment horizontal="center" vertical="center"/>
    </xf>
    <xf numFmtId="0" fontId="22" fillId="0" borderId="0" xfId="0" applyFont="1" applyAlignment="1">
      <alignment horizontal="left"/>
    </xf>
    <xf numFmtId="0" fontId="22" fillId="0" borderId="0" xfId="2" quotePrefix="1" applyFont="1"/>
    <xf numFmtId="0" fontId="22" fillId="0" borderId="0" xfId="2" applyFont="1" applyFill="1" applyBorder="1" applyAlignment="1">
      <alignment horizontal="right"/>
    </xf>
    <xf numFmtId="173" fontId="58" fillId="0" borderId="0" xfId="2" applyNumberFormat="1" applyFont="1" applyFill="1" applyBorder="1" applyAlignment="1">
      <alignment horizontal="right"/>
    </xf>
    <xf numFmtId="0" fontId="58" fillId="0" borderId="0" xfId="2" applyFont="1" applyBorder="1" applyAlignment="1">
      <alignment horizontal="right"/>
    </xf>
    <xf numFmtId="173" fontId="58" fillId="0" borderId="0" xfId="2" applyNumberFormat="1" applyFont="1" applyBorder="1" applyAlignment="1">
      <alignment horizontal="right"/>
    </xf>
    <xf numFmtId="0" fontId="58" fillId="0" borderId="17" xfId="2" applyFont="1" applyBorder="1" applyAlignment="1">
      <alignment horizontal="right"/>
    </xf>
    <xf numFmtId="0" fontId="22" fillId="0" borderId="14" xfId="2" applyFont="1" applyBorder="1" applyAlignment="1">
      <alignment horizontal="left" vertical="center" indent="4"/>
    </xf>
    <xf numFmtId="0" fontId="22" fillId="0" borderId="17" xfId="2" applyFont="1" applyBorder="1" applyAlignment="1">
      <alignment horizontal="left"/>
    </xf>
    <xf numFmtId="0" fontId="22" fillId="0" borderId="0" xfId="2" applyFont="1" applyBorder="1" applyAlignment="1">
      <alignment horizontal="right"/>
    </xf>
    <xf numFmtId="173" fontId="22" fillId="0" borderId="0" xfId="2" applyNumberFormat="1" applyFont="1" applyBorder="1" applyAlignment="1">
      <alignment horizontal="right"/>
    </xf>
    <xf numFmtId="0" fontId="22" fillId="0" borderId="17" xfId="2" applyFont="1" applyBorder="1" applyAlignment="1">
      <alignment horizontal="right"/>
    </xf>
    <xf numFmtId="0" fontId="22" fillId="0" borderId="14" xfId="2" applyFont="1" applyBorder="1" applyAlignment="1">
      <alignment horizontal="right" vertical="center" indent="1"/>
    </xf>
    <xf numFmtId="173" fontId="22" fillId="0" borderId="17" xfId="2" applyNumberFormat="1" applyFont="1" applyBorder="1" applyAlignment="1">
      <alignment horizontal="right"/>
    </xf>
    <xf numFmtId="0" fontId="22" fillId="0" borderId="17" xfId="2" applyFont="1" applyBorder="1" applyAlignment="1">
      <alignment horizontal="left" wrapText="1"/>
    </xf>
    <xf numFmtId="227" fontId="22" fillId="0" borderId="0" xfId="2" applyNumberFormat="1" applyFont="1" applyFill="1" applyBorder="1" applyAlignment="1">
      <alignment horizontal="right"/>
    </xf>
    <xf numFmtId="227" fontId="22" fillId="0" borderId="0" xfId="2" applyNumberFormat="1" applyFont="1" applyBorder="1" applyAlignment="1">
      <alignment horizontal="right"/>
    </xf>
    <xf numFmtId="227" fontId="22" fillId="0" borderId="17" xfId="2" applyNumberFormat="1" applyFont="1" applyBorder="1" applyAlignment="1">
      <alignment horizontal="right"/>
    </xf>
    <xf numFmtId="0" fontId="22" fillId="0" borderId="17" xfId="2" applyFont="1" applyBorder="1" applyAlignment="1">
      <alignment horizontal="left" vertical="center"/>
    </xf>
    <xf numFmtId="228" fontId="22" fillId="0" borderId="0" xfId="2" applyNumberFormat="1" applyFont="1" applyFill="1" applyBorder="1" applyAlignment="1">
      <alignment horizontal="right"/>
    </xf>
    <xf numFmtId="228" fontId="22" fillId="0" borderId="0" xfId="2" applyNumberFormat="1" applyFont="1" applyBorder="1" applyAlignment="1">
      <alignment horizontal="right"/>
    </xf>
    <xf numFmtId="228" fontId="22" fillId="0" borderId="17" xfId="2" applyNumberFormat="1" applyFont="1" applyBorder="1" applyAlignment="1">
      <alignment horizontal="right"/>
    </xf>
    <xf numFmtId="229" fontId="22" fillId="0" borderId="0" xfId="2" applyNumberFormat="1" applyFont="1" applyBorder="1" applyAlignment="1">
      <alignment horizontal="centerContinuous" vertical="center"/>
    </xf>
    <xf numFmtId="0" fontId="3" fillId="0" borderId="0" xfId="2" applyFont="1" applyBorder="1" applyAlignment="1">
      <alignment horizontal="centerContinuous"/>
    </xf>
    <xf numFmtId="0" fontId="22" fillId="0" borderId="17" xfId="2" applyFont="1" applyBorder="1" applyAlignment="1">
      <alignment horizontal="centerContinuous" vertical="center" wrapText="1"/>
    </xf>
    <xf numFmtId="173" fontId="22" fillId="0" borderId="0" xfId="2" applyNumberFormat="1" applyFont="1" applyFill="1" applyBorder="1" applyAlignment="1">
      <alignment horizontal="right"/>
    </xf>
    <xf numFmtId="0" fontId="58" fillId="0" borderId="0" xfId="2" applyFont="1" applyFill="1" applyBorder="1" applyAlignment="1">
      <alignment horizontal="right"/>
    </xf>
    <xf numFmtId="0" fontId="22" fillId="0" borderId="0" xfId="2" applyFont="1" applyBorder="1" applyAlignment="1">
      <alignment horizontal="right" vertical="center"/>
    </xf>
    <xf numFmtId="229" fontId="3" fillId="0" borderId="0" xfId="2" applyNumberFormat="1" applyFont="1"/>
    <xf numFmtId="230" fontId="22" fillId="0" borderId="0" xfId="2" applyNumberFormat="1" applyFont="1" applyFill="1" applyBorder="1" applyAlignment="1">
      <alignment horizontal="right"/>
    </xf>
    <xf numFmtId="228" fontId="22" fillId="0" borderId="0" xfId="2" applyNumberFormat="1" applyFont="1" applyFill="1" applyBorder="1" applyAlignment="1">
      <alignment horizontal="right" vertical="center"/>
    </xf>
    <xf numFmtId="228" fontId="22" fillId="0" borderId="0" xfId="2" applyNumberFormat="1" applyFont="1" applyBorder="1" applyAlignment="1">
      <alignment horizontal="right" vertical="center"/>
    </xf>
    <xf numFmtId="230" fontId="22" fillId="0" borderId="0" xfId="2" applyNumberFormat="1" applyFont="1" applyBorder="1" applyAlignment="1">
      <alignment horizontal="right" vertical="center"/>
    </xf>
    <xf numFmtId="230" fontId="22" fillId="0" borderId="0" xfId="2" applyNumberFormat="1" applyFont="1" applyBorder="1" applyAlignment="1">
      <alignment horizontal="right"/>
    </xf>
    <xf numFmtId="228" fontId="3" fillId="0" borderId="0" xfId="2" applyNumberFormat="1" applyFont="1"/>
    <xf numFmtId="228" fontId="22" fillId="0" borderId="0" xfId="2" applyNumberFormat="1" applyFont="1"/>
    <xf numFmtId="0" fontId="22" fillId="0" borderId="23" xfId="2" applyFont="1" applyBorder="1" applyAlignment="1">
      <alignment horizontal="center" vertical="center"/>
    </xf>
    <xf numFmtId="0" fontId="22" fillId="0" borderId="36" xfId="2" applyFont="1" applyBorder="1" applyAlignment="1">
      <alignment horizontal="center" vertical="center"/>
    </xf>
    <xf numFmtId="0" fontId="22" fillId="0" borderId="29" xfId="2" applyFont="1" applyBorder="1" applyAlignment="1">
      <alignment horizontal="centerContinuous" vertical="center"/>
    </xf>
    <xf numFmtId="0" fontId="22" fillId="0" borderId="36" xfId="2" applyFont="1" applyBorder="1" applyAlignment="1">
      <alignment horizontal="right" vertical="center" indent="1"/>
    </xf>
    <xf numFmtId="0" fontId="22" fillId="0" borderId="29" xfId="2" applyFont="1" applyBorder="1" applyAlignment="1">
      <alignment vertical="center"/>
    </xf>
    <xf numFmtId="0" fontId="22" fillId="0" borderId="0" xfId="2" quotePrefix="1" applyFont="1" applyFill="1"/>
    <xf numFmtId="0" fontId="22" fillId="0" borderId="0" xfId="2" quotePrefix="1" applyFont="1" applyFill="1" applyAlignment="1"/>
    <xf numFmtId="231" fontId="22" fillId="0" borderId="0" xfId="2" applyNumberFormat="1" applyFont="1" applyFill="1" applyBorder="1" applyAlignment="1">
      <alignment horizontal="center" vertical="center"/>
    </xf>
    <xf numFmtId="0" fontId="22" fillId="0" borderId="13" xfId="2" applyFont="1" applyFill="1" applyBorder="1" applyAlignment="1">
      <alignment horizontal="left" vertical="center" indent="1"/>
    </xf>
    <xf numFmtId="0" fontId="76" fillId="0" borderId="14" xfId="2" applyFont="1" applyFill="1" applyBorder="1" applyAlignment="1">
      <alignment horizontal="right" vertical="center"/>
    </xf>
    <xf numFmtId="0" fontId="76" fillId="0" borderId="14" xfId="2" applyFont="1" applyFill="1" applyBorder="1" applyAlignment="1">
      <alignment vertical="center"/>
    </xf>
    <xf numFmtId="0" fontId="22" fillId="0" borderId="14" xfId="2" applyFont="1" applyFill="1" applyBorder="1" applyAlignment="1">
      <alignment horizontal="right" vertical="center"/>
    </xf>
    <xf numFmtId="0" fontId="22" fillId="0" borderId="75" xfId="2" applyFont="1" applyFill="1" applyBorder="1" applyAlignment="1">
      <alignment horizontal="left" vertical="center" indent="1"/>
    </xf>
    <xf numFmtId="0" fontId="22" fillId="0" borderId="23" xfId="2" applyFont="1" applyFill="1" applyBorder="1" applyAlignment="1">
      <alignment horizontal="center" vertical="center"/>
    </xf>
    <xf numFmtId="0" fontId="22" fillId="0" borderId="29" xfId="2" applyFont="1" applyFill="1" applyBorder="1" applyAlignment="1">
      <alignment horizontal="center" vertical="center"/>
    </xf>
    <xf numFmtId="231" fontId="22" fillId="0" borderId="0" xfId="2" applyNumberFormat="1" applyFont="1" applyFill="1" applyAlignment="1">
      <alignment vertical="center"/>
    </xf>
    <xf numFmtId="231" fontId="22" fillId="0" borderId="0" xfId="2" applyNumberFormat="1" applyFont="1" applyFill="1" applyAlignment="1">
      <alignment horizontal="centerContinuous" vertical="center"/>
    </xf>
    <xf numFmtId="0" fontId="22" fillId="0" borderId="0" xfId="19" applyNumberFormat="1" applyFont="1" applyFill="1" applyProtection="1">
      <protection hidden="1"/>
    </xf>
    <xf numFmtId="0" fontId="22" fillId="0" borderId="0" xfId="19" applyNumberFormat="1" applyFont="1" applyFill="1" applyBorder="1" applyProtection="1">
      <protection hidden="1"/>
    </xf>
    <xf numFmtId="1" fontId="22" fillId="0" borderId="0" xfId="19" applyNumberFormat="1" applyFont="1" applyFill="1" applyProtection="1">
      <protection hidden="1"/>
    </xf>
    <xf numFmtId="232" fontId="22" fillId="0" borderId="0" xfId="19" applyNumberFormat="1" applyFont="1" applyFill="1" applyProtection="1">
      <protection hidden="1"/>
    </xf>
    <xf numFmtId="233" fontId="22" fillId="0" borderId="0" xfId="19" applyNumberFormat="1" applyFont="1" applyFill="1" applyProtection="1">
      <protection hidden="1"/>
    </xf>
    <xf numFmtId="180" fontId="22" fillId="0" borderId="0" xfId="19" applyNumberFormat="1" applyFont="1" applyFill="1" applyProtection="1">
      <protection hidden="1"/>
    </xf>
    <xf numFmtId="0" fontId="22" fillId="0" borderId="0" xfId="19" quotePrefix="1" applyNumberFormat="1" applyFont="1" applyFill="1" applyAlignment="1" applyProtection="1">
      <alignment horizontal="left"/>
      <protection hidden="1"/>
    </xf>
    <xf numFmtId="235" fontId="22" fillId="0" borderId="76" xfId="19" applyNumberFormat="1" applyFont="1" applyFill="1" applyBorder="1" applyAlignment="1" applyProtection="1">
      <alignment vertical="center"/>
      <protection hidden="1"/>
    </xf>
    <xf numFmtId="236" fontId="22" fillId="0" borderId="77" xfId="21" quotePrefix="1" applyNumberFormat="1" applyFont="1" applyFill="1" applyBorder="1" applyAlignment="1" applyProtection="1">
      <alignment horizontal="left" vertical="center"/>
      <protection hidden="1"/>
    </xf>
    <xf numFmtId="0" fontId="22" fillId="0" borderId="0" xfId="19" applyNumberFormat="1" applyFont="1" applyFill="1" applyBorder="1" applyAlignment="1" applyProtection="1">
      <alignment vertical="top"/>
      <protection hidden="1"/>
    </xf>
    <xf numFmtId="235" fontId="22" fillId="0" borderId="0" xfId="21" applyNumberFormat="1" applyFont="1" applyFill="1" applyBorder="1" applyAlignment="1" applyProtection="1">
      <alignment vertical="top"/>
      <protection hidden="1"/>
    </xf>
    <xf numFmtId="235" fontId="22" fillId="0" borderId="0" xfId="19" applyNumberFormat="1" applyFont="1" applyFill="1" applyBorder="1" applyAlignment="1" applyProtection="1">
      <alignment vertical="center"/>
      <protection hidden="1"/>
    </xf>
    <xf numFmtId="1" fontId="22" fillId="0" borderId="0" xfId="19" applyNumberFormat="1" applyFont="1" applyFill="1" applyBorder="1" applyProtection="1">
      <protection hidden="1"/>
    </xf>
    <xf numFmtId="236" fontId="22" fillId="0" borderId="34" xfId="21" applyNumberFormat="1" applyFont="1" applyFill="1" applyBorder="1" applyAlignment="1" applyProtection="1">
      <alignment horizontal="left" vertical="center"/>
      <protection hidden="1"/>
    </xf>
    <xf numFmtId="234" fontId="58" fillId="0" borderId="16" xfId="2" applyNumberFormat="1" applyFont="1" applyFill="1" applyBorder="1" applyAlignment="1" applyProtection="1">
      <alignment horizontal="center" vertical="center"/>
      <protection hidden="1"/>
    </xf>
    <xf numFmtId="0" fontId="22" fillId="0" borderId="0" xfId="19" applyNumberFormat="1" applyFont="1" applyFill="1" applyBorder="1" applyAlignment="1" applyProtection="1">
      <protection hidden="1"/>
    </xf>
    <xf numFmtId="0" fontId="22" fillId="0" borderId="0" xfId="19" applyNumberFormat="1" applyFont="1" applyFill="1" applyAlignment="1" applyProtection="1">
      <protection hidden="1"/>
    </xf>
    <xf numFmtId="0" fontId="67" fillId="0" borderId="0" xfId="19" applyNumberFormat="1" applyFont="1" applyFill="1" applyAlignment="1" applyProtection="1">
      <protection hidden="1"/>
    </xf>
    <xf numFmtId="0" fontId="67" fillId="0" borderId="0" xfId="19" applyNumberFormat="1" applyFont="1" applyFill="1" applyBorder="1" applyAlignment="1" applyProtection="1">
      <protection hidden="1"/>
    </xf>
    <xf numFmtId="237" fontId="101" fillId="0" borderId="16" xfId="19" applyNumberFormat="1" applyFont="1" applyFill="1" applyBorder="1" applyAlignment="1" applyProtection="1">
      <alignment horizontal="centerContinuous"/>
      <protection hidden="1"/>
    </xf>
    <xf numFmtId="0" fontId="66" fillId="0" borderId="0" xfId="19" applyNumberFormat="1" applyFont="1" applyFill="1" applyBorder="1" applyAlignment="1" applyProtection="1">
      <alignment horizontal="centerContinuous"/>
      <protection hidden="1"/>
    </xf>
    <xf numFmtId="0" fontId="66" fillId="0" borderId="0" xfId="19" applyNumberFormat="1" applyFont="1" applyFill="1" applyBorder="1" applyAlignment="1" applyProtection="1">
      <alignment horizontal="centerContinuous" vertical="center"/>
      <protection hidden="1"/>
    </xf>
    <xf numFmtId="1" fontId="66" fillId="0" borderId="0" xfId="19" applyNumberFormat="1" applyFont="1" applyFill="1" applyBorder="1" applyAlignment="1" applyProtection="1">
      <alignment horizontal="centerContinuous"/>
      <protection hidden="1"/>
    </xf>
    <xf numFmtId="232" fontId="66" fillId="0" borderId="0" xfId="21" applyNumberFormat="1" applyFont="1" applyFill="1" applyBorder="1" applyAlignment="1" applyProtection="1">
      <alignment horizontal="centerContinuous" vertical="top"/>
      <protection hidden="1"/>
    </xf>
    <xf numFmtId="0" fontId="67" fillId="0" borderId="34" xfId="19" applyFont="1" applyFill="1" applyBorder="1" applyAlignment="1" applyProtection="1">
      <protection hidden="1"/>
    </xf>
    <xf numFmtId="235" fontId="22" fillId="0" borderId="25" xfId="19" applyNumberFormat="1" applyFont="1" applyFill="1" applyBorder="1" applyAlignment="1" applyProtection="1">
      <alignment vertical="center"/>
      <protection hidden="1"/>
    </xf>
    <xf numFmtId="234" fontId="58" fillId="0" borderId="24" xfId="2" applyNumberFormat="1" applyFont="1" applyFill="1" applyBorder="1" applyAlignment="1" applyProtection="1">
      <alignment horizontal="center" vertical="center"/>
      <protection hidden="1"/>
    </xf>
    <xf numFmtId="236" fontId="22" fillId="0" borderId="50" xfId="21" quotePrefix="1" applyNumberFormat="1" applyFont="1" applyFill="1" applyBorder="1" applyAlignment="1" applyProtection="1">
      <alignment horizontal="left" vertical="center"/>
      <protection hidden="1"/>
    </xf>
    <xf numFmtId="0" fontId="66" fillId="0" borderId="16" xfId="19" applyNumberFormat="1" applyFont="1" applyFill="1" applyBorder="1" applyAlignment="1" applyProtection="1">
      <alignment horizontal="centerContinuous"/>
      <protection hidden="1"/>
    </xf>
    <xf numFmtId="0" fontId="101" fillId="0" borderId="16" xfId="21" applyFont="1" applyFill="1" applyBorder="1" applyAlignment="1" applyProtection="1">
      <alignment horizontal="centerContinuous" vertical="center"/>
      <protection hidden="1"/>
    </xf>
    <xf numFmtId="238" fontId="22" fillId="0" borderId="0" xfId="21" applyNumberFormat="1" applyFont="1" applyFill="1" applyBorder="1" applyAlignment="1" applyProtection="1">
      <alignment horizontal="centerContinuous" vertical="center"/>
      <protection hidden="1"/>
    </xf>
    <xf numFmtId="238" fontId="66" fillId="0" borderId="0" xfId="21" applyNumberFormat="1" applyFont="1" applyFill="1" applyBorder="1" applyAlignment="1" applyProtection="1">
      <alignment horizontal="centerContinuous" vertical="center"/>
      <protection hidden="1"/>
    </xf>
    <xf numFmtId="239" fontId="101" fillId="0" borderId="16" xfId="21" applyNumberFormat="1" applyFont="1" applyFill="1" applyBorder="1" applyAlignment="1" applyProtection="1">
      <alignment horizontal="centerContinuous" vertical="center"/>
      <protection hidden="1"/>
    </xf>
    <xf numFmtId="0" fontId="22" fillId="0" borderId="0" xfId="19" applyNumberFormat="1" applyFont="1" applyFill="1" applyBorder="1" applyAlignment="1" applyProtection="1">
      <alignment horizontal="centerContinuous" vertical="center"/>
      <protection hidden="1"/>
    </xf>
    <xf numFmtId="1" fontId="66" fillId="0" borderId="0" xfId="21" applyNumberFormat="1" applyFont="1" applyFill="1" applyBorder="1" applyAlignment="1" applyProtection="1">
      <alignment horizontal="centerContinuous" vertical="center"/>
      <protection hidden="1"/>
    </xf>
    <xf numFmtId="0" fontId="66" fillId="0" borderId="16" xfId="21" applyFont="1" applyFill="1" applyBorder="1" applyAlignment="1" applyProtection="1">
      <alignment horizontal="centerContinuous" vertical="center"/>
      <protection hidden="1"/>
    </xf>
    <xf numFmtId="0" fontId="66" fillId="0" borderId="0" xfId="21" applyFont="1" applyFill="1" applyBorder="1" applyAlignment="1" applyProtection="1">
      <alignment horizontal="centerContinuous" vertical="center"/>
      <protection hidden="1"/>
    </xf>
    <xf numFmtId="1" fontId="22" fillId="0" borderId="0" xfId="19" applyNumberFormat="1" applyFont="1" applyFill="1" applyBorder="1" applyAlignment="1" applyProtection="1">
      <alignment horizontal="centerContinuous" vertical="center"/>
      <protection hidden="1"/>
    </xf>
    <xf numFmtId="0" fontId="67" fillId="0" borderId="34" xfId="19" applyNumberFormat="1" applyFont="1" applyFill="1" applyBorder="1" applyAlignment="1" applyProtection="1">
      <protection hidden="1"/>
    </xf>
    <xf numFmtId="240" fontId="22" fillId="0" borderId="20" xfId="22" applyNumberFormat="1" applyFont="1" applyFill="1" applyBorder="1" applyAlignment="1" applyProtection="1">
      <alignment horizontal="centerContinuous" vertical="top"/>
      <protection hidden="1"/>
    </xf>
    <xf numFmtId="0" fontId="22" fillId="0" borderId="51" xfId="22" applyFont="1" applyFill="1" applyBorder="1" applyAlignment="1" applyProtection="1">
      <alignment horizontal="centerContinuous" vertical="center" wrapText="1"/>
      <protection hidden="1"/>
    </xf>
    <xf numFmtId="0" fontId="22" fillId="0" borderId="54" xfId="22" applyFont="1" applyFill="1" applyBorder="1" applyAlignment="1" applyProtection="1">
      <alignment horizontal="centerContinuous" vertical="center" wrapText="1"/>
      <protection hidden="1"/>
    </xf>
    <xf numFmtId="240" fontId="22" fillId="0" borderId="54" xfId="22" applyNumberFormat="1" applyFont="1" applyFill="1" applyBorder="1" applyAlignment="1" applyProtection="1">
      <alignment horizontal="centerContinuous" vertical="top"/>
      <protection hidden="1"/>
    </xf>
    <xf numFmtId="1" fontId="22" fillId="0" borderId="54" xfId="22" applyNumberFormat="1" applyFont="1" applyFill="1" applyBorder="1" applyAlignment="1" applyProtection="1">
      <alignment horizontal="centerContinuous" vertical="center" wrapText="1"/>
      <protection hidden="1"/>
    </xf>
    <xf numFmtId="1" fontId="22" fillId="0" borderId="32" xfId="22" applyNumberFormat="1" applyFont="1" applyFill="1" applyBorder="1" applyAlignment="1" applyProtection="1">
      <alignment horizontal="centerContinuous" vertical="center" wrapText="1"/>
      <protection hidden="1"/>
    </xf>
    <xf numFmtId="0" fontId="22" fillId="0" borderId="0" xfId="19" applyNumberFormat="1" applyFont="1" applyFill="1" applyAlignment="1" applyProtection="1">
      <alignment horizontal="centerContinuous" vertical="center"/>
      <protection hidden="1"/>
    </xf>
    <xf numFmtId="1" fontId="22" fillId="0" borderId="0" xfId="19" applyNumberFormat="1" applyFont="1" applyFill="1" applyAlignment="1" applyProtection="1">
      <alignment horizontal="centerContinuous" vertical="center"/>
      <protection hidden="1"/>
    </xf>
    <xf numFmtId="0" fontId="5" fillId="0" borderId="0" xfId="0" applyFont="1" applyFill="1" applyAlignment="1">
      <alignment horizontal="centerContinuous" vertical="center"/>
    </xf>
    <xf numFmtId="0" fontId="102" fillId="0" borderId="0" xfId="19" applyNumberFormat="1" applyFont="1" applyFill="1" applyAlignment="1" applyProtection="1">
      <alignment vertical="top"/>
      <protection hidden="1"/>
    </xf>
    <xf numFmtId="0" fontId="102" fillId="0" borderId="0" xfId="19" applyNumberFormat="1" applyFont="1" applyFill="1" applyBorder="1" applyAlignment="1" applyProtection="1">
      <alignment vertical="top"/>
      <protection hidden="1"/>
    </xf>
    <xf numFmtId="0" fontId="83" fillId="0" borderId="0" xfId="0" applyFont="1" applyFill="1" applyAlignment="1">
      <alignment horizontal="centerContinuous" vertical="center"/>
    </xf>
    <xf numFmtId="0" fontId="66" fillId="0" borderId="24" xfId="21" applyFont="1" applyFill="1" applyBorder="1" applyAlignment="1" applyProtection="1">
      <alignment horizontal="centerContinuous" vertical="center"/>
      <protection hidden="1"/>
    </xf>
    <xf numFmtId="234" fontId="58" fillId="0" borderId="73" xfId="2" applyNumberFormat="1" applyFont="1" applyFill="1" applyBorder="1" applyAlignment="1" applyProtection="1">
      <alignment horizontal="center" vertical="center"/>
      <protection hidden="1"/>
    </xf>
    <xf numFmtId="0" fontId="22" fillId="0" borderId="42" xfId="22" applyFont="1" applyFill="1" applyBorder="1" applyAlignment="1" applyProtection="1">
      <alignment horizontal="center" vertical="center"/>
      <protection locked="0"/>
    </xf>
    <xf numFmtId="0" fontId="22" fillId="0" borderId="48" xfId="19" applyNumberFormat="1" applyFont="1" applyFill="1" applyBorder="1" applyAlignment="1" applyProtection="1">
      <alignment horizontal="center" vertical="center" wrapText="1"/>
      <protection hidden="1"/>
    </xf>
    <xf numFmtId="0" fontId="22" fillId="0" borderId="49" xfId="22" applyFont="1" applyFill="1" applyBorder="1" applyAlignment="1" applyProtection="1">
      <alignment horizontal="center" vertical="center"/>
      <protection locked="0"/>
    </xf>
    <xf numFmtId="0" fontId="22" fillId="0" borderId="46" xfId="22" applyFont="1" applyFill="1" applyBorder="1" applyAlignment="1" applyProtection="1">
      <alignment horizontal="center" vertical="center"/>
      <protection locked="0"/>
    </xf>
    <xf numFmtId="1" fontId="66" fillId="0" borderId="37" xfId="21" applyNumberFormat="1" applyFont="1" applyFill="1" applyBorder="1" applyAlignment="1" applyProtection="1">
      <alignment horizontal="centerContinuous" vertical="center"/>
      <protection hidden="1"/>
    </xf>
    <xf numFmtId="1" fontId="22" fillId="0" borderId="25" xfId="19" applyNumberFormat="1" applyFont="1" applyFill="1" applyBorder="1" applyAlignment="1" applyProtection="1">
      <alignment horizontal="centerContinuous" vertical="center"/>
      <protection hidden="1"/>
    </xf>
    <xf numFmtId="0" fontId="22" fillId="0" borderId="25" xfId="19" applyNumberFormat="1" applyFont="1" applyFill="1" applyBorder="1" applyAlignment="1" applyProtection="1">
      <alignment horizontal="centerContinuous" vertical="center"/>
      <protection hidden="1"/>
    </xf>
    <xf numFmtId="0" fontId="66" fillId="0" borderId="25" xfId="21" applyFont="1" applyFill="1" applyBorder="1" applyAlignment="1" applyProtection="1">
      <alignment horizontal="centerContinuous" vertical="center"/>
      <protection hidden="1"/>
    </xf>
    <xf numFmtId="236" fontId="22" fillId="0" borderId="50" xfId="21" quotePrefix="1" applyNumberFormat="1" applyFont="1" applyFill="1" applyBorder="1" applyAlignment="1" applyProtection="1">
      <alignment horizontal="left" vertical="center" wrapText="1"/>
      <protection hidden="1"/>
    </xf>
    <xf numFmtId="0" fontId="76" fillId="0" borderId="0" xfId="19" applyNumberFormat="1" applyFont="1" applyFill="1" applyBorder="1" applyProtection="1">
      <protection hidden="1"/>
    </xf>
    <xf numFmtId="0" fontId="103" fillId="0" borderId="0" xfId="19" applyNumberFormat="1" applyFont="1" applyFill="1" applyBorder="1" applyAlignment="1" applyProtection="1">
      <alignment vertical="top"/>
      <protection hidden="1"/>
    </xf>
    <xf numFmtId="0" fontId="104" fillId="0" borderId="0" xfId="19" applyNumberFormat="1" applyFont="1" applyFill="1" applyBorder="1" applyAlignment="1" applyProtection="1">
      <protection hidden="1"/>
    </xf>
    <xf numFmtId="0" fontId="76" fillId="0" borderId="0" xfId="19" applyNumberFormat="1" applyFont="1" applyFill="1" applyBorder="1" applyAlignment="1" applyProtection="1">
      <protection hidden="1"/>
    </xf>
    <xf numFmtId="0" fontId="105" fillId="0" borderId="0" xfId="19" applyNumberFormat="1" applyFont="1" applyFill="1" applyBorder="1" applyProtection="1">
      <protection hidden="1"/>
    </xf>
    <xf numFmtId="0" fontId="106" fillId="0" borderId="0" xfId="19" applyNumberFormat="1" applyFont="1" applyFill="1" applyBorder="1" applyAlignment="1" applyProtection="1">
      <alignment vertical="top"/>
      <protection hidden="1"/>
    </xf>
    <xf numFmtId="0" fontId="105" fillId="0" borderId="15" xfId="19" applyNumberFormat="1" applyFont="1" applyFill="1" applyBorder="1" applyProtection="1">
      <protection hidden="1"/>
    </xf>
    <xf numFmtId="0" fontId="107" fillId="0" borderId="15" xfId="19" applyNumberFormat="1" applyFont="1" applyFill="1" applyBorder="1" applyAlignment="1" applyProtection="1">
      <protection hidden="1"/>
    </xf>
    <xf numFmtId="0" fontId="107" fillId="0" borderId="0" xfId="19" applyNumberFormat="1" applyFont="1" applyFill="1" applyBorder="1" applyAlignment="1" applyProtection="1">
      <protection hidden="1"/>
    </xf>
    <xf numFmtId="0" fontId="105" fillId="0" borderId="15" xfId="19" applyNumberFormat="1" applyFont="1" applyFill="1" applyBorder="1" applyAlignment="1" applyProtection="1">
      <protection hidden="1"/>
    </xf>
    <xf numFmtId="0" fontId="105" fillId="0" borderId="0" xfId="19" applyNumberFormat="1" applyFont="1" applyFill="1" applyBorder="1" applyAlignment="1" applyProtection="1">
      <protection hidden="1"/>
    </xf>
    <xf numFmtId="235" fontId="76" fillId="0" borderId="0" xfId="19" applyNumberFormat="1" applyFont="1" applyFill="1" applyBorder="1" applyProtection="1">
      <protection hidden="1"/>
    </xf>
    <xf numFmtId="0" fontId="22" fillId="0" borderId="32" xfId="2" applyFont="1" applyFill="1" applyBorder="1" applyAlignment="1">
      <alignment horizontal="centerContinuous" vertical="center"/>
    </xf>
    <xf numFmtId="14" fontId="67" fillId="0" borderId="6" xfId="0" applyNumberFormat="1" applyFont="1" applyFill="1" applyBorder="1" applyAlignment="1">
      <alignment horizontal="centerContinuous" vertical="center"/>
    </xf>
    <xf numFmtId="0" fontId="22" fillId="0" borderId="18" xfId="2" applyFont="1" applyFill="1" applyBorder="1" applyAlignment="1">
      <alignment vertical="center" wrapText="1"/>
    </xf>
    <xf numFmtId="14" fontId="67" fillId="0" borderId="33" xfId="0" applyNumberFormat="1" applyFont="1" applyFill="1" applyBorder="1" applyAlignment="1"/>
    <xf numFmtId="0" fontId="22" fillId="0" borderId="16" xfId="2" applyFont="1" applyFill="1" applyBorder="1" applyAlignment="1">
      <alignment vertical="center" wrapText="1"/>
    </xf>
    <xf numFmtId="179" fontId="67" fillId="0" borderId="23" xfId="0" applyNumberFormat="1" applyFont="1" applyFill="1" applyBorder="1" applyAlignment="1">
      <alignment horizontal="centerContinuous" vertical="center" wrapText="1"/>
    </xf>
    <xf numFmtId="0" fontId="60" fillId="0" borderId="10" xfId="2" applyFont="1" applyFill="1" applyBorder="1" applyAlignment="1">
      <alignment horizontal="centerContinuous" vertical="center"/>
    </xf>
    <xf numFmtId="0" fontId="22" fillId="0" borderId="0" xfId="22" applyFont="1" applyBorder="1" applyProtection="1">
      <protection locked="0"/>
    </xf>
    <xf numFmtId="240" fontId="3" fillId="0" borderId="0" xfId="22" applyNumberFormat="1" applyFont="1" applyBorder="1" applyAlignment="1" applyProtection="1">
      <alignment vertical="top"/>
      <protection locked="0"/>
    </xf>
    <xf numFmtId="236" fontId="3" fillId="0" borderId="0" xfId="9" applyNumberFormat="1" applyFont="1"/>
    <xf numFmtId="0" fontId="22" fillId="0" borderId="0" xfId="22" applyFont="1" applyBorder="1" applyAlignment="1" applyProtection="1">
      <alignment horizontal="right"/>
      <protection locked="0"/>
    </xf>
    <xf numFmtId="173" fontId="22" fillId="0" borderId="0" xfId="9" quotePrefix="1" applyNumberFormat="1" applyFont="1" applyFill="1" applyBorder="1" applyAlignment="1" applyProtection="1">
      <alignment horizontal="right"/>
      <protection locked="0"/>
    </xf>
    <xf numFmtId="0" fontId="22" fillId="0" borderId="0" xfId="9" quotePrefix="1" applyFont="1" applyFill="1" applyBorder="1" applyAlignment="1" applyProtection="1">
      <alignment horizontal="right"/>
      <protection locked="0"/>
    </xf>
    <xf numFmtId="240" fontId="22" fillId="0" borderId="0" xfId="22" applyNumberFormat="1" applyFont="1" applyBorder="1" applyAlignment="1" applyProtection="1">
      <alignment vertical="top"/>
      <protection locked="0"/>
    </xf>
    <xf numFmtId="0" fontId="22" fillId="0" borderId="0" xfId="9" quotePrefix="1" applyFont="1" applyFill="1" applyBorder="1" applyAlignment="1" applyProtection="1">
      <alignment horizontal="left"/>
      <protection locked="0"/>
    </xf>
    <xf numFmtId="0" fontId="17" fillId="0" borderId="0" xfId="0" quotePrefix="1" applyFont="1" applyAlignment="1">
      <alignment horizontal="justify" vertical="center" readingOrder="1"/>
    </xf>
    <xf numFmtId="173" fontId="22" fillId="0" borderId="15" xfId="9" quotePrefix="1" applyNumberFormat="1" applyFont="1" applyFill="1" applyBorder="1" applyAlignment="1" applyProtection="1">
      <alignment horizontal="right"/>
      <protection locked="0"/>
    </xf>
    <xf numFmtId="0" fontId="17" fillId="0" borderId="0" xfId="0" quotePrefix="1" applyFont="1"/>
    <xf numFmtId="0" fontId="22" fillId="0" borderId="0" xfId="22" applyFont="1" applyFill="1" applyBorder="1" applyAlignment="1" applyProtection="1">
      <alignment vertical="center"/>
      <protection locked="0"/>
    </xf>
    <xf numFmtId="0" fontId="60" fillId="0" borderId="0" xfId="22" applyFont="1" applyFill="1" applyBorder="1" applyAlignment="1" applyProtection="1">
      <alignment vertical="center"/>
      <protection locked="0"/>
    </xf>
    <xf numFmtId="3" fontId="22" fillId="0" borderId="0" xfId="22" applyNumberFormat="1" applyFont="1" applyFill="1" applyBorder="1" applyAlignment="1" applyProtection="1">
      <alignment vertical="center"/>
      <protection locked="0"/>
    </xf>
    <xf numFmtId="234" fontId="58" fillId="0" borderId="73" xfId="9" applyNumberFormat="1" applyFont="1" applyFill="1" applyBorder="1" applyAlignment="1" applyProtection="1">
      <alignment horizontal="center" vertical="center"/>
      <protection hidden="1"/>
    </xf>
    <xf numFmtId="241" fontId="22" fillId="0" borderId="82" xfId="22" applyNumberFormat="1" applyFont="1" applyFill="1" applyBorder="1" applyAlignment="1" applyProtection="1">
      <alignment vertical="center"/>
      <protection locked="0" hidden="1"/>
    </xf>
    <xf numFmtId="234" fontId="58" fillId="0" borderId="18" xfId="9" applyNumberFormat="1" applyFont="1" applyFill="1" applyBorder="1" applyAlignment="1">
      <alignment horizontal="center" vertical="center"/>
    </xf>
    <xf numFmtId="236" fontId="22" fillId="0" borderId="77" xfId="22" quotePrefix="1" applyNumberFormat="1" applyFont="1" applyFill="1" applyBorder="1" applyAlignment="1">
      <alignment horizontal="left" vertical="center"/>
    </xf>
    <xf numFmtId="0" fontId="60" fillId="0" borderId="0" xfId="22" applyFont="1" applyBorder="1" applyAlignment="1" applyProtection="1">
      <alignment vertical="center"/>
      <protection locked="0"/>
    </xf>
    <xf numFmtId="3" fontId="22" fillId="0" borderId="0" xfId="22" applyNumberFormat="1" applyFont="1" applyBorder="1" applyProtection="1">
      <protection locked="0"/>
    </xf>
    <xf numFmtId="234" fontId="58" fillId="0" borderId="16" xfId="9" applyNumberFormat="1" applyFont="1" applyBorder="1" applyAlignment="1">
      <alignment horizontal="center" vertical="center"/>
    </xf>
    <xf numFmtId="241" fontId="22" fillId="0" borderId="0" xfId="22" applyNumberFormat="1" applyFont="1" applyFill="1" applyBorder="1" applyAlignment="1" applyProtection="1">
      <alignment vertical="center"/>
      <protection locked="0"/>
    </xf>
    <xf numFmtId="241" fontId="22" fillId="0" borderId="0" xfId="22" applyNumberFormat="1" applyFont="1" applyBorder="1" applyProtection="1">
      <protection locked="0"/>
    </xf>
    <xf numFmtId="236" fontId="22" fillId="0" borderId="34" xfId="9" applyNumberFormat="1" applyFont="1" applyBorder="1" applyAlignment="1">
      <alignment horizontal="left"/>
    </xf>
    <xf numFmtId="0" fontId="66" fillId="0" borderId="0" xfId="22" applyFont="1" applyBorder="1" applyAlignment="1" applyProtection="1">
      <alignment vertical="center"/>
      <protection locked="0"/>
    </xf>
    <xf numFmtId="0" fontId="101" fillId="0" borderId="16" xfId="22" applyFont="1" applyBorder="1" applyAlignment="1" applyProtection="1">
      <alignment horizontal="centerContinuous" vertical="center"/>
      <protection locked="0"/>
    </xf>
    <xf numFmtId="0" fontId="66" fillId="0" borderId="0" xfId="22" applyFont="1" applyBorder="1" applyAlignment="1" applyProtection="1">
      <alignment horizontal="centerContinuous" vertical="center"/>
      <protection locked="0"/>
    </xf>
    <xf numFmtId="242" fontId="66" fillId="0" borderId="0" xfId="22" applyNumberFormat="1" applyFont="1" applyBorder="1" applyAlignment="1" applyProtection="1">
      <alignment horizontal="centerContinuous" vertical="center"/>
      <protection locked="0"/>
    </xf>
    <xf numFmtId="240" fontId="101" fillId="0" borderId="16" xfId="22" applyNumberFormat="1" applyFont="1" applyBorder="1" applyAlignment="1" applyProtection="1">
      <alignment horizontal="centerContinuous" vertical="center"/>
      <protection locked="0"/>
    </xf>
    <xf numFmtId="236" fontId="66" fillId="0" borderId="34" xfId="9" applyNumberFormat="1" applyFont="1" applyBorder="1" applyAlignment="1">
      <alignment vertical="center"/>
    </xf>
    <xf numFmtId="241" fontId="22" fillId="0" borderId="37" xfId="22" applyNumberFormat="1" applyFont="1" applyFill="1" applyBorder="1" applyAlignment="1" applyProtection="1">
      <alignment vertical="center"/>
      <protection locked="0" hidden="1"/>
    </xf>
    <xf numFmtId="236" fontId="22" fillId="0" borderId="50" xfId="22" quotePrefix="1" applyNumberFormat="1" applyFont="1" applyFill="1" applyBorder="1" applyAlignment="1">
      <alignment horizontal="left" vertical="center"/>
    </xf>
    <xf numFmtId="0" fontId="67" fillId="0" borderId="0" xfId="22" applyFont="1" applyBorder="1" applyAlignment="1" applyProtection="1">
      <alignment vertical="center"/>
      <protection locked="0"/>
    </xf>
    <xf numFmtId="0" fontId="66" fillId="0" borderId="16" xfId="22" applyFont="1" applyBorder="1" applyAlignment="1" applyProtection="1">
      <alignment horizontal="centerContinuous" vertical="center"/>
      <protection locked="0"/>
    </xf>
    <xf numFmtId="0" fontId="67" fillId="0" borderId="0" xfId="22" applyFont="1" applyBorder="1" applyAlignment="1" applyProtection="1">
      <alignment horizontal="centerContinuous" vertical="center"/>
      <protection locked="0"/>
    </xf>
    <xf numFmtId="236" fontId="67" fillId="0" borderId="34" xfId="9" applyNumberFormat="1" applyFont="1" applyBorder="1" applyAlignment="1">
      <alignment vertical="center"/>
    </xf>
    <xf numFmtId="0" fontId="22" fillId="0" borderId="0" xfId="22" applyFont="1" applyBorder="1" applyAlignment="1" applyProtection="1">
      <alignment vertical="center"/>
      <protection locked="0"/>
    </xf>
    <xf numFmtId="240" fontId="22" fillId="0" borderId="45" xfId="22" applyNumberFormat="1" applyFont="1" applyBorder="1" applyAlignment="1" applyProtection="1">
      <alignment horizontal="centerContinuous" vertical="center" wrapText="1"/>
      <protection locked="0"/>
    </xf>
    <xf numFmtId="0" fontId="22" fillId="0" borderId="0" xfId="22" applyFont="1" applyBorder="1" applyAlignment="1" applyProtection="1">
      <alignment horizontal="center" vertical="center"/>
      <protection locked="0"/>
    </xf>
    <xf numFmtId="240" fontId="22" fillId="0" borderId="43" xfId="22" applyNumberFormat="1" applyFont="1" applyBorder="1" applyAlignment="1" applyProtection="1">
      <alignment horizontal="centerContinuous" vertical="center" wrapText="1"/>
      <protection locked="0"/>
    </xf>
    <xf numFmtId="240" fontId="22" fillId="0" borderId="20" xfId="22" applyNumberFormat="1" applyFont="1" applyBorder="1" applyAlignment="1" applyProtection="1">
      <alignment horizontal="centerContinuous" vertical="top"/>
      <protection locked="0"/>
    </xf>
    <xf numFmtId="0" fontId="22" fillId="0" borderId="51" xfId="22" applyFont="1" applyBorder="1" applyAlignment="1" applyProtection="1">
      <alignment horizontal="centerContinuous" vertical="center" wrapText="1"/>
      <protection locked="0"/>
    </xf>
    <xf numFmtId="0" fontId="22" fillId="0" borderId="54" xfId="22" applyFont="1" applyBorder="1" applyAlignment="1" applyProtection="1">
      <alignment horizontal="centerContinuous" vertical="center" wrapText="1"/>
      <protection locked="0"/>
    </xf>
    <xf numFmtId="240" fontId="22" fillId="0" borderId="54" xfId="22" applyNumberFormat="1" applyFont="1" applyBorder="1" applyAlignment="1" applyProtection="1">
      <alignment horizontal="centerContinuous" vertical="top"/>
      <protection locked="0"/>
    </xf>
    <xf numFmtId="0" fontId="22" fillId="0" borderId="32" xfId="22" applyFont="1" applyBorder="1" applyAlignment="1" applyProtection="1">
      <alignment horizontal="centerContinuous" vertical="center" wrapText="1"/>
      <protection locked="0"/>
    </xf>
    <xf numFmtId="0" fontId="16" fillId="0" borderId="0" xfId="22" applyFont="1" applyBorder="1" applyAlignment="1" applyProtection="1">
      <alignment vertical="top"/>
      <protection locked="0"/>
    </xf>
    <xf numFmtId="0" fontId="16" fillId="0" borderId="10" xfId="22" applyFont="1" applyBorder="1" applyAlignment="1" applyProtection="1">
      <alignment horizontal="right" vertical="top"/>
      <protection locked="0"/>
    </xf>
    <xf numFmtId="0" fontId="16" fillId="0" borderId="10" xfId="22" applyFont="1" applyBorder="1" applyAlignment="1" applyProtection="1">
      <alignment horizontal="centerContinuous" vertical="top"/>
      <protection locked="0"/>
    </xf>
    <xf numFmtId="240" fontId="16" fillId="0" borderId="10" xfId="22" applyNumberFormat="1" applyFont="1" applyBorder="1" applyAlignment="1" applyProtection="1">
      <alignment horizontal="centerContinuous" vertical="top"/>
      <protection locked="0"/>
    </xf>
    <xf numFmtId="236" fontId="16" fillId="0" borderId="10" xfId="9" applyNumberFormat="1" applyFont="1" applyBorder="1" applyAlignment="1">
      <alignment horizontal="centerContinuous" vertical="top"/>
    </xf>
    <xf numFmtId="0" fontId="16" fillId="0" borderId="0" xfId="22" applyFont="1" applyBorder="1" applyAlignment="1" applyProtection="1">
      <alignment horizontal="right" vertical="top"/>
      <protection locked="0"/>
    </xf>
    <xf numFmtId="0" fontId="16" fillId="0" borderId="0" xfId="22" applyFont="1" applyBorder="1" applyAlignment="1" applyProtection="1">
      <alignment horizontal="centerContinuous" vertical="top"/>
      <protection locked="0"/>
    </xf>
    <xf numFmtId="240" fontId="16" fillId="0" borderId="0" xfId="22" applyNumberFormat="1" applyFont="1" applyBorder="1" applyAlignment="1" applyProtection="1">
      <alignment horizontal="centerContinuous" vertical="top"/>
      <protection locked="0"/>
    </xf>
    <xf numFmtId="0" fontId="16" fillId="0" borderId="0" xfId="9" applyFont="1" applyBorder="1" applyAlignment="1">
      <alignment horizontal="centerContinuous" vertical="center"/>
    </xf>
    <xf numFmtId="0" fontId="53" fillId="0" borderId="0" xfId="22" applyFont="1" applyBorder="1" applyAlignment="1" applyProtection="1">
      <alignment vertical="center"/>
      <protection locked="0"/>
    </xf>
    <xf numFmtId="0" fontId="68" fillId="0" borderId="0" xfId="22" applyFont="1" applyBorder="1" applyAlignment="1" applyProtection="1">
      <alignment vertical="center"/>
      <protection locked="0"/>
    </xf>
    <xf numFmtId="0" fontId="60" fillId="0" borderId="0" xfId="22" applyFont="1" applyBorder="1" applyAlignment="1" applyProtection="1">
      <alignment horizontal="centerContinuous" vertical="center"/>
      <protection locked="0"/>
    </xf>
    <xf numFmtId="240" fontId="60" fillId="0" borderId="0" xfId="22" applyNumberFormat="1" applyFont="1" applyBorder="1" applyAlignment="1" applyProtection="1">
      <alignment horizontal="centerContinuous" vertical="center"/>
      <protection locked="0"/>
    </xf>
    <xf numFmtId="0" fontId="22" fillId="0" borderId="0" xfId="22" applyAlignment="1">
      <alignment horizontal="centerContinuous" vertical="center"/>
    </xf>
    <xf numFmtId="0" fontId="22" fillId="0" borderId="0" xfId="22" applyAlignment="1" applyProtection="1">
      <alignment horizontal="centerContinuous" vertical="center"/>
      <protection locked="0"/>
    </xf>
    <xf numFmtId="0" fontId="53" fillId="0" borderId="0" xfId="9" applyFont="1" applyAlignment="1">
      <alignment horizontal="centerContinuous" vertical="center"/>
    </xf>
    <xf numFmtId="241" fontId="22" fillId="0" borderId="25" xfId="22" applyNumberFormat="1" applyFont="1" applyFill="1" applyBorder="1" applyAlignment="1" applyProtection="1">
      <alignment vertical="center"/>
      <protection locked="0" hidden="1"/>
    </xf>
    <xf numFmtId="241" fontId="22" fillId="0" borderId="26" xfId="22" applyNumberFormat="1" applyFont="1" applyFill="1" applyBorder="1" applyAlignment="1" applyProtection="1">
      <alignment vertical="center"/>
      <protection locked="0" hidden="1"/>
    </xf>
    <xf numFmtId="241" fontId="22" fillId="0" borderId="76" xfId="22" applyNumberFormat="1" applyFont="1" applyFill="1" applyBorder="1" applyAlignment="1" applyProtection="1">
      <alignment vertical="center"/>
      <protection locked="0" hidden="1"/>
    </xf>
    <xf numFmtId="234" fontId="58" fillId="0" borderId="41" xfId="9" applyNumberFormat="1" applyFont="1" applyBorder="1" applyAlignment="1">
      <alignment horizontal="center" vertical="center"/>
    </xf>
    <xf numFmtId="234" fontId="58" fillId="0" borderId="24" xfId="9" applyNumberFormat="1" applyFont="1" applyFill="1" applyBorder="1" applyAlignment="1">
      <alignment horizontal="center" vertical="center"/>
    </xf>
    <xf numFmtId="0" fontId="22" fillId="0" borderId="0" xfId="2" applyFont="1" applyBorder="1"/>
    <xf numFmtId="243" fontId="22" fillId="0" borderId="7" xfId="2" applyNumberFormat="1" applyFont="1" applyFill="1" applyBorder="1" applyAlignment="1">
      <alignment horizontal="center" vertical="center"/>
    </xf>
    <xf numFmtId="244" fontId="58" fillId="0" borderId="10" xfId="2" applyNumberFormat="1" applyFont="1" applyFill="1" applyBorder="1" applyAlignment="1">
      <alignment horizontal="center" vertical="center"/>
    </xf>
    <xf numFmtId="245" fontId="22" fillId="0" borderId="10" xfId="2" applyNumberFormat="1" applyFont="1" applyFill="1" applyBorder="1" applyAlignment="1">
      <alignment horizontal="right" vertical="center"/>
    </xf>
    <xf numFmtId="245" fontId="22" fillId="0" borderId="19" xfId="2" applyNumberFormat="1" applyFont="1" applyFill="1" applyBorder="1" applyAlignment="1">
      <alignment horizontal="right" vertical="center"/>
    </xf>
    <xf numFmtId="244" fontId="58" fillId="0" borderId="9" xfId="2" applyNumberFormat="1" applyFont="1" applyFill="1" applyBorder="1" applyAlignment="1">
      <alignment horizontal="center" vertical="center"/>
    </xf>
    <xf numFmtId="246" fontId="22" fillId="0" borderId="10" xfId="2" applyNumberFormat="1" applyFont="1" applyFill="1" applyBorder="1" applyAlignment="1">
      <alignment horizontal="right" vertical="center"/>
    </xf>
    <xf numFmtId="246" fontId="22" fillId="0" borderId="19" xfId="2" applyNumberFormat="1" applyFont="1" applyFill="1" applyBorder="1" applyAlignment="1">
      <alignment horizontal="right" vertical="center"/>
    </xf>
    <xf numFmtId="0" fontId="22" fillId="0" borderId="10" xfId="2" applyFont="1" applyBorder="1" applyAlignment="1">
      <alignment horizontal="center" vertical="center"/>
    </xf>
    <xf numFmtId="0" fontId="22" fillId="0" borderId="10" xfId="2" applyFont="1" applyBorder="1" applyAlignment="1">
      <alignment vertical="center"/>
    </xf>
    <xf numFmtId="0" fontId="22" fillId="0" borderId="10" xfId="2" applyFont="1" applyBorder="1"/>
    <xf numFmtId="0" fontId="22" fillId="0" borderId="11" xfId="2" applyFont="1" applyBorder="1" applyAlignment="1">
      <alignment vertical="center"/>
    </xf>
    <xf numFmtId="243" fontId="22" fillId="0" borderId="12" xfId="2" applyNumberFormat="1" applyFont="1" applyFill="1" applyBorder="1" applyAlignment="1">
      <alignment horizontal="center" vertical="center"/>
    </xf>
    <xf numFmtId="244" fontId="58" fillId="0" borderId="0" xfId="2" applyNumberFormat="1" applyFont="1" applyFill="1" applyBorder="1" applyAlignment="1">
      <alignment horizontal="center" vertical="center"/>
    </xf>
    <xf numFmtId="245" fontId="22" fillId="0" borderId="0" xfId="2" applyNumberFormat="1" applyFont="1" applyFill="1" applyBorder="1" applyAlignment="1">
      <alignment horizontal="right" vertical="center"/>
    </xf>
    <xf numFmtId="245" fontId="22" fillId="0" borderId="17" xfId="2" applyNumberFormat="1" applyFont="1" applyFill="1" applyBorder="1" applyAlignment="1">
      <alignment horizontal="right" vertical="center"/>
    </xf>
    <xf numFmtId="246" fontId="22" fillId="0" borderId="0" xfId="2" applyNumberFormat="1" applyFont="1" applyFill="1" applyBorder="1" applyAlignment="1">
      <alignment horizontal="right" vertical="center"/>
    </xf>
    <xf numFmtId="246" fontId="22" fillId="0" borderId="17" xfId="2" applyNumberFormat="1" applyFont="1" applyFill="1" applyBorder="1" applyAlignment="1">
      <alignment horizontal="right" vertical="center"/>
    </xf>
    <xf numFmtId="0" fontId="22" fillId="0" borderId="15" xfId="2" applyFont="1" applyBorder="1" applyAlignment="1">
      <alignment vertical="center"/>
    </xf>
    <xf numFmtId="0" fontId="22" fillId="0" borderId="0" xfId="2" quotePrefix="1" applyFont="1" applyBorder="1" applyAlignment="1">
      <alignment vertical="center"/>
    </xf>
    <xf numFmtId="0" fontId="22" fillId="0" borderId="0" xfId="2" applyFont="1" applyBorder="1" applyAlignment="1">
      <alignment vertical="center" wrapText="1"/>
    </xf>
    <xf numFmtId="244" fontId="64" fillId="0" borderId="0" xfId="2" applyNumberFormat="1" applyFont="1" applyFill="1" applyBorder="1" applyAlignment="1">
      <alignment horizontal="center" vertical="center"/>
    </xf>
    <xf numFmtId="245" fontId="52" fillId="0" borderId="0" xfId="2" applyNumberFormat="1" applyFont="1" applyFill="1" applyBorder="1" applyAlignment="1">
      <alignment horizontal="right" vertical="center"/>
    </xf>
    <xf numFmtId="245" fontId="52" fillId="0" borderId="17" xfId="2" applyNumberFormat="1" applyFont="1" applyFill="1" applyBorder="1" applyAlignment="1">
      <alignment horizontal="right" vertical="center"/>
    </xf>
    <xf numFmtId="243" fontId="52" fillId="0" borderId="12" xfId="2" applyNumberFormat="1" applyFont="1" applyFill="1" applyBorder="1" applyAlignment="1">
      <alignment horizontal="center" vertical="center"/>
    </xf>
    <xf numFmtId="246" fontId="52" fillId="0" borderId="0" xfId="2" applyNumberFormat="1" applyFont="1" applyFill="1" applyBorder="1" applyAlignment="1">
      <alignment horizontal="right" vertical="center"/>
    </xf>
    <xf numFmtId="246" fontId="52" fillId="0" borderId="17" xfId="2" applyNumberFormat="1" applyFont="1" applyFill="1" applyBorder="1" applyAlignment="1">
      <alignment horizontal="right" vertical="center"/>
    </xf>
    <xf numFmtId="0" fontId="52" fillId="0" borderId="0" xfId="2" applyFont="1" applyFill="1" applyBorder="1" applyAlignment="1">
      <alignment vertical="center"/>
    </xf>
    <xf numFmtId="0" fontId="52" fillId="0" borderId="15" xfId="2" applyFont="1" applyFill="1" applyBorder="1" applyAlignment="1">
      <alignment vertical="center"/>
    </xf>
    <xf numFmtId="0" fontId="22" fillId="0" borderId="0" xfId="2" applyFont="1" applyFill="1" applyBorder="1" applyAlignment="1">
      <alignment vertical="center" wrapText="1"/>
    </xf>
    <xf numFmtId="0" fontId="22" fillId="0" borderId="15" xfId="2" applyFont="1" applyFill="1" applyBorder="1" applyAlignment="1">
      <alignment vertical="center"/>
    </xf>
    <xf numFmtId="0" fontId="22" fillId="0" borderId="14" xfId="2" applyFont="1" applyBorder="1" applyAlignment="1">
      <alignment vertical="center"/>
    </xf>
    <xf numFmtId="246" fontId="52" fillId="0" borderId="0" xfId="2" applyNumberFormat="1" applyFont="1" applyFill="1" applyBorder="1" applyAlignment="1">
      <alignment horizontal="center" vertical="center"/>
    </xf>
    <xf numFmtId="0" fontId="52" fillId="0" borderId="14" xfId="2" applyFont="1" applyBorder="1" applyAlignment="1">
      <alignment vertical="center"/>
    </xf>
    <xf numFmtId="0" fontId="52" fillId="0" borderId="15" xfId="2" applyFont="1" applyBorder="1" applyAlignment="1">
      <alignment vertical="center"/>
    </xf>
    <xf numFmtId="0" fontId="52" fillId="0" borderId="0" xfId="2" applyFont="1" applyBorder="1" applyAlignment="1">
      <alignment horizontal="center" vertical="center"/>
    </xf>
    <xf numFmtId="243" fontId="52" fillId="0" borderId="12" xfId="2" applyNumberFormat="1" applyFont="1" applyBorder="1" applyAlignment="1">
      <alignment horizontal="center" vertical="center"/>
    </xf>
    <xf numFmtId="0" fontId="52" fillId="0" borderId="0" xfId="2" applyFont="1" applyBorder="1" applyAlignment="1">
      <alignment vertical="center"/>
    </xf>
    <xf numFmtId="0" fontId="52" fillId="0" borderId="0" xfId="2" applyFont="1" applyBorder="1"/>
    <xf numFmtId="0" fontId="52" fillId="0" borderId="15" xfId="2" applyFont="1" applyBorder="1"/>
    <xf numFmtId="243" fontId="22" fillId="0" borderId="12" xfId="2" applyNumberFormat="1" applyFont="1" applyBorder="1" applyAlignment="1">
      <alignment horizontal="center" vertical="center"/>
    </xf>
    <xf numFmtId="245" fontId="52" fillId="0" borderId="0" xfId="2" applyNumberFormat="1" applyFont="1" applyBorder="1" applyAlignment="1">
      <alignment horizontal="right"/>
    </xf>
    <xf numFmtId="0" fontId="52" fillId="0" borderId="0" xfId="2" applyFont="1" applyBorder="1" applyAlignment="1">
      <alignment horizontal="right"/>
    </xf>
    <xf numFmtId="0" fontId="22" fillId="0" borderId="0" xfId="2" applyFont="1" applyBorder="1" applyAlignment="1">
      <alignment horizontal="left" wrapText="1"/>
    </xf>
    <xf numFmtId="0" fontId="22" fillId="0" borderId="15" xfId="2" applyFont="1" applyBorder="1" applyAlignment="1">
      <alignment horizontal="left" vertical="top"/>
    </xf>
    <xf numFmtId="0" fontId="22" fillId="0" borderId="12" xfId="2" applyFont="1" applyBorder="1" applyAlignment="1">
      <alignment horizontal="centerContinuous" vertical="center" wrapText="1"/>
    </xf>
    <xf numFmtId="0" fontId="22" fillId="0" borderId="0" xfId="2" quotePrefix="1" applyFont="1" applyBorder="1" applyAlignment="1">
      <alignment horizontal="center" vertical="center" wrapText="1"/>
    </xf>
    <xf numFmtId="245" fontId="22" fillId="0" borderId="0" xfId="2" applyNumberFormat="1" applyFont="1" applyBorder="1" applyAlignment="1">
      <alignment horizontal="right" vertical="center"/>
    </xf>
    <xf numFmtId="245" fontId="22" fillId="0" borderId="17" xfId="2" applyNumberFormat="1" applyFont="1" applyBorder="1" applyAlignment="1">
      <alignment horizontal="right" vertical="center"/>
    </xf>
    <xf numFmtId="0" fontId="22" fillId="0" borderId="17" xfId="2" applyNumberFormat="1" applyFont="1" applyBorder="1" applyAlignment="1">
      <alignment horizontal="right" vertical="center"/>
    </xf>
    <xf numFmtId="0" fontId="52" fillId="0" borderId="0" xfId="2" quotePrefix="1" applyFont="1" applyBorder="1" applyAlignment="1">
      <alignment horizontal="center" vertical="center" wrapText="1"/>
    </xf>
    <xf numFmtId="0" fontId="52" fillId="0" borderId="0" xfId="2" applyFont="1" applyBorder="1" applyAlignment="1">
      <alignment horizontal="left" wrapText="1"/>
    </xf>
    <xf numFmtId="0" fontId="52" fillId="0" borderId="0" xfId="2" applyFont="1" applyBorder="1" applyAlignment="1">
      <alignment horizontal="left" vertical="top"/>
    </xf>
    <xf numFmtId="0" fontId="52" fillId="0" borderId="15" xfId="2" applyFont="1" applyBorder="1" applyAlignment="1">
      <alignment horizontal="left" vertical="center"/>
    </xf>
    <xf numFmtId="0" fontId="22" fillId="0" borderId="0" xfId="2" applyFont="1" applyBorder="1" applyAlignment="1">
      <alignment horizontal="center"/>
    </xf>
    <xf numFmtId="0" fontId="22" fillId="0" borderId="0" xfId="2" applyFont="1" applyBorder="1" applyAlignment="1">
      <alignment wrapText="1"/>
    </xf>
    <xf numFmtId="0" fontId="22" fillId="0" borderId="0" xfId="2" applyFont="1" applyBorder="1" applyAlignment="1">
      <alignment horizontal="center" vertical="top"/>
    </xf>
    <xf numFmtId="0" fontId="22" fillId="0" borderId="15" xfId="2" applyFont="1" applyBorder="1" applyAlignment="1">
      <alignment horizontal="center" vertical="top"/>
    </xf>
    <xf numFmtId="246" fontId="52" fillId="0" borderId="17" xfId="2" applyNumberFormat="1" applyFont="1" applyFill="1" applyBorder="1" applyAlignment="1">
      <alignment horizontal="center" vertical="center"/>
    </xf>
    <xf numFmtId="247" fontId="22" fillId="0" borderId="0" xfId="2" applyNumberFormat="1" applyFont="1" applyFill="1" applyBorder="1" applyAlignment="1">
      <alignment horizontal="right" vertical="center"/>
    </xf>
    <xf numFmtId="247" fontId="22" fillId="0" borderId="17" xfId="2" applyNumberFormat="1" applyFont="1" applyFill="1" applyBorder="1" applyAlignment="1">
      <alignment horizontal="right" vertical="center"/>
    </xf>
    <xf numFmtId="247" fontId="52" fillId="0" borderId="0" xfId="2" applyNumberFormat="1" applyFont="1" applyFill="1" applyBorder="1" applyAlignment="1">
      <alignment horizontal="right" vertical="center"/>
    </xf>
    <xf numFmtId="247" fontId="52" fillId="0" borderId="17" xfId="2" applyNumberFormat="1" applyFont="1" applyFill="1" applyBorder="1" applyAlignment="1">
      <alignment horizontal="right" vertical="center"/>
    </xf>
    <xf numFmtId="0" fontId="108" fillId="0" borderId="0" xfId="2" applyFont="1" applyBorder="1" applyAlignment="1">
      <alignment vertical="center"/>
    </xf>
    <xf numFmtId="0" fontId="108" fillId="0" borderId="15" xfId="2" applyFont="1" applyBorder="1" applyAlignment="1">
      <alignment vertical="center"/>
    </xf>
    <xf numFmtId="0" fontId="108" fillId="0" borderId="0" xfId="2" applyFont="1" applyBorder="1" applyAlignment="1">
      <alignment horizontal="center" vertical="center"/>
    </xf>
    <xf numFmtId="0" fontId="108" fillId="0" borderId="0" xfId="2" applyFont="1" applyFill="1" applyBorder="1" applyAlignment="1">
      <alignment vertical="center"/>
    </xf>
    <xf numFmtId="0" fontId="108" fillId="0" borderId="15" xfId="2" applyFont="1" applyFill="1" applyBorder="1" applyAlignment="1">
      <alignment vertical="center"/>
    </xf>
    <xf numFmtId="0" fontId="52" fillId="0" borderId="34" xfId="2" applyFont="1" applyBorder="1" applyAlignment="1">
      <alignment vertical="center"/>
    </xf>
    <xf numFmtId="245" fontId="22" fillId="0" borderId="0" xfId="2" applyNumberFormat="1" applyFont="1" applyBorder="1" applyAlignment="1">
      <alignment horizontal="right"/>
    </xf>
    <xf numFmtId="247" fontId="22" fillId="0" borderId="0" xfId="2" applyNumberFormat="1" applyFont="1" applyBorder="1" applyAlignment="1">
      <alignment horizontal="right"/>
    </xf>
    <xf numFmtId="0" fontId="52" fillId="0" borderId="34" xfId="2" applyFont="1" applyFill="1" applyBorder="1" applyAlignment="1">
      <alignment vertical="center"/>
    </xf>
    <xf numFmtId="0" fontId="22" fillId="0" borderId="0" xfId="2" quotePrefix="1" applyFont="1" applyFill="1" applyBorder="1" applyAlignment="1">
      <alignment vertical="center"/>
    </xf>
    <xf numFmtId="1" fontId="22" fillId="0" borderId="0" xfId="2" applyNumberFormat="1" applyFont="1" applyBorder="1" applyAlignment="1">
      <alignment horizontal="center" vertical="center"/>
    </xf>
    <xf numFmtId="245" fontId="22" fillId="0" borderId="0" xfId="2" applyNumberFormat="1" applyFont="1" applyFill="1" applyBorder="1" applyAlignment="1">
      <alignment horizontal="center" vertical="center"/>
    </xf>
    <xf numFmtId="245" fontId="22" fillId="0" borderId="17" xfId="2" applyNumberFormat="1" applyFont="1" applyFill="1" applyBorder="1" applyAlignment="1">
      <alignment horizontal="center" vertical="center"/>
    </xf>
    <xf numFmtId="246" fontId="22" fillId="0" borderId="0" xfId="2" applyNumberFormat="1" applyFont="1" applyFill="1" applyBorder="1" applyAlignment="1">
      <alignment horizontal="center" vertical="center"/>
    </xf>
    <xf numFmtId="246" fontId="22" fillId="0" borderId="17" xfId="2" applyNumberFormat="1" applyFont="1" applyFill="1" applyBorder="1" applyAlignment="1">
      <alignment horizontal="center" vertical="center"/>
    </xf>
    <xf numFmtId="247" fontId="64" fillId="0" borderId="0" xfId="2" applyNumberFormat="1" applyFont="1" applyFill="1" applyBorder="1" applyAlignment="1">
      <alignment horizontal="right" vertical="center"/>
    </xf>
    <xf numFmtId="0" fontId="22" fillId="0" borderId="15" xfId="2" applyFont="1" applyBorder="1"/>
    <xf numFmtId="245" fontId="52" fillId="0" borderId="0" xfId="2" applyNumberFormat="1" applyFont="1" applyFill="1" applyBorder="1" applyAlignment="1">
      <alignment horizontal="center" vertical="center"/>
    </xf>
    <xf numFmtId="245" fontId="52" fillId="0" borderId="17" xfId="2" applyNumberFormat="1" applyFont="1" applyFill="1" applyBorder="1" applyAlignment="1">
      <alignment horizontal="center" vertical="center"/>
    </xf>
    <xf numFmtId="244" fontId="58" fillId="0" borderId="0" xfId="2" applyNumberFormat="1" applyFont="1" applyFill="1" applyBorder="1" applyAlignment="1">
      <alignment horizontal="right" vertical="center"/>
    </xf>
    <xf numFmtId="244" fontId="64" fillId="0" borderId="0" xfId="2" applyNumberFormat="1" applyFont="1" applyFill="1" applyBorder="1" applyAlignment="1">
      <alignment horizontal="right" vertical="center"/>
    </xf>
    <xf numFmtId="0" fontId="52" fillId="0" borderId="0" xfId="2" applyFont="1" applyFill="1" applyBorder="1" applyAlignment="1">
      <alignment horizontal="center" vertical="center"/>
    </xf>
    <xf numFmtId="0" fontId="52" fillId="0" borderId="0" xfId="2" applyFont="1" applyBorder="1" applyAlignment="1">
      <alignment horizontal="center"/>
    </xf>
    <xf numFmtId="0" fontId="52" fillId="0" borderId="0" xfId="2" applyFont="1" applyFill="1" applyBorder="1" applyAlignment="1">
      <alignment horizontal="right" vertical="center"/>
    </xf>
    <xf numFmtId="0" fontId="109" fillId="0" borderId="0" xfId="2" applyFont="1" applyBorder="1" applyAlignment="1">
      <alignment vertical="center"/>
    </xf>
    <xf numFmtId="0" fontId="52" fillId="0" borderId="0" xfId="2" applyFont="1" applyBorder="1" applyAlignment="1">
      <alignment vertical="center" wrapText="1"/>
    </xf>
    <xf numFmtId="0" fontId="110" fillId="0" borderId="0" xfId="2" applyFont="1" applyFill="1" applyBorder="1" applyAlignment="1">
      <alignment vertical="center"/>
    </xf>
    <xf numFmtId="0" fontId="111" fillId="0" borderId="0" xfId="2" applyFont="1" applyFill="1" applyBorder="1" applyAlignment="1">
      <alignment vertical="center"/>
    </xf>
    <xf numFmtId="0" fontId="110" fillId="0" borderId="15" xfId="2" applyFont="1" applyFill="1" applyBorder="1" applyAlignment="1">
      <alignment vertical="center"/>
    </xf>
    <xf numFmtId="0" fontId="22" fillId="0" borderId="0" xfId="2" applyFont="1" applyFill="1" applyBorder="1" applyAlignment="1">
      <alignment horizontal="left" vertical="center" wrapText="1"/>
    </xf>
    <xf numFmtId="0" fontId="22" fillId="0" borderId="0" xfId="2" applyFont="1" applyBorder="1" applyAlignment="1">
      <alignment horizontal="left" vertical="center"/>
    </xf>
    <xf numFmtId="0" fontId="22" fillId="0" borderId="0" xfId="2" applyFont="1" applyFill="1" applyBorder="1" applyAlignment="1">
      <alignment horizontal="left" vertical="center"/>
    </xf>
    <xf numFmtId="0" fontId="52" fillId="0" borderId="0" xfId="2" applyFont="1" applyFill="1" applyBorder="1"/>
    <xf numFmtId="0" fontId="52" fillId="0" borderId="0" xfId="2" applyFont="1" applyBorder="1" applyAlignment="1">
      <alignment horizontal="center" vertical="center" wrapText="1"/>
    </xf>
    <xf numFmtId="0" fontId="52" fillId="0" borderId="0" xfId="2" applyFont="1" applyBorder="1" applyAlignment="1">
      <alignment horizontal="centerContinuous" vertical="center"/>
    </xf>
    <xf numFmtId="0" fontId="52" fillId="0" borderId="0" xfId="2" applyFont="1" applyFill="1" applyBorder="1" applyAlignment="1">
      <alignment horizontal="centerContinuous"/>
    </xf>
    <xf numFmtId="0" fontId="52" fillId="0" borderId="0" xfId="2" applyFont="1" applyBorder="1" applyAlignment="1">
      <alignment horizontal="centerContinuous"/>
    </xf>
    <xf numFmtId="0" fontId="22" fillId="0" borderId="41" xfId="2" applyFont="1" applyBorder="1" applyAlignment="1">
      <alignment horizontal="centerContinuous" vertical="center" wrapText="1"/>
    </xf>
    <xf numFmtId="0" fontId="22" fillId="0" borderId="36" xfId="2" applyFont="1" applyBorder="1" applyAlignment="1">
      <alignment horizontal="center" vertical="top" wrapText="1"/>
    </xf>
    <xf numFmtId="0" fontId="3" fillId="0" borderId="36" xfId="2" applyBorder="1" applyAlignment="1">
      <alignment vertical="center"/>
    </xf>
    <xf numFmtId="0" fontId="3" fillId="0" borderId="23" xfId="2" applyBorder="1" applyAlignment="1">
      <alignment vertical="center" wrapText="1"/>
    </xf>
    <xf numFmtId="0" fontId="3" fillId="0" borderId="44" xfId="2" applyBorder="1" applyAlignment="1">
      <alignment vertical="center" wrapText="1"/>
    </xf>
    <xf numFmtId="0" fontId="52" fillId="0" borderId="0" xfId="2" applyFont="1" applyBorder="1" applyAlignment="1">
      <alignment horizontal="centerContinuous" vertical="center" wrapText="1"/>
    </xf>
    <xf numFmtId="0" fontId="22" fillId="0" borderId="40" xfId="2" applyFont="1" applyBorder="1" applyAlignment="1">
      <alignment horizontal="center" vertical="center" wrapText="1"/>
    </xf>
    <xf numFmtId="0" fontId="22" fillId="0" borderId="14" xfId="2" applyFont="1" applyBorder="1" applyAlignment="1">
      <alignment horizontal="center" vertical="top" wrapText="1"/>
    </xf>
    <xf numFmtId="0" fontId="3" fillId="0" borderId="14" xfId="2" applyBorder="1" applyAlignment="1">
      <alignment horizontal="centerContinuous" vertical="center"/>
    </xf>
    <xf numFmtId="0" fontId="3" fillId="0" borderId="0" xfId="2" applyBorder="1" applyAlignment="1">
      <alignment horizontal="centerContinuous" vertical="center" wrapText="1"/>
    </xf>
    <xf numFmtId="0" fontId="22" fillId="0" borderId="15" xfId="2" applyFont="1" applyBorder="1" applyAlignment="1">
      <alignment horizontal="centerContinuous" vertical="center" wrapText="1"/>
    </xf>
    <xf numFmtId="0" fontId="52" fillId="0" borderId="0" xfId="2" applyFont="1" applyBorder="1" applyAlignment="1"/>
    <xf numFmtId="0" fontId="22" fillId="0" borderId="78" xfId="2" applyFont="1" applyBorder="1" applyAlignment="1">
      <alignment horizontal="center" wrapText="1"/>
    </xf>
    <xf numFmtId="0" fontId="22" fillId="0" borderId="54" xfId="2" applyFont="1" applyBorder="1" applyAlignment="1">
      <alignment horizontal="centerContinuous" vertical="center" wrapText="1"/>
    </xf>
    <xf numFmtId="0" fontId="22" fillId="0" borderId="80" xfId="2" applyFont="1" applyBorder="1" applyAlignment="1">
      <alignment horizontal="centerContinuous"/>
    </xf>
    <xf numFmtId="0" fontId="22" fillId="0" borderId="83" xfId="2" applyFont="1" applyBorder="1" applyAlignment="1">
      <alignment horizontal="centerContinuous" vertical="center"/>
    </xf>
    <xf numFmtId="0" fontId="22" fillId="0" borderId="54" xfId="2" applyFont="1" applyBorder="1" applyAlignment="1">
      <alignment horizontal="centerContinuous" vertical="center"/>
    </xf>
    <xf numFmtId="0" fontId="3" fillId="0" borderId="22" xfId="2" applyBorder="1" applyAlignment="1">
      <alignment vertical="center"/>
    </xf>
    <xf numFmtId="0" fontId="3" fillId="0" borderId="31" xfId="2" applyBorder="1" applyAlignment="1">
      <alignment vertical="center" wrapText="1"/>
    </xf>
    <xf numFmtId="0" fontId="3" fillId="0" borderId="1" xfId="2" applyBorder="1" applyAlignment="1">
      <alignment vertical="center" wrapText="1"/>
    </xf>
    <xf numFmtId="0" fontId="52" fillId="0" borderId="0" xfId="2" applyFont="1" applyBorder="1" applyAlignment="1">
      <alignment horizontal="centerContinuous" vertical="top"/>
    </xf>
    <xf numFmtId="0" fontId="53" fillId="0" borderId="0" xfId="2" applyFont="1" applyBorder="1" applyAlignment="1">
      <alignment horizontal="centerContinuous" vertical="center" wrapText="1"/>
    </xf>
    <xf numFmtId="0" fontId="112" fillId="0" borderId="0" xfId="0" applyFont="1"/>
    <xf numFmtId="0" fontId="113" fillId="0" borderId="2" xfId="0" applyFont="1" applyBorder="1" applyAlignment="1">
      <alignment horizontal="left" wrapText="1" indent="4"/>
    </xf>
    <xf numFmtId="0" fontId="114" fillId="0" borderId="4" xfId="0" quotePrefix="1" applyNumberFormat="1" applyFont="1" applyBorder="1" applyAlignment="1">
      <alignment horizontal="center" wrapText="1"/>
    </xf>
    <xf numFmtId="0" fontId="115" fillId="0" borderId="3" xfId="0" applyFont="1" applyBorder="1" applyAlignment="1">
      <alignment horizontal="left" vertical="center" wrapText="1"/>
    </xf>
    <xf numFmtId="0" fontId="118" fillId="0" borderId="4" xfId="0" applyFont="1" applyBorder="1" applyAlignment="1">
      <alignment vertical="top"/>
    </xf>
    <xf numFmtId="0" fontId="117" fillId="0" borderId="0" xfId="1" applyFont="1" applyFill="1" applyAlignment="1">
      <alignment horizontal="left" indent="1"/>
    </xf>
    <xf numFmtId="0" fontId="119" fillId="0" borderId="4" xfId="0" applyFont="1" applyBorder="1" applyAlignment="1"/>
    <xf numFmtId="0" fontId="117" fillId="0" borderId="0" xfId="1" applyFont="1" applyAlignment="1">
      <alignment horizontal="left" indent="3"/>
    </xf>
    <xf numFmtId="0" fontId="118" fillId="0" borderId="4" xfId="0" applyFont="1" applyBorder="1" applyAlignment="1">
      <alignment vertical="center"/>
    </xf>
    <xf numFmtId="0" fontId="120" fillId="0" borderId="4" xfId="1" applyFont="1" applyBorder="1" applyAlignment="1">
      <alignment vertical="center"/>
    </xf>
    <xf numFmtId="0" fontId="117" fillId="0" borderId="0" xfId="1" applyFont="1" applyBorder="1"/>
    <xf numFmtId="0" fontId="112" fillId="0" borderId="4" xfId="0" quotePrefix="1" applyFont="1" applyBorder="1"/>
    <xf numFmtId="0" fontId="112" fillId="0" borderId="4" xfId="0" applyFont="1" applyBorder="1"/>
    <xf numFmtId="0" fontId="112" fillId="0" borderId="5" xfId="0" applyFont="1" applyBorder="1" applyAlignment="1">
      <alignment vertical="top"/>
    </xf>
    <xf numFmtId="0" fontId="115" fillId="0" borderId="4" xfId="0" applyFont="1" applyBorder="1" applyAlignment="1">
      <alignment horizontal="left" vertical="center" wrapText="1"/>
    </xf>
    <xf numFmtId="0" fontId="119" fillId="0" borderId="4" xfId="0" applyFont="1" applyBorder="1" applyAlignment="1">
      <alignment horizontal="left"/>
    </xf>
    <xf numFmtId="0" fontId="115" fillId="0" borderId="2" xfId="0" applyFont="1" applyBorder="1" applyAlignment="1">
      <alignment horizontal="left" vertical="center" wrapText="1"/>
    </xf>
    <xf numFmtId="0" fontId="123" fillId="0" borderId="4" xfId="0" applyFont="1" applyBorder="1" applyAlignment="1">
      <alignment vertical="top" wrapText="1"/>
    </xf>
    <xf numFmtId="0" fontId="124" fillId="0" borderId="55" xfId="0" applyFont="1" applyBorder="1" applyAlignment="1">
      <alignment horizontal="left" wrapText="1"/>
    </xf>
    <xf numFmtId="0" fontId="124" fillId="0" borderId="2" xfId="0" applyFont="1" applyBorder="1" applyAlignment="1">
      <alignment horizontal="left" wrapText="1"/>
    </xf>
    <xf numFmtId="0" fontId="116" fillId="0" borderId="4" xfId="0" applyFont="1" applyBorder="1" applyAlignment="1"/>
    <xf numFmtId="0" fontId="112" fillId="0" borderId="15" xfId="0" applyFont="1" applyBorder="1"/>
    <xf numFmtId="0" fontId="0" fillId="0" borderId="0" xfId="0" applyBorder="1"/>
    <xf numFmtId="0" fontId="53" fillId="0" borderId="0" xfId="23" applyFont="1" applyAlignment="1">
      <alignment horizontal="centerContinuous" vertical="center"/>
    </xf>
    <xf numFmtId="0" fontId="3" fillId="0" borderId="0" xfId="23" applyFont="1" applyAlignment="1">
      <alignment horizontal="centerContinuous" vertical="center"/>
    </xf>
    <xf numFmtId="0" fontId="8" fillId="0" borderId="0" xfId="9"/>
    <xf numFmtId="0" fontId="3" fillId="0" borderId="0" xfId="23" applyFont="1" applyAlignment="1">
      <alignment vertical="center"/>
    </xf>
    <xf numFmtId="0" fontId="16" fillId="0" borderId="0" xfId="9" applyFont="1" applyAlignment="1">
      <alignment horizontal="centerContinuous" vertical="top"/>
    </xf>
    <xf numFmtId="0" fontId="16" fillId="0" borderId="0" xfId="23" applyFont="1" applyAlignment="1">
      <alignment horizontal="centerContinuous" vertical="center"/>
    </xf>
    <xf numFmtId="0" fontId="16" fillId="0" borderId="0" xfId="23" applyFont="1" applyAlignment="1">
      <alignment horizontal="right" vertical="center"/>
    </xf>
    <xf numFmtId="0" fontId="16" fillId="0" borderId="0" xfId="23" applyFont="1" applyAlignment="1">
      <alignment vertical="center"/>
    </xf>
    <xf numFmtId="0" fontId="125" fillId="0" borderId="0" xfId="9" applyFont="1" applyBorder="1" applyAlignment="1">
      <alignment horizontal="centerContinuous"/>
    </xf>
    <xf numFmtId="0" fontId="16" fillId="0" borderId="0" xfId="23" applyFont="1" applyBorder="1" applyAlignment="1">
      <alignment horizontal="centerContinuous" vertical="center"/>
    </xf>
    <xf numFmtId="0" fontId="16" fillId="0" borderId="0" xfId="23" applyFont="1" applyBorder="1" applyAlignment="1">
      <alignment horizontal="right" vertical="center"/>
    </xf>
    <xf numFmtId="0" fontId="22" fillId="0" borderId="80" xfId="23" applyFont="1" applyBorder="1" applyAlignment="1">
      <alignment horizontal="centerContinuous" vertical="center" wrapText="1"/>
    </xf>
    <xf numFmtId="0" fontId="22" fillId="0" borderId="54" xfId="23" applyFont="1" applyBorder="1" applyAlignment="1">
      <alignment horizontal="centerContinuous" vertical="center" wrapText="1"/>
    </xf>
    <xf numFmtId="0" fontId="22" fillId="0" borderId="51" xfId="23" applyFont="1" applyBorder="1" applyAlignment="1">
      <alignment horizontal="centerContinuous" vertical="center" wrapText="1"/>
    </xf>
    <xf numFmtId="0" fontId="22" fillId="0" borderId="20" xfId="23" applyFont="1" applyBorder="1" applyAlignment="1">
      <alignment horizontal="centerContinuous" vertical="center" wrapText="1"/>
    </xf>
    <xf numFmtId="0" fontId="22" fillId="0" borderId="0" xfId="23" applyFont="1"/>
    <xf numFmtId="0" fontId="22" fillId="0" borderId="74" xfId="23" applyFont="1" applyBorder="1" applyAlignment="1">
      <alignment horizontal="center" vertical="center" wrapText="1"/>
    </xf>
    <xf numFmtId="0" fontId="22" fillId="0" borderId="43" xfId="23" applyFont="1" applyBorder="1" applyAlignment="1">
      <alignment horizontal="center" vertical="center" wrapText="1"/>
    </xf>
    <xf numFmtId="0" fontId="22" fillId="0" borderId="46" xfId="23" applyFont="1" applyBorder="1" applyAlignment="1">
      <alignment horizontal="center" vertical="center" wrapText="1"/>
    </xf>
    <xf numFmtId="0" fontId="22" fillId="0" borderId="42" xfId="23" applyFont="1" applyBorder="1" applyAlignment="1">
      <alignment horizontal="center" vertical="center" wrapText="1"/>
    </xf>
    <xf numFmtId="0" fontId="22" fillId="0" borderId="48" xfId="23" applyFont="1" applyBorder="1" applyAlignment="1">
      <alignment horizontal="center" vertical="center" wrapText="1"/>
    </xf>
    <xf numFmtId="248" fontId="22" fillId="0" borderId="4" xfId="23" applyNumberFormat="1" applyFont="1" applyBorder="1" applyAlignment="1">
      <alignment horizontal="left" vertical="top"/>
    </xf>
    <xf numFmtId="173" fontId="22" fillId="0" borderId="15" xfId="23" applyNumberFormat="1" applyFont="1" applyBorder="1" applyAlignment="1">
      <alignment horizontal="center" vertical="center"/>
    </xf>
    <xf numFmtId="173" fontId="22" fillId="0" borderId="0" xfId="23" applyNumberFormat="1" applyFont="1" applyBorder="1" applyAlignment="1">
      <alignment horizontal="center" vertical="center"/>
    </xf>
    <xf numFmtId="173" fontId="22" fillId="0" borderId="16" xfId="23" applyNumberFormat="1" applyFont="1" applyBorder="1" applyAlignment="1">
      <alignment horizontal="center" vertical="center"/>
    </xf>
    <xf numFmtId="0" fontId="22" fillId="0" borderId="0" xfId="23" applyFont="1" applyBorder="1" applyAlignment="1">
      <alignment horizontal="center" vertical="center"/>
    </xf>
    <xf numFmtId="0" fontId="22" fillId="0" borderId="84" xfId="23" applyBorder="1" applyAlignment="1">
      <alignment vertical="center"/>
    </xf>
    <xf numFmtId="173" fontId="22" fillId="0" borderId="79" xfId="23" applyNumberFormat="1" applyFont="1" applyBorder="1" applyAlignment="1">
      <alignment horizontal="center" vertical="center"/>
    </xf>
    <xf numFmtId="173" fontId="22" fillId="0" borderId="76" xfId="23" applyNumberFormat="1" applyFont="1" applyBorder="1" applyAlignment="1">
      <alignment horizontal="center" vertical="center"/>
    </xf>
    <xf numFmtId="173" fontId="22" fillId="0" borderId="73" xfId="23" applyNumberFormat="1" applyFont="1" applyBorder="1" applyAlignment="1">
      <alignment horizontal="center" vertical="center"/>
    </xf>
    <xf numFmtId="0" fontId="22" fillId="0" borderId="0" xfId="23" applyAlignment="1">
      <alignment vertical="center"/>
    </xf>
    <xf numFmtId="0" fontId="22" fillId="0" borderId="0" xfId="23" quotePrefix="1" applyFont="1" applyAlignment="1">
      <alignment horizontal="left"/>
    </xf>
    <xf numFmtId="0" fontId="22" fillId="0" borderId="0" xfId="23" quotePrefix="1" applyFont="1" applyAlignment="1">
      <alignment horizontal="right"/>
    </xf>
    <xf numFmtId="0" fontId="22" fillId="0" borderId="0" xfId="23"/>
    <xf numFmtId="0" fontId="52" fillId="0" borderId="0" xfId="19" applyNumberFormat="1" applyFont="1" applyBorder="1"/>
    <xf numFmtId="9" fontId="22" fillId="0" borderId="0" xfId="23" applyNumberFormat="1"/>
    <xf numFmtId="0" fontId="17" fillId="0" borderId="0" xfId="0" applyFont="1" applyAlignment="1">
      <alignment horizontal="justify" vertical="center" readingOrder="1"/>
    </xf>
    <xf numFmtId="173" fontId="22" fillId="0" borderId="0" xfId="23" applyNumberFormat="1"/>
    <xf numFmtId="0" fontId="121" fillId="0" borderId="4" xfId="0" applyFont="1" applyBorder="1" applyAlignment="1">
      <alignment vertical="center"/>
    </xf>
    <xf numFmtId="0" fontId="121" fillId="0" borderId="4" xfId="0" applyFont="1" applyBorder="1" applyAlignment="1">
      <alignment horizontal="left" vertical="center"/>
    </xf>
    <xf numFmtId="0" fontId="121" fillId="0" borderId="5" xfId="0" applyFont="1" applyBorder="1" applyAlignment="1">
      <alignment vertical="top"/>
    </xf>
    <xf numFmtId="0" fontId="122" fillId="0" borderId="0" xfId="0" applyFont="1"/>
    <xf numFmtId="0" fontId="57" fillId="0" borderId="0" xfId="2" applyFont="1" applyAlignment="1">
      <alignment vertical="center"/>
    </xf>
    <xf numFmtId="0" fontId="3" fillId="0" borderId="0" xfId="2" applyAlignment="1">
      <alignment horizontal="centerContinuous"/>
    </xf>
    <xf numFmtId="0" fontId="53" fillId="0" borderId="0" xfId="2" applyFont="1" applyAlignment="1">
      <alignment horizontal="centerContinuous" vertical="top"/>
    </xf>
    <xf numFmtId="0" fontId="22" fillId="0" borderId="0" xfId="2" applyFont="1" applyAlignment="1">
      <alignment horizontal="centerContinuous" vertical="top"/>
    </xf>
    <xf numFmtId="0" fontId="22" fillId="0" borderId="16" xfId="2" applyFont="1" applyBorder="1" applyAlignment="1">
      <alignment vertical="center"/>
    </xf>
    <xf numFmtId="0" fontId="66" fillId="0" borderId="15" xfId="2" applyFont="1" applyBorder="1" applyAlignment="1">
      <alignment horizontal="centerContinuous"/>
    </xf>
    <xf numFmtId="0" fontId="66" fillId="0" borderId="16" xfId="2" applyFont="1" applyBorder="1" applyAlignment="1">
      <alignment horizontal="centerContinuous"/>
    </xf>
    <xf numFmtId="214" fontId="22" fillId="0" borderId="0" xfId="2" applyNumberFormat="1" applyFont="1" applyBorder="1" applyAlignment="1">
      <alignment horizontal="center" vertical="center"/>
    </xf>
    <xf numFmtId="214" fontId="22" fillId="0" borderId="16" xfId="2" applyNumberFormat="1" applyFont="1" applyBorder="1" applyAlignment="1">
      <alignment horizontal="center" vertical="center"/>
    </xf>
    <xf numFmtId="214" fontId="3" fillId="0" borderId="0" xfId="2" applyNumberFormat="1"/>
    <xf numFmtId="49" fontId="22" fillId="0" borderId="0" xfId="2" applyNumberFormat="1" applyFont="1" applyBorder="1" applyAlignment="1">
      <alignment horizontal="left" vertical="center"/>
    </xf>
    <xf numFmtId="0" fontId="22" fillId="0" borderId="14" xfId="2" applyNumberFormat="1" applyFont="1" applyBorder="1" applyAlignment="1">
      <alignment horizontal="left" vertical="center"/>
    </xf>
    <xf numFmtId="0" fontId="22" fillId="0" borderId="0" xfId="2" applyNumberFormat="1" applyFont="1" applyBorder="1" applyAlignment="1">
      <alignment horizontal="left" vertical="center"/>
    </xf>
    <xf numFmtId="49" fontId="22" fillId="0" borderId="0" xfId="2" applyNumberFormat="1" applyFont="1" applyBorder="1" applyAlignment="1">
      <alignment vertical="center"/>
    </xf>
    <xf numFmtId="49" fontId="22" fillId="0" borderId="0" xfId="2" applyNumberFormat="1" applyFont="1" applyBorder="1" applyAlignment="1">
      <alignment horizontal="center" vertical="center"/>
    </xf>
    <xf numFmtId="49" fontId="22" fillId="0" borderId="14" xfId="2" applyNumberFormat="1" applyFont="1" applyBorder="1" applyAlignment="1">
      <alignment horizontal="center" vertical="center"/>
    </xf>
    <xf numFmtId="0" fontId="22" fillId="0" borderId="44" xfId="2" applyFont="1" applyBorder="1" applyAlignment="1">
      <alignment vertical="center"/>
    </xf>
    <xf numFmtId="0" fontId="22" fillId="0" borderId="23" xfId="2" applyFont="1" applyBorder="1" applyAlignment="1">
      <alignment vertical="center"/>
    </xf>
    <xf numFmtId="0" fontId="22" fillId="0" borderId="36" xfId="2" applyFont="1" applyBorder="1" applyAlignment="1">
      <alignment vertical="center"/>
    </xf>
    <xf numFmtId="214" fontId="22" fillId="0" borderId="23" xfId="2" applyNumberFormat="1" applyFont="1" applyBorder="1" applyAlignment="1">
      <alignment horizontal="center" vertical="center"/>
    </xf>
    <xf numFmtId="214" fontId="22" fillId="0" borderId="41" xfId="2" applyNumberFormat="1" applyFont="1" applyBorder="1" applyAlignment="1">
      <alignment horizontal="center" vertical="center"/>
    </xf>
    <xf numFmtId="0" fontId="22" fillId="0" borderId="14" xfId="2" applyFont="1" applyBorder="1" applyAlignment="1">
      <alignment horizontal="right" vertical="center"/>
    </xf>
    <xf numFmtId="0" fontId="22" fillId="0" borderId="9" xfId="2" applyFont="1" applyBorder="1" applyAlignment="1">
      <alignment vertical="center"/>
    </xf>
    <xf numFmtId="214" fontId="22" fillId="0" borderId="10" xfId="2" applyNumberFormat="1" applyFont="1" applyBorder="1" applyAlignment="1">
      <alignment horizontal="center" vertical="center"/>
    </xf>
    <xf numFmtId="214" fontId="22" fillId="0" borderId="18" xfId="2" applyNumberFormat="1" applyFont="1" applyBorder="1" applyAlignment="1">
      <alignment horizontal="center" vertical="center"/>
    </xf>
    <xf numFmtId="0" fontId="102" fillId="0" borderId="0" xfId="2" applyFont="1" applyAlignment="1">
      <alignment vertical="center"/>
    </xf>
    <xf numFmtId="0" fontId="53" fillId="0" borderId="0" xfId="2" applyFont="1" applyAlignment="1">
      <alignment horizontal="center"/>
    </xf>
    <xf numFmtId="0" fontId="16" fillId="0" borderId="0" xfId="2" applyFont="1" applyAlignment="1">
      <alignment horizontal="center" vertical="center"/>
    </xf>
    <xf numFmtId="0" fontId="22" fillId="0" borderId="1" xfId="2" applyFont="1" applyBorder="1" applyAlignment="1">
      <alignment vertical="center"/>
    </xf>
    <xf numFmtId="0" fontId="22" fillId="0" borderId="31" xfId="2" applyFont="1" applyBorder="1" applyAlignment="1">
      <alignment vertical="center"/>
    </xf>
    <xf numFmtId="0" fontId="22" fillId="0" borderId="22" xfId="2" applyFont="1" applyBorder="1" applyAlignment="1">
      <alignment vertical="center"/>
    </xf>
    <xf numFmtId="0" fontId="22" fillId="0" borderId="33" xfId="2" applyFont="1" applyBorder="1" applyAlignment="1">
      <alignment vertical="center"/>
    </xf>
    <xf numFmtId="249" fontId="22" fillId="0" borderId="0" xfId="2" applyNumberFormat="1" applyFont="1" applyBorder="1" applyAlignment="1">
      <alignment horizontal="center" vertical="center"/>
    </xf>
    <xf numFmtId="0" fontId="22" fillId="0" borderId="48" xfId="2" applyFont="1" applyFill="1" applyBorder="1" applyAlignment="1">
      <alignment horizontal="center" vertical="center"/>
    </xf>
    <xf numFmtId="0" fontId="22" fillId="0" borderId="50" xfId="2" applyFont="1" applyBorder="1" applyAlignment="1">
      <alignment vertical="center"/>
    </xf>
    <xf numFmtId="0" fontId="22" fillId="0" borderId="14" xfId="2" applyFont="1" applyBorder="1" applyAlignment="1">
      <alignment horizontal="center" vertical="center"/>
    </xf>
    <xf numFmtId="0" fontId="22" fillId="0" borderId="38" xfId="2" applyFont="1" applyBorder="1" applyAlignment="1">
      <alignment horizontal="center" vertical="center"/>
    </xf>
    <xf numFmtId="173" fontId="22" fillId="0" borderId="14" xfId="2" applyNumberFormat="1" applyFont="1" applyFill="1" applyBorder="1" applyAlignment="1">
      <alignment horizontal="center" vertical="center"/>
    </xf>
    <xf numFmtId="173" fontId="22" fillId="0" borderId="12" xfId="2" applyNumberFormat="1" applyFont="1" applyFill="1" applyBorder="1" applyAlignment="1">
      <alignment horizontal="center" vertical="center"/>
    </xf>
    <xf numFmtId="173" fontId="22" fillId="0" borderId="14" xfId="2" applyNumberFormat="1" applyFont="1" applyBorder="1" applyAlignment="1">
      <alignment horizontal="center" vertical="center"/>
    </xf>
    <xf numFmtId="173" fontId="22" fillId="0" borderId="12" xfId="2" applyNumberFormat="1" applyFont="1" applyBorder="1" applyAlignment="1">
      <alignment horizontal="center" vertical="center"/>
    </xf>
    <xf numFmtId="173" fontId="22" fillId="0" borderId="0" xfId="2" applyNumberFormat="1" applyFont="1" applyBorder="1" applyAlignment="1">
      <alignment horizontal="center" vertical="center"/>
    </xf>
    <xf numFmtId="173" fontId="52" fillId="0" borderId="13" xfId="2" applyNumberFormat="1" applyFont="1" applyBorder="1" applyAlignment="1">
      <alignment horizontal="center" vertical="center"/>
    </xf>
    <xf numFmtId="173" fontId="3" fillId="0" borderId="0" xfId="2" applyNumberFormat="1"/>
    <xf numFmtId="173" fontId="22" fillId="0" borderId="13" xfId="2" applyNumberFormat="1" applyFont="1" applyBorder="1" applyAlignment="1">
      <alignment horizontal="center" vertical="center"/>
    </xf>
    <xf numFmtId="173" fontId="52" fillId="0" borderId="0" xfId="2" applyNumberFormat="1" applyFont="1" applyBorder="1" applyAlignment="1">
      <alignment horizontal="center" vertical="center"/>
    </xf>
    <xf numFmtId="173" fontId="3" fillId="0" borderId="0" xfId="2" applyNumberFormat="1" applyBorder="1"/>
    <xf numFmtId="173" fontId="22" fillId="0" borderId="38" xfId="2" applyNumberFormat="1" applyFont="1" applyBorder="1" applyAlignment="1">
      <alignment horizontal="center" vertical="center"/>
    </xf>
    <xf numFmtId="0" fontId="22" fillId="0" borderId="35" xfId="2" applyFont="1" applyBorder="1" applyAlignment="1">
      <alignment vertical="center"/>
    </xf>
    <xf numFmtId="173" fontId="22" fillId="0" borderId="8" xfId="2" applyNumberFormat="1" applyFont="1" applyBorder="1" applyAlignment="1">
      <alignment horizontal="center" vertical="center"/>
    </xf>
    <xf numFmtId="173" fontId="22" fillId="0" borderId="9" xfId="2" applyNumberFormat="1" applyFont="1" applyBorder="1" applyAlignment="1">
      <alignment horizontal="center" vertical="center"/>
    </xf>
    <xf numFmtId="173" fontId="22" fillId="0" borderId="7" xfId="2" applyNumberFormat="1" applyFont="1" applyBorder="1" applyAlignment="1">
      <alignment horizontal="center" vertical="center"/>
    </xf>
    <xf numFmtId="0" fontId="3" fillId="0" borderId="0" xfId="2" applyAlignment="1">
      <alignment vertical="center"/>
    </xf>
    <xf numFmtId="173" fontId="22" fillId="0" borderId="0" xfId="2" quotePrefix="1" applyNumberFormat="1" applyFont="1" applyBorder="1" applyAlignment="1">
      <alignment horizontal="center" vertical="center"/>
    </xf>
    <xf numFmtId="173" fontId="22" fillId="0" borderId="0" xfId="2" quotePrefix="1" applyNumberFormat="1" applyFont="1" applyFill="1" applyBorder="1" applyAlignment="1">
      <alignment horizontal="center" vertical="center"/>
    </xf>
    <xf numFmtId="173" fontId="3" fillId="0" borderId="0" xfId="2" applyNumberFormat="1" applyFont="1"/>
    <xf numFmtId="0" fontId="22" fillId="0" borderId="0" xfId="2" applyFont="1" applyAlignment="1">
      <alignment horizontal="center" vertical="center"/>
    </xf>
    <xf numFmtId="0" fontId="22" fillId="0" borderId="1" xfId="2" applyFont="1" applyBorder="1" applyAlignment="1">
      <alignment horizontal="center" vertical="center"/>
    </xf>
    <xf numFmtId="0" fontId="22" fillId="0" borderId="22" xfId="2" applyFont="1" applyBorder="1" applyAlignment="1">
      <alignment horizontal="center" vertical="center"/>
    </xf>
    <xf numFmtId="0" fontId="22" fillId="0" borderId="15" xfId="2" applyFont="1" applyBorder="1" applyAlignment="1">
      <alignment horizontal="centerContinuous" vertical="center"/>
    </xf>
    <xf numFmtId="0" fontId="22" fillId="0" borderId="23" xfId="2" applyFont="1" applyFill="1" applyBorder="1" applyAlignment="1">
      <alignment horizontal="centerContinuous" vertical="center"/>
    </xf>
    <xf numFmtId="0" fontId="22" fillId="0" borderId="43" xfId="2" applyFont="1" applyFill="1" applyBorder="1" applyAlignment="1">
      <alignment horizontal="centerContinuous" vertical="center"/>
    </xf>
    <xf numFmtId="0" fontId="22" fillId="0" borderId="41" xfId="2" applyFont="1" applyFill="1" applyBorder="1" applyAlignment="1">
      <alignment horizontal="centerContinuous" vertical="center"/>
    </xf>
    <xf numFmtId="173" fontId="3" fillId="0" borderId="0" xfId="2" applyNumberFormat="1" applyFont="1" applyAlignment="1">
      <alignment horizontal="right"/>
    </xf>
    <xf numFmtId="0" fontId="22" fillId="0" borderId="44" xfId="2" applyFont="1" applyBorder="1" applyAlignment="1">
      <alignment horizontal="center" vertical="center"/>
    </xf>
    <xf numFmtId="0" fontId="22" fillId="0" borderId="42" xfId="2" applyFont="1" applyFill="1" applyBorder="1" applyAlignment="1">
      <alignment horizontal="center" vertical="center"/>
    </xf>
    <xf numFmtId="0" fontId="22" fillId="0" borderId="45" xfId="2" applyFont="1" applyFill="1" applyBorder="1" applyAlignment="1">
      <alignment horizontal="center" vertical="center"/>
    </xf>
    <xf numFmtId="175" fontId="22" fillId="0" borderId="26" xfId="2" applyNumberFormat="1" applyFont="1" applyBorder="1" applyAlignment="1">
      <alignment vertical="center"/>
    </xf>
    <xf numFmtId="175" fontId="22" fillId="0" borderId="52" xfId="2" applyNumberFormat="1" applyFont="1" applyBorder="1" applyAlignment="1">
      <alignment vertical="center"/>
    </xf>
    <xf numFmtId="166" fontId="22" fillId="0" borderId="75" xfId="2" applyNumberFormat="1" applyFont="1" applyFill="1" applyBorder="1" applyAlignment="1">
      <alignment horizontal="center" vertical="center"/>
    </xf>
    <xf numFmtId="166" fontId="22" fillId="0" borderId="13" xfId="2" applyNumberFormat="1" applyFont="1" applyFill="1" applyBorder="1" applyAlignment="1">
      <alignment horizontal="center" vertical="center"/>
    </xf>
    <xf numFmtId="175" fontId="22" fillId="0" borderId="15" xfId="2" applyNumberFormat="1" applyFont="1" applyBorder="1" applyAlignment="1">
      <alignment vertical="center"/>
    </xf>
    <xf numFmtId="175" fontId="22" fillId="0" borderId="14" xfId="2" applyNumberFormat="1" applyFont="1" applyBorder="1" applyAlignment="1">
      <alignment vertical="center"/>
    </xf>
    <xf numFmtId="166" fontId="22" fillId="0" borderId="12" xfId="2" applyNumberFormat="1" applyFont="1" applyFill="1" applyBorder="1" applyAlignment="1">
      <alignment horizontal="center" vertical="center"/>
    </xf>
    <xf numFmtId="49" fontId="22" fillId="0" borderId="15" xfId="2" applyNumberFormat="1" applyFont="1" applyBorder="1" applyAlignment="1">
      <alignment vertical="center"/>
    </xf>
    <xf numFmtId="173" fontId="22" fillId="0" borderId="13" xfId="2" applyNumberFormat="1" applyFont="1" applyFill="1" applyBorder="1" applyAlignment="1">
      <alignment horizontal="center" vertical="center"/>
    </xf>
    <xf numFmtId="250" fontId="22" fillId="0" borderId="15" xfId="2" applyNumberFormat="1" applyFont="1" applyBorder="1" applyAlignment="1">
      <alignment vertical="center"/>
    </xf>
    <xf numFmtId="250" fontId="22" fillId="0" borderId="14" xfId="2" applyNumberFormat="1" applyFont="1" applyBorder="1" applyAlignment="1">
      <alignment vertical="center"/>
    </xf>
    <xf numFmtId="49" fontId="22" fillId="0" borderId="15" xfId="2" applyNumberFormat="1" applyFont="1" applyBorder="1" applyAlignment="1">
      <alignment horizontal="left" vertical="center" indent="1"/>
    </xf>
    <xf numFmtId="250" fontId="22" fillId="0" borderId="44" xfId="2" applyNumberFormat="1" applyFont="1" applyBorder="1" applyAlignment="1">
      <alignment vertical="center"/>
    </xf>
    <xf numFmtId="250" fontId="22" fillId="0" borderId="36" xfId="2" applyNumberFormat="1" applyFont="1" applyBorder="1" applyAlignment="1">
      <alignment vertical="center"/>
    </xf>
    <xf numFmtId="166" fontId="22" fillId="0" borderId="29" xfId="2" applyNumberFormat="1" applyFont="1" applyFill="1" applyBorder="1" applyAlignment="1">
      <alignment horizontal="center" vertical="center"/>
    </xf>
    <xf numFmtId="166" fontId="22" fillId="0" borderId="40" xfId="2" applyNumberFormat="1" applyFont="1" applyFill="1" applyBorder="1" applyAlignment="1">
      <alignment horizontal="center" vertical="center"/>
    </xf>
    <xf numFmtId="175" fontId="22" fillId="0" borderId="14" xfId="2" applyNumberFormat="1" applyFont="1" applyBorder="1" applyAlignment="1">
      <alignment horizontal="right" vertical="center"/>
    </xf>
    <xf numFmtId="175" fontId="22" fillId="0" borderId="44" xfId="2" applyNumberFormat="1" applyFont="1" applyBorder="1" applyAlignment="1">
      <alignment vertical="center"/>
    </xf>
    <xf numFmtId="175" fontId="22" fillId="0" borderId="36" xfId="2" applyNumberFormat="1" applyFont="1" applyBorder="1" applyAlignment="1">
      <alignment vertical="center"/>
    </xf>
    <xf numFmtId="175" fontId="22" fillId="0" borderId="11" xfId="2" applyNumberFormat="1" applyFont="1" applyBorder="1" applyAlignment="1">
      <alignment vertical="center"/>
    </xf>
    <xf numFmtId="175" fontId="22" fillId="0" borderId="9" xfId="2" applyNumberFormat="1" applyFont="1" applyBorder="1" applyAlignment="1">
      <alignment vertical="center"/>
    </xf>
    <xf numFmtId="166" fontId="22" fillId="0" borderId="8" xfId="2" applyNumberFormat="1" applyFont="1" applyFill="1" applyBorder="1" applyAlignment="1">
      <alignment horizontal="center" vertical="center"/>
    </xf>
    <xf numFmtId="166" fontId="22" fillId="0" borderId="18" xfId="2" applyNumberFormat="1" applyFont="1" applyBorder="1" applyAlignment="1">
      <alignment horizontal="center" vertical="center"/>
    </xf>
    <xf numFmtId="173" fontId="22" fillId="0" borderId="0" xfId="2" applyNumberFormat="1" applyFont="1" applyAlignment="1">
      <alignment vertical="center"/>
    </xf>
    <xf numFmtId="0" fontId="73" fillId="0" borderId="0" xfId="2" applyFont="1"/>
    <xf numFmtId="0" fontId="126" fillId="0" borderId="0" xfId="0" applyFont="1"/>
    <xf numFmtId="0" fontId="127" fillId="3" borderId="0" xfId="0" applyFont="1" applyFill="1"/>
    <xf numFmtId="0" fontId="116" fillId="0" borderId="0" xfId="0" applyFont="1"/>
    <xf numFmtId="0" fontId="117" fillId="0" borderId="0" xfId="1" applyFont="1" applyAlignment="1">
      <alignment horizontal="left" indent="2"/>
    </xf>
    <xf numFmtId="0" fontId="112" fillId="0" borderId="0" xfId="0" applyFont="1" applyFill="1"/>
    <xf numFmtId="0" fontId="128" fillId="2" borderId="0" xfId="0" applyFont="1" applyFill="1"/>
    <xf numFmtId="0" fontId="116" fillId="0" borderId="0" xfId="0" applyFont="1" applyAlignment="1">
      <alignment horizontal="left"/>
    </xf>
    <xf numFmtId="0" fontId="112" fillId="0" borderId="0" xfId="0" applyFont="1" applyAlignment="1">
      <alignment horizontal="left" indent="2"/>
    </xf>
    <xf numFmtId="0" fontId="128" fillId="4" borderId="0" xfId="0" applyFont="1" applyFill="1"/>
    <xf numFmtId="49" fontId="130" fillId="0" borderId="0" xfId="0" applyNumberFormat="1" applyFont="1" applyFill="1" applyBorder="1" applyAlignment="1">
      <alignment horizontal="center" vertical="center" wrapText="1"/>
    </xf>
    <xf numFmtId="0" fontId="117" fillId="0" borderId="0" xfId="1" applyFont="1" applyFill="1" applyAlignment="1">
      <alignment horizontal="left" indent="2"/>
    </xf>
    <xf numFmtId="0" fontId="128" fillId="5" borderId="0" xfId="0" applyFont="1" applyFill="1"/>
    <xf numFmtId="0" fontId="128" fillId="6" borderId="0" xfId="0" applyFont="1" applyFill="1"/>
    <xf numFmtId="0" fontId="22" fillId="0" borderId="37" xfId="2" applyNumberFormat="1" applyFont="1" applyFill="1" applyBorder="1" applyAlignment="1">
      <alignment horizontal="center" vertical="center" wrapText="1"/>
    </xf>
    <xf numFmtId="0" fontId="22" fillId="0" borderId="28" xfId="2" applyNumberFormat="1" applyFont="1" applyFill="1" applyBorder="1" applyAlignment="1">
      <alignment horizontal="center" vertical="center" wrapText="1"/>
    </xf>
    <xf numFmtId="0" fontId="3" fillId="0" borderId="28" xfId="2" applyFont="1" applyFill="1" applyBorder="1" applyAlignment="1">
      <alignment horizontal="center" vertical="center" wrapText="1"/>
    </xf>
    <xf numFmtId="0" fontId="22" fillId="0" borderId="38" xfId="2" applyNumberFormat="1" applyFont="1" applyFill="1" applyBorder="1" applyAlignment="1">
      <alignment horizontal="center" vertical="center" wrapText="1"/>
    </xf>
    <xf numFmtId="0" fontId="3" fillId="0" borderId="40" xfId="2" applyFont="1" applyFill="1" applyBorder="1" applyAlignment="1">
      <alignment horizontal="center" vertical="center" wrapText="1"/>
    </xf>
    <xf numFmtId="0" fontId="22" fillId="0" borderId="30" xfId="2" applyNumberFormat="1" applyFont="1" applyFill="1" applyBorder="1" applyAlignment="1">
      <alignment horizontal="center" vertical="center"/>
    </xf>
    <xf numFmtId="0" fontId="22" fillId="0" borderId="34" xfId="2" applyNumberFormat="1" applyFont="1" applyFill="1" applyBorder="1" applyAlignment="1">
      <alignment horizontal="center" vertical="center"/>
    </xf>
    <xf numFmtId="0" fontId="22" fillId="0" borderId="39" xfId="2" applyNumberFormat="1" applyFont="1" applyFill="1" applyBorder="1" applyAlignment="1">
      <alignment horizontal="center" vertical="center"/>
    </xf>
    <xf numFmtId="0" fontId="22" fillId="0" borderId="1" xfId="2" applyNumberFormat="1" applyFont="1" applyFill="1" applyBorder="1" applyAlignment="1">
      <alignment horizontal="center" vertical="center" wrapText="1"/>
    </xf>
    <xf numFmtId="0" fontId="3" fillId="0" borderId="33" xfId="2" applyFont="1" applyFill="1" applyBorder="1" applyAlignment="1">
      <alignment horizontal="center" vertical="center" wrapText="1"/>
    </xf>
    <xf numFmtId="0" fontId="22" fillId="0" borderId="15" xfId="2" applyNumberFormat="1" applyFont="1" applyFill="1" applyBorder="1" applyAlignment="1">
      <alignment horizontal="center" vertical="center" wrapText="1"/>
    </xf>
    <xf numFmtId="0" fontId="3" fillId="0" borderId="16" xfId="2" applyFont="1" applyFill="1" applyBorder="1" applyAlignment="1">
      <alignment horizontal="center" vertical="center" wrapText="1"/>
    </xf>
    <xf numFmtId="0" fontId="3" fillId="0" borderId="11" xfId="2" applyFont="1" applyFill="1" applyBorder="1" applyAlignment="1">
      <alignment horizontal="center" vertical="center" wrapText="1"/>
    </xf>
    <xf numFmtId="0" fontId="3" fillId="0" borderId="18" xfId="2" applyFont="1" applyFill="1" applyBorder="1" applyAlignment="1">
      <alignment horizontal="center" vertical="center" wrapText="1"/>
    </xf>
    <xf numFmtId="0" fontId="22" fillId="0" borderId="33" xfId="2" applyNumberFormat="1" applyFont="1" applyFill="1" applyBorder="1" applyAlignment="1">
      <alignment horizontal="center" vertical="center" wrapText="1"/>
    </xf>
    <xf numFmtId="0" fontId="22" fillId="0" borderId="16" xfId="2" applyNumberFormat="1" applyFont="1" applyFill="1" applyBorder="1" applyAlignment="1">
      <alignment horizontal="center" vertical="center" wrapText="1"/>
    </xf>
    <xf numFmtId="0" fontId="22" fillId="0" borderId="11" xfId="2" applyNumberFormat="1" applyFont="1" applyFill="1" applyBorder="1" applyAlignment="1">
      <alignment horizontal="center" vertical="center" wrapText="1"/>
    </xf>
    <xf numFmtId="0" fontId="22" fillId="0" borderId="18" xfId="2" applyNumberFormat="1" applyFont="1" applyFill="1" applyBorder="1" applyAlignment="1">
      <alignment horizontal="center" vertical="center" wrapText="1"/>
    </xf>
    <xf numFmtId="0" fontId="22" fillId="0" borderId="67" xfId="0" applyFont="1" applyFill="1" applyBorder="1" applyAlignment="1">
      <alignment horizontal="center" vertical="center"/>
    </xf>
    <xf numFmtId="0" fontId="22" fillId="0" borderId="63" xfId="0" applyFont="1" applyFill="1" applyBorder="1" applyAlignment="1">
      <alignment horizontal="center" vertical="center"/>
    </xf>
    <xf numFmtId="0" fontId="22" fillId="0" borderId="68" xfId="0" applyFont="1" applyFill="1" applyBorder="1" applyAlignment="1">
      <alignment horizontal="center" vertical="center"/>
    </xf>
    <xf numFmtId="0" fontId="22" fillId="0" borderId="65" xfId="0" applyFont="1" applyFill="1" applyBorder="1" applyAlignment="1">
      <alignment horizontal="center" vertical="center"/>
    </xf>
    <xf numFmtId="0" fontId="22" fillId="0" borderId="1" xfId="2" applyFont="1" applyBorder="1" applyAlignment="1">
      <alignment horizontal="center" vertical="center" wrapText="1"/>
    </xf>
    <xf numFmtId="0" fontId="3" fillId="0" borderId="44" xfId="2" applyBorder="1" applyAlignment="1">
      <alignment horizontal="center" vertical="center" wrapText="1"/>
    </xf>
    <xf numFmtId="0" fontId="22" fillId="0" borderId="30" xfId="2" applyFont="1" applyBorder="1" applyAlignment="1">
      <alignment horizontal="center" vertical="center"/>
    </xf>
    <xf numFmtId="0" fontId="22" fillId="0" borderId="39" xfId="2" applyFont="1" applyBorder="1" applyAlignment="1">
      <alignment horizontal="center" vertical="center"/>
    </xf>
    <xf numFmtId="0" fontId="22" fillId="0" borderId="75" xfId="2" applyFont="1" applyFill="1" applyBorder="1" applyAlignment="1">
      <alignment horizontal="center" vertical="center" wrapText="1"/>
    </xf>
    <xf numFmtId="0" fontId="3" fillId="0" borderId="29" xfId="2" applyFont="1" applyFill="1" applyBorder="1" applyAlignment="1">
      <alignment horizontal="center" vertical="center" wrapText="1"/>
    </xf>
    <xf numFmtId="0" fontId="22" fillId="0" borderId="29" xfId="2" applyFont="1" applyFill="1" applyBorder="1" applyAlignment="1">
      <alignment horizontal="center" vertical="center" wrapText="1"/>
    </xf>
    <xf numFmtId="49" fontId="22" fillId="0" borderId="30" xfId="2" applyNumberFormat="1" applyFont="1" applyFill="1" applyBorder="1" applyAlignment="1">
      <alignment horizontal="center" vertical="center"/>
    </xf>
    <xf numFmtId="49" fontId="22" fillId="0" borderId="34" xfId="2" applyNumberFormat="1" applyFont="1" applyFill="1" applyBorder="1" applyAlignment="1">
      <alignment horizontal="center" vertical="center"/>
    </xf>
    <xf numFmtId="49" fontId="22" fillId="0" borderId="39" xfId="2" applyNumberFormat="1" applyFont="1" applyFill="1" applyBorder="1" applyAlignment="1">
      <alignment horizontal="center" vertical="center"/>
    </xf>
    <xf numFmtId="0" fontId="22" fillId="0" borderId="38" xfId="2" applyFont="1" applyFill="1" applyBorder="1" applyAlignment="1">
      <alignment horizontal="center" vertical="center" wrapText="1"/>
    </xf>
    <xf numFmtId="0" fontId="22" fillId="0" borderId="72" xfId="2" applyFont="1" applyFill="1" applyBorder="1" applyAlignment="1">
      <alignment horizontal="center" vertical="center" wrapText="1"/>
    </xf>
    <xf numFmtId="0" fontId="3" fillId="0" borderId="22" xfId="2" applyFont="1" applyFill="1" applyBorder="1" applyAlignment="1">
      <alignment horizontal="center" vertical="center" wrapText="1"/>
    </xf>
    <xf numFmtId="0" fontId="3" fillId="0" borderId="36" xfId="2" applyFont="1" applyFill="1" applyBorder="1" applyAlignment="1">
      <alignment horizontal="center" vertical="center" wrapText="1"/>
    </xf>
    <xf numFmtId="0" fontId="3" fillId="0" borderId="41" xfId="2" applyFont="1" applyFill="1" applyBorder="1" applyAlignment="1">
      <alignment horizontal="center" vertical="center" wrapText="1"/>
    </xf>
    <xf numFmtId="0" fontId="22" fillId="0" borderId="30" xfId="2" applyFont="1" applyFill="1" applyBorder="1" applyAlignment="1">
      <alignment horizontal="center" vertical="center"/>
    </xf>
    <xf numFmtId="0" fontId="22" fillId="0" borderId="34" xfId="2" applyFont="1" applyFill="1" applyBorder="1" applyAlignment="1">
      <alignment horizontal="center" vertical="center"/>
    </xf>
    <xf numFmtId="0" fontId="22" fillId="0" borderId="39" xfId="2" applyFont="1" applyFill="1" applyBorder="1" applyAlignment="1">
      <alignment horizontal="center" vertical="center"/>
    </xf>
    <xf numFmtId="0" fontId="3" fillId="0" borderId="31" xfId="2" applyFont="1" applyFill="1" applyBorder="1" applyAlignment="1">
      <alignment horizontal="center" vertical="center" wrapText="1"/>
    </xf>
    <xf numFmtId="0" fontId="3" fillId="0" borderId="23" xfId="2" applyFont="1" applyFill="1" applyBorder="1" applyAlignment="1">
      <alignment horizontal="center" vertical="center" wrapText="1"/>
    </xf>
    <xf numFmtId="0" fontId="22" fillId="0" borderId="31" xfId="2" applyFont="1" applyFill="1" applyBorder="1" applyAlignment="1">
      <alignment horizontal="center" vertical="center" wrapText="1"/>
    </xf>
    <xf numFmtId="0" fontId="22" fillId="0" borderId="28" xfId="2" applyFont="1" applyFill="1" applyBorder="1" applyAlignment="1">
      <alignment horizontal="center" vertical="center" wrapText="1"/>
    </xf>
    <xf numFmtId="0" fontId="22" fillId="0" borderId="23" xfId="2" applyFont="1" applyFill="1" applyBorder="1" applyAlignment="1">
      <alignment horizontal="center" vertical="center" wrapText="1"/>
    </xf>
    <xf numFmtId="0" fontId="22" fillId="0" borderId="22" xfId="2" applyFont="1" applyFill="1" applyBorder="1" applyAlignment="1">
      <alignment horizontal="center" vertical="center" wrapText="1"/>
    </xf>
    <xf numFmtId="0" fontId="22" fillId="0" borderId="36" xfId="2" applyFont="1" applyFill="1" applyBorder="1" applyAlignment="1">
      <alignment horizontal="center" vertical="center" wrapText="1"/>
    </xf>
    <xf numFmtId="0" fontId="22" fillId="0" borderId="33" xfId="2" applyFont="1" applyFill="1" applyBorder="1" applyAlignment="1">
      <alignment horizontal="center" vertical="center" wrapText="1"/>
    </xf>
    <xf numFmtId="0" fontId="22" fillId="0" borderId="41" xfId="2" applyFont="1" applyFill="1" applyBorder="1" applyAlignment="1">
      <alignment horizontal="center" vertical="center" wrapText="1"/>
    </xf>
    <xf numFmtId="0" fontId="52" fillId="0" borderId="30" xfId="2" applyFont="1" applyFill="1" applyBorder="1" applyAlignment="1">
      <alignment horizontal="center" vertical="center"/>
    </xf>
    <xf numFmtId="0" fontId="52" fillId="0" borderId="34" xfId="2" applyFont="1" applyFill="1" applyBorder="1" applyAlignment="1">
      <alignment horizontal="center" vertical="center"/>
    </xf>
    <xf numFmtId="0" fontId="22" fillId="0" borderId="34" xfId="2" applyFont="1" applyBorder="1" applyAlignment="1">
      <alignment horizontal="center" vertical="center"/>
    </xf>
    <xf numFmtId="0" fontId="22" fillId="0" borderId="17" xfId="2" applyFont="1" applyBorder="1" applyAlignment="1">
      <alignment horizontal="center" vertical="center" wrapText="1"/>
    </xf>
    <xf numFmtId="0" fontId="22" fillId="0" borderId="14" xfId="2" applyFont="1" applyBorder="1" applyAlignment="1">
      <alignment horizontal="center" vertical="center" wrapText="1"/>
    </xf>
    <xf numFmtId="0" fontId="22" fillId="0" borderId="28" xfId="2" applyFont="1" applyBorder="1" applyAlignment="1">
      <alignment horizontal="center" vertical="center" wrapText="1"/>
    </xf>
    <xf numFmtId="0" fontId="22" fillId="0" borderId="36" xfId="2" applyFont="1" applyBorder="1" applyAlignment="1">
      <alignment horizontal="center" vertical="center" wrapText="1"/>
    </xf>
    <xf numFmtId="0" fontId="22" fillId="0" borderId="17" xfId="2" applyFont="1" applyBorder="1" applyAlignment="1">
      <alignment horizontal="center" vertical="center"/>
    </xf>
    <xf numFmtId="0" fontId="22" fillId="0" borderId="16" xfId="2" applyFont="1" applyBorder="1" applyAlignment="1">
      <alignment horizontal="center" vertical="center"/>
    </xf>
    <xf numFmtId="0" fontId="22" fillId="0" borderId="28" xfId="2" applyFont="1" applyBorder="1" applyAlignment="1">
      <alignment horizontal="center" vertical="center"/>
    </xf>
    <xf numFmtId="0" fontId="22" fillId="0" borderId="41" xfId="2" applyFont="1" applyBorder="1" applyAlignment="1">
      <alignment horizontal="center" vertical="center"/>
    </xf>
    <xf numFmtId="0" fontId="22" fillId="0" borderId="32" xfId="2" applyFont="1" applyBorder="1" applyAlignment="1">
      <alignment horizontal="center" vertical="center"/>
    </xf>
    <xf numFmtId="0" fontId="3" fillId="0" borderId="51" xfId="2" applyFont="1" applyBorder="1" applyAlignment="1">
      <alignment horizontal="center" vertical="center"/>
    </xf>
    <xf numFmtId="0" fontId="3" fillId="0" borderId="20" xfId="2" applyFont="1" applyBorder="1" applyAlignment="1">
      <alignment horizontal="center" vertical="center"/>
    </xf>
    <xf numFmtId="0" fontId="22" fillId="0" borderId="30" xfId="19" applyNumberFormat="1" applyFont="1" applyFill="1" applyBorder="1" applyAlignment="1" applyProtection="1">
      <alignment horizontal="center" vertical="center"/>
      <protection hidden="1"/>
    </xf>
    <xf numFmtId="0" fontId="22" fillId="0" borderId="39" xfId="19" applyNumberFormat="1" applyFont="1" applyFill="1" applyBorder="1" applyAlignment="1" applyProtection="1">
      <alignment horizontal="center" vertical="center"/>
      <protection hidden="1"/>
    </xf>
    <xf numFmtId="1" fontId="22" fillId="0" borderId="32" xfId="22" quotePrefix="1" applyNumberFormat="1" applyFont="1" applyFill="1" applyBorder="1" applyAlignment="1" applyProtection="1">
      <alignment horizontal="center" vertical="center" wrapText="1"/>
      <protection hidden="1"/>
    </xf>
    <xf numFmtId="1" fontId="22" fillId="0" borderId="54" xfId="22" applyNumberFormat="1" applyFont="1" applyFill="1" applyBorder="1" applyAlignment="1" applyProtection="1">
      <alignment horizontal="center" vertical="center" wrapText="1"/>
      <protection hidden="1"/>
    </xf>
    <xf numFmtId="0" fontId="22" fillId="0" borderId="2" xfId="23" applyFont="1" applyBorder="1" applyAlignment="1">
      <alignment horizontal="center" vertical="center"/>
    </xf>
    <xf numFmtId="0" fontId="22" fillId="0" borderId="3" xfId="23" applyFont="1" applyBorder="1" applyAlignment="1">
      <alignment horizontal="center" vertical="center"/>
    </xf>
    <xf numFmtId="236" fontId="22" fillId="0" borderId="30" xfId="9" applyNumberFormat="1" applyFont="1" applyBorder="1" applyAlignment="1">
      <alignment horizontal="center" vertical="center"/>
    </xf>
    <xf numFmtId="236" fontId="22" fillId="0" borderId="39" xfId="9" applyNumberFormat="1" applyFont="1" applyBorder="1" applyAlignment="1">
      <alignment horizontal="center" vertical="center"/>
    </xf>
    <xf numFmtId="0" fontId="3" fillId="0" borderId="0" xfId="2" applyFont="1" applyFill="1" applyAlignment="1">
      <alignment horizontal="center"/>
    </xf>
    <xf numFmtId="0" fontId="22" fillId="0" borderId="14" xfId="2" applyFont="1" applyFill="1" applyBorder="1" applyAlignment="1">
      <alignment horizontal="center" vertical="center" wrapText="1"/>
    </xf>
    <xf numFmtId="0" fontId="22" fillId="0" borderId="0" xfId="2" applyFont="1" applyBorder="1" applyAlignment="1">
      <alignment horizontal="left" vertical="top" wrapText="1"/>
    </xf>
    <xf numFmtId="0" fontId="22" fillId="0" borderId="1" xfId="2" applyFont="1" applyFill="1" applyBorder="1" applyAlignment="1">
      <alignment horizontal="center" vertical="center" wrapText="1"/>
    </xf>
    <xf numFmtId="0" fontId="22" fillId="0" borderId="15" xfId="2" applyFont="1" applyFill="1" applyBorder="1" applyAlignment="1">
      <alignment horizontal="center" vertical="center" wrapText="1"/>
    </xf>
    <xf numFmtId="0" fontId="22" fillId="0" borderId="44" xfId="2" applyFont="1" applyFill="1" applyBorder="1" applyAlignment="1">
      <alignment horizontal="center" vertical="center" wrapText="1"/>
    </xf>
    <xf numFmtId="0" fontId="22" fillId="0" borderId="78" xfId="2" applyFont="1" applyFill="1" applyBorder="1" applyAlignment="1">
      <alignment horizontal="center" vertical="center" wrapText="1"/>
    </xf>
    <xf numFmtId="0" fontId="3" fillId="0" borderId="12" xfId="2" applyFont="1" applyFill="1" applyBorder="1" applyAlignment="1">
      <alignment horizontal="center" vertical="center" wrapText="1"/>
    </xf>
    <xf numFmtId="0" fontId="53" fillId="0" borderId="0" xfId="12" applyNumberFormat="1" applyFont="1" applyBorder="1" applyAlignment="1">
      <alignment horizontal="center"/>
    </xf>
    <xf numFmtId="0" fontId="53" fillId="0" borderId="0" xfId="12" applyNumberFormat="1" applyFont="1" applyAlignment="1">
      <alignment horizontal="center"/>
    </xf>
    <xf numFmtId="0" fontId="22" fillId="0" borderId="30" xfId="2" applyFont="1" applyBorder="1" applyAlignment="1">
      <alignment horizontal="center" vertical="center" wrapText="1"/>
    </xf>
    <xf numFmtId="0" fontId="22" fillId="0" borderId="34" xfId="2" applyFont="1" applyBorder="1" applyAlignment="1">
      <alignment horizontal="center" vertical="center" wrapText="1"/>
    </xf>
    <xf numFmtId="0" fontId="22" fillId="0" borderId="39" xfId="2" applyFont="1" applyBorder="1" applyAlignment="1">
      <alignment horizontal="center" vertical="center" wrapText="1"/>
    </xf>
    <xf numFmtId="0" fontId="22" fillId="0" borderId="72" xfId="2" applyNumberFormat="1" applyFont="1" applyBorder="1" applyAlignment="1">
      <alignment horizontal="center" vertical="center" wrapText="1"/>
    </xf>
    <xf numFmtId="0" fontId="22" fillId="0" borderId="22" xfId="2" applyNumberFormat="1" applyFont="1" applyBorder="1" applyAlignment="1">
      <alignment horizontal="center" vertical="center" wrapText="1"/>
    </xf>
    <xf numFmtId="0" fontId="22" fillId="0" borderId="28" xfId="2" applyNumberFormat="1" applyFont="1" applyBorder="1" applyAlignment="1">
      <alignment horizontal="center" vertical="center" wrapText="1"/>
    </xf>
    <xf numFmtId="0" fontId="22" fillId="0" borderId="36" xfId="2" applyNumberFormat="1" applyFont="1" applyBorder="1" applyAlignment="1">
      <alignment horizontal="center" vertical="center" wrapText="1"/>
    </xf>
    <xf numFmtId="0" fontId="22" fillId="0" borderId="33" xfId="2" applyNumberFormat="1" applyFont="1" applyBorder="1" applyAlignment="1">
      <alignment horizontal="center" vertical="center" wrapText="1"/>
    </xf>
    <xf numFmtId="0" fontId="22" fillId="0" borderId="41" xfId="2" applyNumberFormat="1" applyFont="1" applyBorder="1" applyAlignment="1">
      <alignment horizontal="center" vertical="center" wrapText="1"/>
    </xf>
    <xf numFmtId="0" fontId="22" fillId="0" borderId="30" xfId="2" applyNumberFormat="1" applyFont="1" applyBorder="1" applyAlignment="1">
      <alignment horizontal="center" vertical="center" wrapText="1"/>
    </xf>
    <xf numFmtId="0" fontId="22" fillId="0" borderId="34" xfId="2" applyNumberFormat="1" applyFont="1" applyBorder="1" applyAlignment="1">
      <alignment horizontal="center" vertical="center" wrapText="1"/>
    </xf>
    <xf numFmtId="0" fontId="22" fillId="0" borderId="39" xfId="2" applyNumberFormat="1" applyFont="1" applyBorder="1" applyAlignment="1">
      <alignment horizontal="center" vertical="center" wrapText="1"/>
    </xf>
    <xf numFmtId="0" fontId="22" fillId="0" borderId="21" xfId="2" applyNumberFormat="1" applyFont="1" applyBorder="1" applyAlignment="1">
      <alignment horizontal="center" vertical="center" wrapText="1"/>
    </xf>
    <xf numFmtId="0" fontId="3" fillId="0" borderId="21" xfId="2" applyBorder="1" applyAlignment="1">
      <alignment horizontal="center" vertical="center" wrapText="1"/>
    </xf>
    <xf numFmtId="0" fontId="3" fillId="0" borderId="75" xfId="2" applyBorder="1" applyAlignment="1">
      <alignment horizontal="center" vertical="center" wrapText="1"/>
    </xf>
    <xf numFmtId="0" fontId="3" fillId="0" borderId="42" xfId="2" applyBorder="1" applyAlignment="1">
      <alignment horizontal="center" vertical="center" wrapText="1"/>
    </xf>
    <xf numFmtId="0" fontId="3" fillId="0" borderId="22" xfId="2" applyBorder="1" applyAlignment="1">
      <alignment horizontal="center" vertical="center" wrapText="1"/>
    </xf>
    <xf numFmtId="0" fontId="3" fillId="0" borderId="28" xfId="2" applyBorder="1" applyAlignment="1">
      <alignment horizontal="center" vertical="center" wrapText="1"/>
    </xf>
    <xf numFmtId="0" fontId="3" fillId="0" borderId="36" xfId="2" applyBorder="1" applyAlignment="1">
      <alignment horizontal="center" vertical="center" wrapText="1"/>
    </xf>
    <xf numFmtId="0" fontId="22" fillId="0" borderId="31" xfId="2" applyNumberFormat="1" applyFont="1" applyBorder="1" applyAlignment="1">
      <alignment horizontal="center" vertical="center" wrapText="1"/>
    </xf>
    <xf numFmtId="0" fontId="3" fillId="0" borderId="23" xfId="2" applyBorder="1" applyAlignment="1">
      <alignment horizontal="center" vertical="center" wrapText="1"/>
    </xf>
    <xf numFmtId="0" fontId="3" fillId="0" borderId="33" xfId="2" applyBorder="1" applyAlignment="1">
      <alignment horizontal="center" vertical="center" wrapText="1"/>
    </xf>
    <xf numFmtId="0" fontId="3" fillId="0" borderId="41" xfId="2" applyBorder="1" applyAlignment="1">
      <alignment horizontal="center" vertical="center" wrapText="1"/>
    </xf>
    <xf numFmtId="0" fontId="22" fillId="0" borderId="49" xfId="2" applyNumberFormat="1" applyFont="1" applyBorder="1" applyAlignment="1">
      <alignment horizontal="center" vertical="center"/>
    </xf>
    <xf numFmtId="0" fontId="3" fillId="0" borderId="46" xfId="2" applyBorder="1" applyAlignment="1">
      <alignment horizontal="center" vertical="center"/>
    </xf>
    <xf numFmtId="0" fontId="3" fillId="0" borderId="43" xfId="2" applyBorder="1" applyAlignment="1">
      <alignment horizontal="center" vertical="center"/>
    </xf>
    <xf numFmtId="0" fontId="22" fillId="0" borderId="49" xfId="2" applyFont="1" applyBorder="1" applyAlignment="1">
      <alignment horizontal="center" vertical="center"/>
    </xf>
    <xf numFmtId="0" fontId="22" fillId="0" borderId="46" xfId="2" applyFont="1" applyBorder="1" applyAlignment="1">
      <alignment horizontal="center" vertical="center"/>
    </xf>
    <xf numFmtId="0" fontId="22" fillId="0" borderId="45" xfId="2" applyFont="1" applyBorder="1" applyAlignment="1">
      <alignment horizontal="center" vertical="center"/>
    </xf>
    <xf numFmtId="49" fontId="22" fillId="0" borderId="31" xfId="2" applyNumberFormat="1" applyFont="1" applyBorder="1" applyAlignment="1">
      <alignment horizontal="center" vertical="center" wrapText="1"/>
    </xf>
    <xf numFmtId="0" fontId="22" fillId="0" borderId="49" xfId="2" applyNumberFormat="1" applyFont="1" applyBorder="1" applyAlignment="1">
      <alignment horizontal="center" vertical="center" wrapText="1"/>
    </xf>
    <xf numFmtId="0" fontId="22" fillId="0" borderId="46" xfId="2" applyNumberFormat="1" applyFont="1" applyBorder="1" applyAlignment="1">
      <alignment horizontal="center" vertical="center" wrapText="1"/>
    </xf>
    <xf numFmtId="0" fontId="22" fillId="0" borderId="45" xfId="2" applyNumberFormat="1" applyFont="1" applyBorder="1" applyAlignment="1">
      <alignment horizontal="center" vertical="center" wrapText="1"/>
    </xf>
    <xf numFmtId="49" fontId="22" fillId="0" borderId="72" xfId="2" applyNumberFormat="1" applyFont="1" applyBorder="1" applyAlignment="1">
      <alignment horizontal="center" vertical="center" wrapText="1"/>
    </xf>
    <xf numFmtId="0" fontId="22" fillId="0" borderId="21" xfId="2" applyFont="1" applyBorder="1" applyAlignment="1">
      <alignment horizontal="center" vertical="center" wrapText="1"/>
    </xf>
    <xf numFmtId="0" fontId="22" fillId="0" borderId="42" xfId="2" applyFont="1" applyBorder="1" applyAlignment="1">
      <alignment horizontal="center" vertical="center" wrapText="1"/>
    </xf>
    <xf numFmtId="0" fontId="22" fillId="0" borderId="72" xfId="2" applyFont="1" applyBorder="1" applyAlignment="1">
      <alignment horizontal="center" vertical="center" wrapText="1"/>
    </xf>
    <xf numFmtId="0" fontId="22" fillId="0" borderId="22" xfId="2" applyFont="1" applyBorder="1" applyAlignment="1">
      <alignment horizontal="center" vertical="center" wrapText="1"/>
    </xf>
    <xf numFmtId="0" fontId="22" fillId="0" borderId="81" xfId="2" applyFont="1" applyBorder="1" applyAlignment="1">
      <alignment horizontal="center" vertical="center" wrapText="1"/>
    </xf>
    <xf numFmtId="0" fontId="22" fillId="0" borderId="13" xfId="2" applyFont="1" applyBorder="1" applyAlignment="1">
      <alignment horizontal="center" vertical="center" wrapText="1"/>
    </xf>
    <xf numFmtId="0" fontId="22" fillId="0" borderId="31" xfId="2" applyFont="1" applyBorder="1" applyAlignment="1">
      <alignment horizontal="center" vertical="center" wrapText="1"/>
    </xf>
    <xf numFmtId="0" fontId="22" fillId="0" borderId="33" xfId="2" applyFont="1" applyBorder="1" applyAlignment="1">
      <alignment horizontal="center" vertical="center" wrapText="1"/>
    </xf>
    <xf numFmtId="0" fontId="16" fillId="0" borderId="30" xfId="0" applyFont="1" applyBorder="1" applyAlignment="1">
      <alignment horizontal="left" vertical="center" indent="1"/>
    </xf>
    <xf numFmtId="0" fontId="16" fillId="0" borderId="34" xfId="0" applyFont="1" applyBorder="1" applyAlignment="1">
      <alignment horizontal="left" vertical="center" indent="1"/>
    </xf>
    <xf numFmtId="0" fontId="16" fillId="0" borderId="39" xfId="0" applyFont="1" applyBorder="1" applyAlignment="1">
      <alignment horizontal="left" vertical="center" indent="1"/>
    </xf>
    <xf numFmtId="0" fontId="22" fillId="0" borderId="11" xfId="2" applyFont="1" applyFill="1" applyBorder="1" applyAlignment="1">
      <alignment horizontal="center" vertical="center" wrapText="1"/>
    </xf>
    <xf numFmtId="0" fontId="22" fillId="0" borderId="2" xfId="0" applyFont="1" applyFill="1" applyBorder="1" applyAlignment="1">
      <alignment horizontal="center" vertical="center" wrapText="1"/>
    </xf>
    <xf numFmtId="0" fontId="22" fillId="0" borderId="4" xfId="0" applyFont="1" applyFill="1" applyBorder="1" applyAlignment="1">
      <alignment horizontal="center" vertical="center" wrapText="1"/>
    </xf>
    <xf numFmtId="0" fontId="22" fillId="0" borderId="3" xfId="0" applyFont="1" applyFill="1" applyBorder="1" applyAlignment="1">
      <alignment horizontal="center" vertical="center" wrapText="1"/>
    </xf>
    <xf numFmtId="0" fontId="66" fillId="0" borderId="15" xfId="2" applyFont="1" applyFill="1" applyBorder="1" applyAlignment="1">
      <alignment horizontal="center" vertical="center"/>
    </xf>
    <xf numFmtId="0" fontId="66" fillId="0" borderId="0" xfId="2" applyFont="1" applyFill="1" applyBorder="1" applyAlignment="1">
      <alignment horizontal="center" vertical="center"/>
    </xf>
    <xf numFmtId="0" fontId="66" fillId="0" borderId="16" xfId="2" applyFont="1" applyFill="1" applyBorder="1" applyAlignment="1">
      <alignment horizontal="center" vertical="center"/>
    </xf>
    <xf numFmtId="0" fontId="22" fillId="0" borderId="2" xfId="5" applyFont="1" applyFill="1" applyBorder="1" applyAlignment="1">
      <alignment horizontal="center" vertical="center" wrapText="1"/>
    </xf>
    <xf numFmtId="0" fontId="22" fillId="0" borderId="4" xfId="5" applyFont="1" applyFill="1" applyBorder="1" applyAlignment="1">
      <alignment horizontal="center" vertical="center" wrapText="1"/>
    </xf>
    <xf numFmtId="0" fontId="22" fillId="0" borderId="3" xfId="5" applyFont="1" applyFill="1" applyBorder="1" applyAlignment="1">
      <alignment horizontal="center" vertical="center" wrapText="1"/>
    </xf>
    <xf numFmtId="0" fontId="66" fillId="0" borderId="15" xfId="5" applyFont="1" applyFill="1" applyBorder="1" applyAlignment="1">
      <alignment horizontal="center" vertical="center"/>
    </xf>
    <xf numFmtId="0" fontId="66" fillId="0" borderId="0" xfId="5" applyFont="1" applyFill="1" applyBorder="1" applyAlignment="1">
      <alignment horizontal="center" vertical="center"/>
    </xf>
    <xf numFmtId="0" fontId="66" fillId="0" borderId="16" xfId="5" applyFont="1" applyFill="1" applyBorder="1" applyAlignment="1">
      <alignment horizontal="center" vertical="center"/>
    </xf>
    <xf numFmtId="0" fontId="22" fillId="0" borderId="6" xfId="13" applyFont="1" applyFill="1" applyBorder="1" applyAlignment="1">
      <alignment horizontal="center" vertical="center"/>
    </xf>
    <xf numFmtId="0" fontId="22" fillId="0" borderId="56" xfId="13" applyFont="1" applyFill="1" applyBorder="1" applyAlignment="1">
      <alignment horizontal="center" vertical="center"/>
    </xf>
    <xf numFmtId="0" fontId="22" fillId="0" borderId="57" xfId="13" applyFont="1" applyFill="1" applyBorder="1" applyAlignment="1">
      <alignment horizontal="center" vertical="center"/>
    </xf>
    <xf numFmtId="0" fontId="22" fillId="0" borderId="2" xfId="13" applyFont="1" applyFill="1" applyBorder="1" applyAlignment="1" applyProtection="1">
      <alignment horizontal="center" wrapText="1"/>
    </xf>
    <xf numFmtId="0" fontId="22" fillId="0" borderId="4" xfId="13" applyFont="1" applyFill="1" applyBorder="1" applyAlignment="1" applyProtection="1">
      <alignment horizontal="center" wrapText="1"/>
    </xf>
    <xf numFmtId="0" fontId="22" fillId="0" borderId="2" xfId="13" applyNumberFormat="1" applyFont="1" applyFill="1" applyBorder="1" applyAlignment="1" applyProtection="1">
      <alignment horizontal="center" vertical="center"/>
    </xf>
    <xf numFmtId="0" fontId="22" fillId="0" borderId="4" xfId="13" applyNumberFormat="1" applyFont="1" applyFill="1" applyBorder="1" applyAlignment="1" applyProtection="1">
      <alignment horizontal="center" vertical="center"/>
    </xf>
    <xf numFmtId="0" fontId="22" fillId="0" borderId="1" xfId="13" applyFont="1" applyFill="1" applyBorder="1" applyAlignment="1">
      <alignment horizontal="center" vertical="center"/>
    </xf>
    <xf numFmtId="0" fontId="22" fillId="0" borderId="31" xfId="13" applyFont="1" applyFill="1" applyBorder="1" applyAlignment="1">
      <alignment horizontal="center" vertical="center"/>
    </xf>
    <xf numFmtId="0" fontId="22" fillId="0" borderId="33" xfId="13" applyFont="1" applyFill="1" applyBorder="1" applyAlignment="1">
      <alignment horizontal="center" vertical="center"/>
    </xf>
    <xf numFmtId="0" fontId="22" fillId="0" borderId="11" xfId="13" applyFont="1" applyFill="1" applyBorder="1" applyAlignment="1">
      <alignment horizontal="center" vertical="center"/>
    </xf>
    <xf numFmtId="0" fontId="22" fillId="0" borderId="10" xfId="13" applyFont="1" applyFill="1" applyBorder="1" applyAlignment="1">
      <alignment horizontal="center" vertical="center"/>
    </xf>
    <xf numFmtId="0" fontId="22" fillId="0" borderId="18" xfId="13" applyFont="1" applyFill="1" applyBorder="1" applyAlignment="1">
      <alignment horizontal="center" vertical="center"/>
    </xf>
    <xf numFmtId="0" fontId="22" fillId="0" borderId="15" xfId="13" applyFont="1" applyFill="1" applyBorder="1" applyAlignment="1">
      <alignment horizontal="center" vertical="center"/>
    </xf>
    <xf numFmtId="0" fontId="22" fillId="0" borderId="0" xfId="13" applyFont="1" applyFill="1" applyBorder="1" applyAlignment="1">
      <alignment horizontal="center" vertical="center"/>
    </xf>
    <xf numFmtId="0" fontId="22" fillId="0" borderId="16" xfId="13" applyFont="1" applyFill="1" applyBorder="1" applyAlignment="1">
      <alignment horizontal="center" vertical="center"/>
    </xf>
    <xf numFmtId="0" fontId="22" fillId="0" borderId="3" xfId="13" applyNumberFormat="1" applyFont="1" applyFill="1" applyBorder="1" applyAlignment="1" applyProtection="1">
      <alignment horizontal="center" vertical="center"/>
    </xf>
    <xf numFmtId="0" fontId="22" fillId="0" borderId="2" xfId="13" applyNumberFormat="1" applyFont="1" applyFill="1" applyBorder="1" applyAlignment="1" applyProtection="1">
      <alignment horizontal="center" vertical="center" wrapText="1"/>
    </xf>
    <xf numFmtId="0" fontId="22" fillId="0" borderId="4" xfId="13" applyNumberFormat="1" applyFont="1" applyFill="1" applyBorder="1" applyAlignment="1" applyProtection="1">
      <alignment horizontal="center" vertical="center" wrapText="1"/>
    </xf>
    <xf numFmtId="0" fontId="22" fillId="0" borderId="16" xfId="2" applyFont="1" applyBorder="1" applyAlignment="1">
      <alignment horizontal="center" vertical="center" wrapText="1"/>
    </xf>
    <xf numFmtId="0" fontId="52" fillId="0" borderId="0" xfId="2" applyFont="1" applyBorder="1" applyAlignment="1">
      <alignment horizontal="center"/>
    </xf>
    <xf numFmtId="0" fontId="22" fillId="0" borderId="0" xfId="2" applyFont="1" applyAlignment="1">
      <alignment horizontal="center"/>
    </xf>
    <xf numFmtId="0" fontId="22" fillId="0" borderId="16" xfId="2" applyFont="1" applyBorder="1" applyAlignment="1">
      <alignment horizontal="center"/>
    </xf>
    <xf numFmtId="0" fontId="3" fillId="0" borderId="31" xfId="2" applyBorder="1" applyAlignment="1">
      <alignment horizontal="center" vertical="center" wrapText="1"/>
    </xf>
    <xf numFmtId="0" fontId="22" fillId="0" borderId="15" xfId="2" applyFont="1" applyBorder="1" applyAlignment="1">
      <alignment horizontal="center" vertical="center" wrapText="1"/>
    </xf>
    <xf numFmtId="0" fontId="22" fillId="0" borderId="0" xfId="2" applyFont="1" applyBorder="1" applyAlignment="1">
      <alignment horizontal="center" vertical="center" wrapText="1"/>
    </xf>
    <xf numFmtId="0" fontId="3" fillId="0" borderId="0" xfId="2" applyBorder="1" applyAlignment="1">
      <alignment horizontal="center" vertical="center" wrapText="1"/>
    </xf>
    <xf numFmtId="0" fontId="3" fillId="0" borderId="14" xfId="2" applyBorder="1" applyAlignment="1">
      <alignment horizontal="center" vertical="center" wrapText="1"/>
    </xf>
    <xf numFmtId="0" fontId="22" fillId="0" borderId="44" xfId="2" applyFont="1" applyBorder="1" applyAlignment="1">
      <alignment horizontal="center" vertical="center" wrapText="1"/>
    </xf>
    <xf numFmtId="0" fontId="22" fillId="0" borderId="23" xfId="2" applyFont="1" applyBorder="1" applyAlignment="1">
      <alignment horizontal="center" vertical="center" wrapText="1"/>
    </xf>
    <xf numFmtId="0" fontId="22" fillId="0" borderId="75" xfId="2" applyFont="1" applyBorder="1" applyAlignment="1">
      <alignment horizontal="center" vertical="center" wrapText="1"/>
    </xf>
    <xf numFmtId="0" fontId="3" fillId="0" borderId="29" xfId="2" applyBorder="1" applyAlignment="1">
      <alignment horizontal="center" vertical="center" wrapText="1"/>
    </xf>
    <xf numFmtId="0" fontId="16" fillId="0" borderId="1" xfId="15" applyFont="1" applyBorder="1" applyAlignment="1">
      <alignment horizontal="center" vertical="center" wrapText="1"/>
    </xf>
    <xf numFmtId="0" fontId="16" fillId="0" borderId="11" xfId="15" applyFont="1" applyBorder="1" applyAlignment="1">
      <alignment horizontal="center" vertical="center" wrapText="1"/>
    </xf>
    <xf numFmtId="0" fontId="16" fillId="0" borderId="22" xfId="15" applyFont="1" applyBorder="1" applyAlignment="1">
      <alignment horizontal="center" vertical="center" wrapText="1"/>
    </xf>
    <xf numFmtId="0" fontId="16" fillId="0" borderId="9" xfId="15" applyFont="1" applyBorder="1" applyAlignment="1">
      <alignment horizontal="center" vertical="center" wrapText="1"/>
    </xf>
    <xf numFmtId="0" fontId="25" fillId="0" borderId="1" xfId="15" applyFont="1" applyBorder="1" applyAlignment="1">
      <alignment horizontal="center" vertical="center" wrapText="1"/>
    </xf>
    <xf numFmtId="0" fontId="25" fillId="0" borderId="11" xfId="15" applyFont="1" applyBorder="1" applyAlignment="1">
      <alignment horizontal="center" vertical="center" wrapText="1"/>
    </xf>
    <xf numFmtId="0" fontId="25" fillId="0" borderId="22" xfId="15" applyFont="1" applyBorder="1" applyAlignment="1">
      <alignment horizontal="center" vertical="center" wrapText="1"/>
    </xf>
    <xf numFmtId="0" fontId="25" fillId="0" borderId="9" xfId="15" applyFont="1" applyBorder="1" applyAlignment="1">
      <alignment horizontal="center" vertical="center" wrapText="1"/>
    </xf>
    <xf numFmtId="207" fontId="22" fillId="0" borderId="2" xfId="9" applyNumberFormat="1" applyFont="1" applyFill="1" applyBorder="1" applyAlignment="1">
      <alignment horizontal="center" wrapText="1"/>
    </xf>
    <xf numFmtId="207" fontId="22" fillId="0" borderId="4" xfId="9" applyNumberFormat="1" applyFont="1" applyFill="1" applyBorder="1" applyAlignment="1">
      <alignment horizontal="center" wrapText="1"/>
    </xf>
    <xf numFmtId="207" fontId="22" fillId="0" borderId="3" xfId="9" applyNumberFormat="1" applyFont="1" applyFill="1" applyBorder="1" applyAlignment="1">
      <alignment horizontal="center" wrapText="1"/>
    </xf>
    <xf numFmtId="0" fontId="22" fillId="0" borderId="2" xfId="9" applyFont="1" applyFill="1" applyBorder="1" applyAlignment="1" applyProtection="1">
      <alignment horizontal="center" wrapText="1"/>
    </xf>
    <xf numFmtId="0" fontId="22" fillId="0" borderId="4" xfId="9" applyFont="1" applyFill="1" applyBorder="1" applyAlignment="1" applyProtection="1">
      <alignment horizontal="center" wrapText="1"/>
    </xf>
    <xf numFmtId="0" fontId="22" fillId="0" borderId="3" xfId="9" applyFont="1" applyFill="1" applyBorder="1" applyAlignment="1" applyProtection="1">
      <alignment horizontal="center" wrapText="1"/>
    </xf>
    <xf numFmtId="0" fontId="22" fillId="0" borderId="2" xfId="9" applyFont="1" applyFill="1" applyBorder="1" applyAlignment="1" applyProtection="1">
      <alignment horizontal="center" vertical="center" wrapText="1"/>
    </xf>
    <xf numFmtId="0" fontId="22" fillId="0" borderId="4" xfId="9" applyFont="1" applyFill="1" applyBorder="1" applyAlignment="1" applyProtection="1">
      <alignment horizontal="center" vertical="center" wrapText="1"/>
    </xf>
    <xf numFmtId="0" fontId="22" fillId="0" borderId="3" xfId="9" applyFont="1" applyFill="1" applyBorder="1" applyAlignment="1" applyProtection="1">
      <alignment horizontal="center" vertical="center" wrapText="1"/>
    </xf>
  </cellXfs>
  <cellStyles count="24">
    <cellStyle name="Link" xfId="1" builtinId="8"/>
    <cellStyle name="Link 2" xfId="7"/>
    <cellStyle name="Link 3" xfId="10"/>
    <cellStyle name="Link 4" xfId="11"/>
    <cellStyle name="Prozent 2" xfId="3"/>
    <cellStyle name="Standard" xfId="0" builtinId="0"/>
    <cellStyle name="Standard 2" xfId="2"/>
    <cellStyle name="Standard 2 2" xfId="4"/>
    <cellStyle name="Standard 2 3" xfId="9"/>
    <cellStyle name="Standard 3" xfId="5"/>
    <cellStyle name="Standard 3 2" xfId="13"/>
    <cellStyle name="Standard 4" xfId="6"/>
    <cellStyle name="Standard 5" xfId="8"/>
    <cellStyle name="Standard 6" xfId="12"/>
    <cellStyle name="Standard 7" xfId="14"/>
    <cellStyle name="Standard 7 2" xfId="15"/>
    <cellStyle name="Standard 8" xfId="20"/>
    <cellStyle name="Standard_157___V0" xfId="16"/>
    <cellStyle name="Standard_f5860.0-125f" xfId="18"/>
    <cellStyle name="Standard_SEUCHEN" xfId="17"/>
    <cellStyle name="Standard_Tabelle1" xfId="19"/>
    <cellStyle name="Standard_Tabelle2" xfId="21"/>
    <cellStyle name="Standard_Tabelle3" xfId="22"/>
    <cellStyle name="Standard_Tabelle4" xfId="23"/>
  </cellStyles>
  <dxfs count="156">
    <dxf>
      <font>
        <b val="0"/>
        <i val="0"/>
        <strike val="0"/>
        <condense val="0"/>
        <extend val="0"/>
        <outline val="0"/>
        <shadow val="0"/>
        <u val="none"/>
        <vertAlign val="baseline"/>
        <sz val="6"/>
        <color auto="1"/>
        <name val="Arial"/>
        <scheme val="none"/>
      </font>
      <alignment horizontal="center" vertical="center" textRotation="0" wrapText="0" indent="0" justifyLastLine="0" shrinkToFit="0" readingOrder="0"/>
      <border diagonalUp="0" diagonalDown="0">
        <left style="hair">
          <color indexed="64"/>
        </left>
        <right/>
        <top/>
        <bottom/>
        <vertical/>
        <horizontal/>
      </border>
    </dxf>
    <dxf>
      <font>
        <b val="0"/>
        <i val="0"/>
        <strike val="0"/>
        <condense val="0"/>
        <extend val="0"/>
        <outline val="0"/>
        <shadow val="0"/>
        <u val="none"/>
        <vertAlign val="baseline"/>
        <sz val="6"/>
        <color theme="0"/>
        <name val="Arial"/>
        <scheme val="none"/>
      </font>
      <alignment horizontal="center" vertical="center" textRotation="0" wrapText="0" indent="0" justifyLastLine="0" shrinkToFit="0" readingOrder="0"/>
      <border diagonalUp="0" diagonalDown="0">
        <left style="hair">
          <color indexed="64"/>
        </left>
        <right/>
        <top/>
        <bottom/>
        <vertical/>
        <horizontal/>
      </border>
    </dxf>
    <dxf>
      <font>
        <b val="0"/>
        <i val="0"/>
        <strike val="0"/>
        <condense val="0"/>
        <extend val="0"/>
        <outline val="0"/>
        <shadow val="0"/>
        <u val="none"/>
        <vertAlign val="baseline"/>
        <sz val="6"/>
        <color theme="0"/>
        <name val="Arial"/>
        <scheme val="none"/>
      </font>
      <numFmt numFmtId="175" formatCode="\ \ \ @"/>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6"/>
        <color auto="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center"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96" formatCode="mmm"/>
      <fill>
        <patternFill patternType="none">
          <fgColor indexed="64"/>
          <bgColor indexed="65"/>
        </patternFill>
      </fill>
      <alignment horizontal="center"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96" formatCode="mmm"/>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8" formatCode="#\ ##0_)"/>
      <fill>
        <patternFill patternType="none">
          <fgColor indexed="64"/>
          <bgColor indexed="65"/>
        </patternFill>
      </fill>
      <alignment horizontal="center" vertical="center" textRotation="0" wrapText="0" indent="0" justifyLastLine="0" shrinkToFit="0" readingOrder="0"/>
      <border diagonalUp="0" diagonalDown="0">
        <left style="hair">
          <color indexed="64"/>
        </left>
        <right style="thin">
          <color indexed="64"/>
        </right>
        <top/>
        <bottom/>
        <vertical/>
        <horizontal/>
      </border>
    </dxf>
    <dxf>
      <border diagonalUp="0" diagonalDown="0" outline="0">
        <top style="thin">
          <color indexed="64"/>
        </top>
        <bottom style="thin">
          <color indexed="64"/>
        </bottom>
      </border>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6"/>
        <color auto="1"/>
        <name val="Arial"/>
        <scheme val="none"/>
      </font>
      <numFmt numFmtId="185" formatCode="??\ ???\ ??0"/>
      <alignment horizontal="center"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6"/>
        <color auto="1"/>
        <name val="Arial"/>
        <scheme val="none"/>
      </font>
      <numFmt numFmtId="185" formatCode="??\ ???\ ??0"/>
      <alignment horizontal="center" vertical="center" textRotation="0" wrapText="0" indent="0" justifyLastLine="0" shrinkToFit="0" readingOrder="0"/>
      <border diagonalUp="0" diagonalDown="0">
        <left style="hair">
          <color indexed="64"/>
        </left>
        <right/>
        <top/>
        <bottom/>
        <vertical/>
        <horizontal/>
      </border>
    </dxf>
    <dxf>
      <font>
        <b val="0"/>
        <i val="0"/>
        <strike val="0"/>
        <condense val="0"/>
        <extend val="0"/>
        <outline val="0"/>
        <shadow val="0"/>
        <u val="none"/>
        <vertAlign val="baseline"/>
        <sz val="6"/>
        <color auto="1"/>
        <name val="Arial"/>
        <scheme val="none"/>
      </font>
      <numFmt numFmtId="185" formatCode="??\ ???\ ??0"/>
      <alignment horizontal="center" vertical="center" textRotation="0" wrapText="0" indent="0" justifyLastLine="0" shrinkToFit="0" readingOrder="0"/>
      <border diagonalUp="0" diagonalDown="0">
        <left style="hair">
          <color indexed="64"/>
        </left>
        <right/>
        <top/>
        <bottom/>
        <vertical/>
        <horizontal/>
      </border>
    </dxf>
    <dxf>
      <font>
        <b val="0"/>
        <i val="0"/>
        <strike val="0"/>
        <condense val="0"/>
        <extend val="0"/>
        <outline val="0"/>
        <shadow val="0"/>
        <u val="none"/>
        <vertAlign val="baseline"/>
        <sz val="6"/>
        <color auto="1"/>
        <name val="Arial"/>
        <scheme val="none"/>
      </font>
      <numFmt numFmtId="185" formatCode="??\ ???\ ??0"/>
      <alignment horizontal="center" vertical="center" textRotation="0" wrapText="0" indent="0" justifyLastLine="0" shrinkToFit="0" readingOrder="0"/>
      <border diagonalUp="0" diagonalDown="0">
        <left style="hair">
          <color indexed="64"/>
        </left>
        <right/>
        <top/>
        <bottom/>
        <vertical/>
        <horizontal/>
      </border>
    </dxf>
    <dxf>
      <font>
        <b val="0"/>
        <i val="0"/>
        <strike val="0"/>
        <condense val="0"/>
        <extend val="0"/>
        <outline val="0"/>
        <shadow val="0"/>
        <u val="none"/>
        <vertAlign val="baseline"/>
        <sz val="6"/>
        <color auto="1"/>
        <name val="Arial"/>
        <scheme val="none"/>
      </font>
      <numFmt numFmtId="185" formatCode="??\ ???\ ??0"/>
      <alignment horizontal="center" vertical="center" textRotation="0" wrapText="0" indent="0" justifyLastLine="0" shrinkToFit="0" readingOrder="0"/>
      <border diagonalUp="0" diagonalDown="0">
        <left style="hair">
          <color indexed="64"/>
        </left>
        <right/>
        <top/>
        <bottom/>
        <vertical/>
        <horizontal/>
      </border>
    </dxf>
    <dxf>
      <font>
        <b val="0"/>
        <i val="0"/>
        <strike val="0"/>
        <condense val="0"/>
        <extend val="0"/>
        <outline val="0"/>
        <shadow val="0"/>
        <u val="none"/>
        <vertAlign val="baseline"/>
        <sz val="6"/>
        <color auto="1"/>
        <name val="Arial"/>
        <scheme val="none"/>
      </font>
      <numFmt numFmtId="185" formatCode="??\ ???\ ??0"/>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5" formatCode="??\ ???\ ??0"/>
      <alignment horizontal="center" vertical="center" textRotation="0" wrapText="0" indent="0" justifyLastLine="0" shrinkToFit="0" readingOrder="0"/>
      <border diagonalUp="0" diagonalDown="0">
        <left style="hair">
          <color indexed="64"/>
        </left>
        <right style="hair">
          <color indexed="64"/>
        </right>
        <top/>
        <bottom/>
        <vertical/>
        <horizontal/>
      </border>
    </dxf>
    <dxf>
      <font>
        <b val="0"/>
        <i val="0"/>
        <strike val="0"/>
        <condense val="0"/>
        <extend val="0"/>
        <outline val="0"/>
        <shadow val="0"/>
        <u val="none"/>
        <vertAlign val="baseline"/>
        <sz val="6"/>
        <color auto="1"/>
        <name val="Arial"/>
        <scheme val="none"/>
      </font>
      <numFmt numFmtId="185" formatCode="??\ ???\ ??0"/>
      <alignment horizontal="center" vertical="center" textRotation="0" wrapText="0" indent="0" justifyLastLine="0" shrinkToFit="0" readingOrder="0"/>
      <border diagonalUp="0" diagonalDown="0">
        <left style="hair">
          <color indexed="64"/>
        </left>
        <right/>
        <top/>
        <bottom/>
        <vertical/>
        <horizontal/>
      </border>
    </dxf>
    <dxf>
      <font>
        <b val="0"/>
        <i val="0"/>
        <strike val="0"/>
        <condense val="0"/>
        <extend val="0"/>
        <outline val="0"/>
        <shadow val="0"/>
        <u val="none"/>
        <vertAlign val="baseline"/>
        <sz val="6"/>
        <color auto="1"/>
        <name val="Arial"/>
        <scheme val="none"/>
      </font>
      <numFmt numFmtId="185" formatCode="??\ ???\ ??0"/>
      <fill>
        <patternFill patternType="none">
          <fgColor indexed="64"/>
          <bgColor indexed="65"/>
        </patternFill>
      </fill>
      <alignment horizontal="center" vertical="center" textRotation="0" wrapText="0" indent="0" justifyLastLine="0" shrinkToFit="0" readingOrder="0"/>
      <border diagonalUp="0" diagonalDown="0">
        <left style="hair">
          <color indexed="64"/>
        </left>
        <right/>
        <top/>
        <bottom/>
        <vertical/>
        <horizontal/>
      </border>
    </dxf>
    <dxf>
      <font>
        <b val="0"/>
        <i val="0"/>
        <strike val="0"/>
        <condense val="0"/>
        <extend val="0"/>
        <outline val="0"/>
        <shadow val="0"/>
        <u val="none"/>
        <vertAlign val="baseline"/>
        <sz val="6"/>
        <color auto="1"/>
        <name val="Arial"/>
        <scheme val="none"/>
      </font>
      <numFmt numFmtId="185" formatCode="??\ ???\ ??0"/>
      <fill>
        <patternFill patternType="none">
          <fgColor indexed="64"/>
          <bgColor indexed="65"/>
        </patternFill>
      </fill>
      <alignment horizontal="center" vertical="center" textRotation="0" wrapText="0" indent="0" justifyLastLine="0" shrinkToFit="0" readingOrder="0"/>
      <border diagonalUp="0" diagonalDown="0">
        <left style="hair">
          <color indexed="64"/>
        </left>
        <right/>
        <top/>
        <bottom/>
        <vertical/>
        <horizontal/>
      </border>
    </dxf>
    <dxf>
      <font>
        <b val="0"/>
        <i val="0"/>
        <strike val="0"/>
        <condense val="0"/>
        <extend val="0"/>
        <outline val="0"/>
        <shadow val="0"/>
        <u val="none"/>
        <vertAlign val="baseline"/>
        <sz val="6"/>
        <color auto="1"/>
        <name val="Arial"/>
        <scheme val="none"/>
      </font>
      <numFmt numFmtId="185" formatCode="??\ ???\ ??0"/>
      <fill>
        <patternFill patternType="none">
          <fgColor indexed="64"/>
          <bgColor indexed="65"/>
        </patternFill>
      </fill>
      <alignment horizontal="center" vertical="center" textRotation="0" wrapText="0" indent="0" justifyLastLine="0" shrinkToFit="0" readingOrder="0"/>
      <border diagonalUp="0" diagonalDown="0">
        <left style="hair">
          <color indexed="64"/>
        </left>
        <right/>
        <top/>
        <bottom/>
        <vertical/>
        <horizontal/>
      </border>
    </dxf>
    <dxf>
      <font>
        <b val="0"/>
        <i val="0"/>
        <strike val="0"/>
        <condense val="0"/>
        <extend val="0"/>
        <outline val="0"/>
        <shadow val="0"/>
        <u val="none"/>
        <vertAlign val="baseline"/>
        <sz val="6"/>
        <color auto="1"/>
        <name val="Arial"/>
        <scheme val="none"/>
      </font>
      <numFmt numFmtId="185" formatCode="??\ ???\ ??0"/>
      <fill>
        <patternFill patternType="none">
          <fgColor indexed="64"/>
          <bgColor indexed="65"/>
        </patternFill>
      </fill>
      <alignment horizontal="center" vertical="center" textRotation="0" wrapText="0" indent="0" justifyLastLine="0" shrinkToFit="0" readingOrder="0"/>
      <border diagonalUp="0" diagonalDown="0">
        <left style="hair">
          <color indexed="64"/>
        </left>
        <right/>
        <top/>
        <bottom/>
        <vertical/>
        <horizontal/>
      </border>
    </dxf>
    <dxf>
      <font>
        <b val="0"/>
        <i val="0"/>
        <strike val="0"/>
        <condense val="0"/>
        <extend val="0"/>
        <outline val="0"/>
        <shadow val="0"/>
        <u val="none"/>
        <vertAlign val="baseline"/>
        <sz val="6"/>
        <color auto="1"/>
        <name val="Arial"/>
        <scheme val="none"/>
      </font>
      <numFmt numFmtId="185" formatCode="??\ ???\ ??0"/>
      <fill>
        <patternFill patternType="none">
          <fgColor indexed="64"/>
          <bgColor indexed="65"/>
        </patternFill>
      </fill>
      <alignment horizontal="center" vertical="center" textRotation="0" wrapText="0" indent="0" justifyLastLine="0" shrinkToFit="0" readingOrder="0"/>
      <border diagonalUp="0" diagonalDown="0">
        <left style="hair">
          <color indexed="64"/>
        </left>
        <right/>
        <top/>
        <bottom/>
        <vertical/>
        <horizontal/>
      </border>
    </dxf>
    <dxf>
      <font>
        <b val="0"/>
        <i val="0"/>
        <strike val="0"/>
        <condense val="0"/>
        <extend val="0"/>
        <outline val="0"/>
        <shadow val="0"/>
        <u val="none"/>
        <vertAlign val="baseline"/>
        <sz val="6"/>
        <color auto="1"/>
        <name val="Arial"/>
        <scheme val="none"/>
      </font>
      <alignment horizontal="left"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7" formatCode="00000"/>
      <alignment horizontal="center"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6"/>
        <color auto="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alignment horizontal="center"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6"/>
        <color auto="1"/>
        <name val="Arial"/>
        <scheme val="none"/>
      </font>
      <numFmt numFmtId="184"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4"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4"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4"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4"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4"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4"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4"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4"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4"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4"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4"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4"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general"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6"/>
        <color auto="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centerContinuous" vertical="center" textRotation="0" wrapText="0" indent="0" justifyLastLine="0" shrinkToFit="0" readingOrder="0"/>
    </dxf>
    <dxf>
      <font>
        <b val="0"/>
        <i val="0"/>
        <strike val="0"/>
        <condense val="0"/>
        <extend val="0"/>
        <outline val="0"/>
        <shadow val="0"/>
        <u val="none"/>
        <vertAlign val="baseline"/>
        <sz val="6"/>
        <color indexed="8"/>
        <name val="BundesSans Office"/>
        <scheme val="none"/>
      </font>
      <numFmt numFmtId="172" formatCode="?\ ??0;\-\ ?\ ??0;\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indexed="8"/>
        <name val="BundesSans Office"/>
        <scheme val="none"/>
      </font>
      <numFmt numFmtId="172" formatCode="?\ ??0;\-\ ?\ ??0;\ \ \ \ @"/>
      <fill>
        <patternFill patternType="none">
          <fgColor indexed="64"/>
          <bgColor indexed="65"/>
        </patternFill>
      </fill>
      <alignment horizontal="center" vertical="center" textRotation="0" wrapText="0" indent="0" justifyLastLine="0" shrinkToFit="0" readingOrder="0"/>
    </dxf>
    <dxf>
      <font>
        <strike val="0"/>
        <outline val="0"/>
        <shadow val="0"/>
        <u val="none"/>
        <sz val="6"/>
        <color indexed="8"/>
        <name val="BundesSans Office"/>
        <scheme val="none"/>
      </font>
      <numFmt numFmtId="171"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6"/>
        <color indexed="8"/>
        <name val="BundesSans Office"/>
        <scheme val="none"/>
      </font>
      <numFmt numFmtId="171"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6"/>
        <color indexed="8"/>
        <name val="BundesSans Office"/>
        <scheme val="none"/>
      </font>
      <numFmt numFmtId="171"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6"/>
        <color indexed="8"/>
        <name val="BundesSans Office"/>
        <scheme val="none"/>
      </font>
      <numFmt numFmtId="171"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6"/>
        <color indexed="8"/>
        <name val="BundesSans Office"/>
        <scheme val="none"/>
      </font>
      <numFmt numFmtId="171"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6"/>
        <color indexed="8"/>
        <name val="BundesSans Office"/>
        <scheme val="none"/>
      </font>
      <numFmt numFmtId="171"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6"/>
        <color indexed="8"/>
        <name val="BundesSans Office"/>
        <scheme val="none"/>
      </font>
      <numFmt numFmtId="171"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6"/>
        <color indexed="8"/>
        <name val="BundesSans Office"/>
        <scheme val="none"/>
      </font>
      <numFmt numFmtId="171"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6"/>
        <color indexed="8"/>
        <name val="BundesSans Office"/>
        <scheme val="none"/>
      </font>
      <numFmt numFmtId="171"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6"/>
        <color indexed="8"/>
        <name val="BundesSans Office"/>
        <scheme val="none"/>
      </font>
      <numFmt numFmtId="171" formatCode="??0;\-\ ??0;\ \ \ \ @"/>
      <fill>
        <patternFill patternType="none">
          <fgColor indexed="64"/>
          <bgColor indexed="65"/>
        </patternFill>
      </fill>
      <alignment horizontal="center" vertical="center" textRotation="0" wrapText="0" indent="0" justifyLastLine="0" shrinkToFit="0" readingOrder="0"/>
    </dxf>
    <dxf>
      <font>
        <strike val="0"/>
        <outline val="0"/>
        <shadow val="0"/>
        <u val="none"/>
        <sz val="6"/>
        <color indexed="8"/>
        <name val="BundesSans Office"/>
        <scheme val="none"/>
      </font>
      <numFmt numFmtId="171" formatCode="??0;\-\ ??0;\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indexed="8"/>
        <name val="BundesSans Office"/>
        <scheme val="none"/>
      </font>
      <numFmt numFmtId="171" formatCode="??0;\-\ ??0;\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fill>
        <patternFill patternType="none">
          <fgColor indexed="64"/>
          <bgColor indexed="65"/>
        </patternFill>
      </fill>
      <alignment horizontal="general" vertical="center" textRotation="0" wrapText="0" indent="0" justifyLastLine="0" shrinkToFit="0" readingOrder="0"/>
      <protection locked="1" hidden="0"/>
    </dxf>
    <dxf>
      <border diagonalUp="0" diagonalDown="0">
        <left style="thin">
          <color indexed="64"/>
        </left>
        <right style="thin">
          <color indexed="64"/>
        </right>
        <top style="thin">
          <color indexed="64"/>
        </top>
        <bottom style="thin">
          <color indexed="64"/>
        </bottom>
      </border>
    </dxf>
    <dxf>
      <font>
        <strike val="0"/>
        <outline val="0"/>
        <shadow val="0"/>
        <u val="none"/>
        <name val="BundesSans Office"/>
        <scheme val="none"/>
      </font>
    </dxf>
    <dxf>
      <font>
        <b val="0"/>
        <i val="0"/>
        <strike val="0"/>
        <condense val="0"/>
        <extend val="0"/>
        <outline val="0"/>
        <shadow val="0"/>
        <u val="none"/>
        <vertAlign val="baseline"/>
        <sz val="6"/>
        <color indexed="8"/>
        <name val="BundesSans Office"/>
        <scheme val="none"/>
      </font>
      <fill>
        <patternFill patternType="none">
          <fgColor indexed="64"/>
          <bgColor indexed="65"/>
        </patternFill>
      </fill>
      <alignment horizontal="centerContinuous"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10"/>
        <color auto="1"/>
        <name val="Arial"/>
        <scheme val="none"/>
      </font>
      <numFmt numFmtId="178"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0.0"/>
      <fill>
        <patternFill patternType="none">
          <fgColor indexed="64"/>
          <bgColor indexed="65"/>
        </patternFill>
      </fill>
      <alignment horizontal="center" vertical="center" textRotation="0" wrapText="0" indent="0" justifyLastLine="0" shrinkToFit="0" readingOrder="0"/>
    </dxf>
    <dxf>
      <alignment vertical="center" textRotation="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Arial"/>
        <scheme val="none"/>
      </font>
      <numFmt numFmtId="178" formatCode="#,##0.0"/>
      <fill>
        <patternFill patternType="none">
          <fgColor indexed="64"/>
          <bgColor indexed="65"/>
        </patternFill>
      </fill>
      <alignment horizontal="center" vertical="center" textRotation="0" wrapText="0" indent="0" justifyLastLine="0" shrinkToFit="0" readingOrder="0"/>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Arial"/>
        <scheme val="none"/>
      </font>
      <alignment vertical="center" textRotation="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6"/>
        <color auto="1"/>
        <name val="Arial"/>
        <scheme val="none"/>
      </font>
      <numFmt numFmtId="231"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31"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31"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31"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31"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31"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31"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31"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31"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31"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31"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31"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31"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style="hair">
          <color indexed="64"/>
        </left>
        <right style="hair">
          <color indexed="64"/>
        </right>
        <top/>
        <bottom/>
        <vertical/>
        <horizontal/>
      </border>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right" vertical="center" textRotation="0" wrapText="0" indent="0" justifyLastLine="0" shrinkToFit="0" readingOrder="0"/>
      <border diagonalUp="0" diagonalDown="0">
        <left/>
        <right style="hair">
          <color indexed="64"/>
        </right>
        <top/>
        <bottom/>
        <vertical/>
        <horizontal/>
      </border>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hair">
          <color indexed="64"/>
        </right>
        <top/>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center" vertical="center" textRotation="0" wrapText="0" indent="0" justifyLastLine="0" shrinkToFit="0" readingOrder="0"/>
    </dxf>
    <dxf>
      <border outline="0">
        <bottom style="hair">
          <color indexed="64"/>
        </bottom>
      </border>
    </dxf>
    <dxf>
      <font>
        <b val="0"/>
        <i val="0"/>
        <strike val="0"/>
        <condense val="0"/>
        <extend val="0"/>
        <outline val="0"/>
        <shadow val="0"/>
        <u val="none"/>
        <vertAlign val="baseline"/>
        <sz val="6"/>
        <color auto="1"/>
        <name val="Arial"/>
        <scheme val="none"/>
      </font>
      <numFmt numFmtId="0" formatCode="General"/>
      <alignment horizontal="center"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6"/>
        <color auto="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6"/>
        <color auto="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6"/>
        <color auto="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6"/>
        <color auto="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6"/>
        <color auto="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6"/>
        <color auto="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6"/>
        <color auto="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6"/>
        <color auto="1"/>
        <name val="Arial"/>
        <scheme val="none"/>
      </font>
      <alignment horizontal="right" vertical="center" textRotation="0" wrapText="0" indent="0" justifyLastLine="0" shrinkToFit="0" readingOrder="0"/>
    </dxf>
    <dxf>
      <font>
        <b val="0"/>
        <i val="0"/>
        <strike val="0"/>
        <condense val="0"/>
        <extend val="0"/>
        <outline val="0"/>
        <shadow val="0"/>
        <u val="none"/>
        <vertAlign val="baseline"/>
        <sz val="6"/>
        <color auto="1"/>
        <name val="Arial"/>
        <scheme val="none"/>
      </font>
      <alignment horizontal="general"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6"/>
        <color auto="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6"/>
        <color auto="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numFmt numFmtId="182"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numFmt numFmtId="182"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numFmt numFmtId="182"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numFmt numFmtId="182"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numFmt numFmtId="182"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numFmt numFmtId="182"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numFmt numFmtId="182"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numFmt numFmtId="182"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numFmt numFmtId="182"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numFmt numFmtId="182"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numFmt numFmtId="182"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numFmt numFmtId="182"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numFmt numFmtId="182"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numFmt numFmtId="182"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numFmt numFmtId="182"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alignment horizontal="center" vertical="center" textRotation="0" wrapText="0" indent="0" justifyLastLine="0" shrinkToFit="0" readingOrder="0"/>
    </dxf>
    <dxf>
      <border outline="0">
        <bottom style="hair">
          <color indexed="64"/>
        </bottom>
      </border>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0" indent="0" justifyLastLine="0" shrinkToFit="0" readingOrder="0"/>
    </dxf>
  </dxfs>
  <tableStyles count="0" defaultTableStyle="TableStyleMedium2" defaultPivotStyle="PivotStyleLight16"/>
  <colors>
    <mruColors>
      <color rgb="FFF9E03A"/>
      <color rgb="FFF7BB3D"/>
      <color rgb="FF80CDEC"/>
      <color rgb="FF00854A"/>
      <color rgb="FF597C39"/>
      <color rgb="FFCD3363"/>
      <color rgb="FF339D6E"/>
      <color rgb="FF005C4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externalLink" Target="externalLinks/externalLink9.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Weichweizen Käufe</a:t>
            </a:r>
          </a:p>
          <a:p>
            <a:pPr>
              <a:defRPr/>
            </a:pPr>
            <a:r>
              <a:rPr lang="de-DE"/>
              <a:t>in 1 000 t</a:t>
            </a:r>
          </a:p>
        </c:rich>
      </c:tx>
      <c:layout>
        <c:manualLayout>
          <c:xMode val="edge"/>
          <c:yMode val="edge"/>
          <c:x val="0.33987489063867021"/>
          <c:y val="2.77778485089999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1"/>
          <c:order val="0"/>
          <c:tx>
            <c:strRef>
              <c:f>'0201060'!$A$8</c:f>
              <c:strCache>
                <c:ptCount val="1"/>
                <c:pt idx="0">
                  <c:v>Weichweizen</c:v>
                </c:pt>
              </c:strCache>
            </c:strRef>
          </c:tx>
          <c:spPr>
            <a:no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'0201060'!$B$8:$P$8</c15:sqref>
                  </c15:fullRef>
                </c:ext>
              </c:extLst>
              <c:f>'0201060'!$B$8:$M$8</c:f>
              <c:numCache>
                <c:formatCode>General</c:formatCode>
                <c:ptCount val="12"/>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0-5099-4A15-8400-F4415808AA46}"/>
            </c:ext>
          </c:extLst>
        </c:ser>
        <c:ser>
          <c:idx val="3"/>
          <c:order val="1"/>
          <c:tx>
            <c:strRef>
              <c:f>'0201060'!$A$9</c:f>
              <c:strCache>
                <c:ptCount val="1"/>
                <c:pt idx="0">
                  <c:v>2022/2023</c:v>
                </c:pt>
              </c:strCache>
            </c:strRef>
          </c:tx>
          <c:spPr>
            <a:solidFill>
              <a:srgbClr val="92D050"/>
            </a:solid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'0201060'!$B$9:$P$9</c15:sqref>
                  </c15:fullRef>
                </c:ext>
              </c:extLst>
              <c:f>'0201060'!$B$9:$M$9</c:f>
              <c:numCache>
                <c:formatCode>?\ ??0.0;\-\ ?\ ??0.0;\ \ \ \ \ \ @</c:formatCode>
                <c:ptCount val="12"/>
                <c:pt idx="0">
                  <c:v>3788.049</c:v>
                </c:pt>
                <c:pt idx="1">
                  <c:v>2912.1959999999999</c:v>
                </c:pt>
                <c:pt idx="2">
                  <c:v>1054.3109999999999</c:v>
                </c:pt>
                <c:pt idx="3">
                  <c:v>664.24599999999998</c:v>
                </c:pt>
                <c:pt idx="4">
                  <c:v>825.09199999999998</c:v>
                </c:pt>
                <c:pt idx="5">
                  <c:v>688.24099999999999</c:v>
                </c:pt>
                <c:pt idx="6">
                  <c:v>609.55899999999997</c:v>
                </c:pt>
                <c:pt idx="7">
                  <c:v>601.56399999999996</c:v>
                </c:pt>
                <c:pt idx="8">
                  <c:v>897.44100000000003</c:v>
                </c:pt>
                <c:pt idx="9">
                  <c:v>587.26700000000005</c:v>
                </c:pt>
                <c:pt idx="10">
                  <c:v>646.45699999999999</c:v>
                </c:pt>
                <c:pt idx="11">
                  <c:v>832.63599999999997</c:v>
                </c:pt>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1-5099-4A15-8400-F4415808AA46}"/>
            </c:ext>
          </c:extLst>
        </c:ser>
        <c:ser>
          <c:idx val="4"/>
          <c:order val="2"/>
          <c:tx>
            <c:strRef>
              <c:f>'0201060'!$A$10</c:f>
              <c:strCache>
                <c:ptCount val="1"/>
                <c:pt idx="0">
                  <c:v>2023/2024</c:v>
                </c:pt>
              </c:strCache>
            </c:strRef>
          </c:tx>
          <c:spPr>
            <a:solidFill>
              <a:schemeClr val="accent3">
                <a:lumMod val="50000"/>
              </a:schemeClr>
            </a:solid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'0201060'!$B$10:$P$10</c15:sqref>
                  </c15:fullRef>
                </c:ext>
              </c:extLst>
              <c:f>'0201060'!$B$10:$M$10</c:f>
              <c:numCache>
                <c:formatCode>?\ ??0.0;\-\ ?\ ??0.0;\ \ \ \ \ \ @</c:formatCode>
                <c:ptCount val="12"/>
                <c:pt idx="0">
                  <c:v>1839.6980000000001</c:v>
                </c:pt>
                <c:pt idx="1">
                  <c:v>4117.6570000000002</c:v>
                </c:pt>
                <c:pt idx="2">
                  <c:v>1389.943</c:v>
                </c:pt>
                <c:pt idx="3">
                  <c:v>652.98699999999997</c:v>
                </c:pt>
                <c:pt idx="4">
                  <c:v>807.23199999999997</c:v>
                </c:pt>
                <c:pt idx="5">
                  <c:v>816.17399999999998</c:v>
                </c:pt>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2-5099-4A15-8400-F4415808AA46}"/>
            </c:ext>
          </c:extLst>
        </c:ser>
        <c:dLbls>
          <c:showLegendKey val="0"/>
          <c:showVal val="0"/>
          <c:showCatName val="0"/>
          <c:showSerName val="0"/>
          <c:showPercent val="0"/>
          <c:showBubbleSize val="0"/>
        </c:dLbls>
        <c:gapWidth val="219"/>
        <c:overlap val="-27"/>
        <c:axId val="515966768"/>
        <c:axId val="515964144"/>
      </c:barChart>
      <c:catAx>
        <c:axId val="515966768"/>
        <c:scaling>
          <c:orientation val="minMax"/>
        </c:scaling>
        <c:delete val="0"/>
        <c:axPos val="b"/>
        <c:majorGridlines>
          <c:spPr>
            <a:ln w="9525" cap="flat" cmpd="sng" algn="ctr">
              <a:solidFill>
                <a:schemeClr val="tx1">
                  <a:lumMod val="15000"/>
                  <a:lumOff val="85000"/>
                </a:schemeClr>
              </a:solidFill>
              <a:round/>
            </a:ln>
            <a:effectLst/>
          </c:spPr>
        </c:majorGridlines>
        <c:numFmt formatCode="?\ ??0.0;\-\ ?\ ??0.0;\ \ \ \ \ \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64144"/>
        <c:crosses val="autoZero"/>
        <c:auto val="1"/>
        <c:lblAlgn val="ctr"/>
        <c:lblOffset val="100"/>
        <c:noMultiLvlLbl val="0"/>
      </c:catAx>
      <c:valAx>
        <c:axId val="5159641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66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latin typeface="+mn-lt"/>
                <a:cs typeface="Times New Roman" panose="02020603050405020304" pitchFamily="18" charset="0"/>
              </a:rPr>
              <a:t>Anlieferung von Kuhmilch von deutschen Erzeugern - Anteile 2023</a:t>
            </a:r>
          </a:p>
        </c:rich>
      </c:tx>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8379885453498856"/>
          <c:y val="0.2151961213546488"/>
          <c:w val="0.58189977890759226"/>
          <c:h val="0.7583263491030996"/>
        </c:manualLayout>
      </c:layout>
      <c:pieChart>
        <c:varyColors val="1"/>
        <c:ser>
          <c:idx val="0"/>
          <c:order val="0"/>
          <c:tx>
            <c:strRef>
              <c:f>'0204040'!$E$159</c:f>
              <c:strCache>
                <c:ptCount val="1"/>
                <c:pt idx="0">
                  <c:v>Anlieferung von Kuhmilch von deutschen Erzeugern - Anteile 2023</c:v>
                </c:pt>
              </c:strCache>
            </c:strRef>
          </c:tx>
          <c:spPr>
            <a:solidFill>
              <a:srgbClr val="0070C0"/>
            </a:solidFill>
            <a:ln w="6350"/>
          </c:spPr>
          <c:dPt>
            <c:idx val="0"/>
            <c:bubble3D val="0"/>
            <c:spPr>
              <a:solidFill>
                <a:srgbClr val="0070C0"/>
              </a:solidFill>
              <a:ln w="6350">
                <a:solidFill>
                  <a:schemeClr val="lt1"/>
                </a:solidFill>
              </a:ln>
              <a:effectLst/>
            </c:spPr>
            <c:extLst>
              <c:ext xmlns:c16="http://schemas.microsoft.com/office/drawing/2014/chart" uri="{C3380CC4-5D6E-409C-BE32-E72D297353CC}">
                <c16:uniqueId val="{00000001-83CD-4F5C-96A7-025F7160AF5A}"/>
              </c:ext>
            </c:extLst>
          </c:dPt>
          <c:dPt>
            <c:idx val="1"/>
            <c:bubble3D val="0"/>
            <c:spPr>
              <a:solidFill>
                <a:srgbClr val="00B050"/>
              </a:solidFill>
              <a:ln w="6350">
                <a:solidFill>
                  <a:schemeClr val="lt1"/>
                </a:solidFill>
              </a:ln>
              <a:effectLst/>
            </c:spPr>
            <c:extLst>
              <c:ext xmlns:c16="http://schemas.microsoft.com/office/drawing/2014/chart" uri="{C3380CC4-5D6E-409C-BE32-E72D297353CC}">
                <c16:uniqueId val="{00000003-83CD-4F5C-96A7-025F7160AF5A}"/>
              </c:ext>
            </c:extLst>
          </c:dPt>
          <c:dLbls>
            <c:dLbl>
              <c:idx val="0"/>
              <c:layout>
                <c:manualLayout>
                  <c:x val="0.2440371274431978"/>
                  <c:y val="-0.15017007121829992"/>
                </c:manualLayout>
              </c:layout>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de-DE"/>
                </a:p>
              </c:txPr>
              <c:showLegendKey val="0"/>
              <c:showVal val="1"/>
              <c:showCatName val="1"/>
              <c:showSerName val="0"/>
              <c:showPercent val="0"/>
              <c:showBubbleSize val="0"/>
              <c:separator>
</c:separator>
              <c:extLst>
                <c:ext xmlns:c15="http://schemas.microsoft.com/office/drawing/2012/chart" uri="{CE6537A1-D6FC-4f65-9D91-7224C49458BB}">
                  <c15:layout>
                    <c:manualLayout>
                      <c:w val="0.25262247271540511"/>
                      <c:h val="0.24250133430070131"/>
                    </c:manualLayout>
                  </c15:layout>
                </c:ext>
                <c:ext xmlns:c16="http://schemas.microsoft.com/office/drawing/2014/chart" uri="{C3380CC4-5D6E-409C-BE32-E72D297353CC}">
                  <c16:uniqueId val="{00000001-83CD-4F5C-96A7-025F7160AF5A}"/>
                </c:ext>
              </c:extLst>
            </c:dLbl>
            <c:dLbl>
              <c:idx val="1"/>
              <c:layout>
                <c:manualLayout>
                  <c:x val="4.1146131486879053E-2"/>
                  <c:y val="0.12715416593697096"/>
                </c:manualLayout>
              </c:layout>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tx1">
                          <a:lumMod val="75000"/>
                          <a:lumOff val="25000"/>
                        </a:schemeClr>
                      </a:solidFill>
                      <a:latin typeface="+mn-lt"/>
                      <a:ea typeface="+mn-ea"/>
                      <a:cs typeface="+mn-cs"/>
                    </a:defRPr>
                  </a:pPr>
                  <a:endParaRPr lang="de-DE"/>
                </a:p>
              </c:txPr>
              <c:showLegendKey val="0"/>
              <c:showVal val="1"/>
              <c:showCatName val="1"/>
              <c:showSerName val="0"/>
              <c:showPercent val="0"/>
              <c:showBubbleSize val="0"/>
              <c:separator>
</c:separator>
              <c:extLst>
                <c:ext xmlns:c15="http://schemas.microsoft.com/office/drawing/2012/chart" uri="{CE6537A1-D6FC-4f65-9D91-7224C49458BB}">
                  <c15:layout>
                    <c:manualLayout>
                      <c:w val="0.23365084037512118"/>
                      <c:h val="0.24822683945860752"/>
                    </c:manualLayout>
                  </c15:layout>
                </c:ext>
                <c:ext xmlns:c16="http://schemas.microsoft.com/office/drawing/2014/chart" uri="{C3380CC4-5D6E-409C-BE32-E72D297353CC}">
                  <c16:uniqueId val="{00000003-83CD-4F5C-96A7-025F7160AF5A}"/>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'0204040'!$G$160:$G$161</c:f>
              <c:strCache>
                <c:ptCount val="2"/>
                <c:pt idx="0">
                  <c:v>konventionelle Milch</c:v>
                </c:pt>
                <c:pt idx="1">
                  <c:v>ökologische/ biologische Milch</c:v>
                </c:pt>
              </c:strCache>
            </c:strRef>
          </c:cat>
          <c:val>
            <c:numRef>
              <c:f>'0204040'!$I$160:$I$161</c:f>
              <c:numCache>
                <c:formatCode>0.0%</c:formatCode>
                <c:ptCount val="2"/>
                <c:pt idx="0">
                  <c:v>0.95599723350650245</c:v>
                </c:pt>
                <c:pt idx="1">
                  <c:v>4.4002766493497505E-2</c:v>
                </c:pt>
              </c:numCache>
            </c:numRef>
          </c:val>
          <c:extLst>
            <c:ext xmlns:c16="http://schemas.microsoft.com/office/drawing/2014/chart" uri="{C3380CC4-5D6E-409C-BE32-E72D297353CC}">
              <c16:uniqueId val="{00000004-83CD-4F5C-96A7-025F7160AF5A}"/>
            </c:ext>
          </c:extLst>
        </c:ser>
        <c:dLbls>
          <c:showLegendKey val="0"/>
          <c:showVal val="0"/>
          <c:showCatName val="0"/>
          <c:showSerName val="0"/>
          <c:showPercent val="0"/>
          <c:showBubbleSize val="0"/>
          <c:showLeaderLines val="1"/>
        </c:dLbls>
        <c:firstSliceAng val="5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t>Anlieferung konventioneller Kuhmilch von deutschen Erzeugern</a:t>
            </a:r>
          </a:p>
        </c:rich>
      </c:tx>
      <c:layout>
        <c:manualLayout>
          <c:xMode val="edge"/>
          <c:yMode val="edge"/>
          <c:x val="0.21722996166222641"/>
          <c:y val="5.2467064992395354E-5"/>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887819746033045"/>
          <c:y val="0.17071933167212719"/>
          <c:w val="0.7912427200040556"/>
          <c:h val="0.73027443261703462"/>
        </c:manualLayout>
      </c:layout>
      <c:barChart>
        <c:barDir val="col"/>
        <c:grouping val="clustered"/>
        <c:varyColors val="0"/>
        <c:ser>
          <c:idx val="1"/>
          <c:order val="0"/>
          <c:tx>
            <c:strRef>
              <c:f>'0204040'!$A$124</c:f>
              <c:strCache>
                <c:ptCount val="1"/>
                <c:pt idx="0">
                  <c:v>2022</c:v>
                </c:pt>
              </c:strCache>
            </c:strRef>
          </c:tx>
          <c:spPr>
            <a:solidFill>
              <a:schemeClr val="tx2">
                <a:lumMod val="40000"/>
                <a:lumOff val="60000"/>
              </a:schemeClr>
            </a:solidFill>
            <a:ln>
              <a:no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'0204040'!$B$124:$M$124</c:f>
              <c:numCache>
                <c:formatCode>?\ ??0\ 000</c:formatCode>
                <c:ptCount val="12"/>
                <c:pt idx="0">
                  <c:v>2496735.8220000002</c:v>
                </c:pt>
                <c:pt idx="1">
                  <c:v>2314940.7480000001</c:v>
                </c:pt>
                <c:pt idx="2">
                  <c:v>2583486.0090000001</c:v>
                </c:pt>
                <c:pt idx="3">
                  <c:v>2501605.5929999999</c:v>
                </c:pt>
                <c:pt idx="4">
                  <c:v>2620937.1519999998</c:v>
                </c:pt>
                <c:pt idx="5">
                  <c:v>2514408.398</c:v>
                </c:pt>
                <c:pt idx="6">
                  <c:v>2556116.585</c:v>
                </c:pt>
                <c:pt idx="7">
                  <c:v>2493386.7320000003</c:v>
                </c:pt>
                <c:pt idx="8">
                  <c:v>2373998.2949999999</c:v>
                </c:pt>
                <c:pt idx="9">
                  <c:v>2422790.8450000002</c:v>
                </c:pt>
                <c:pt idx="10">
                  <c:v>2357682.3460000004</c:v>
                </c:pt>
                <c:pt idx="11">
                  <c:v>2467339.0080000004</c:v>
                </c:pt>
              </c:numCache>
            </c:numRef>
          </c:val>
          <c:extLst>
            <c:ext xmlns:c16="http://schemas.microsoft.com/office/drawing/2014/chart" uri="{C3380CC4-5D6E-409C-BE32-E72D297353CC}">
              <c16:uniqueId val="{00000000-64E0-496F-863D-90D207B97876}"/>
            </c:ext>
          </c:extLst>
        </c:ser>
        <c:ser>
          <c:idx val="0"/>
          <c:order val="1"/>
          <c:tx>
            <c:strRef>
              <c:f>'0204040'!$A$125</c:f>
              <c:strCache>
                <c:ptCount val="1"/>
                <c:pt idx="0">
                  <c:v>2023</c:v>
                </c:pt>
              </c:strCache>
            </c:strRef>
          </c:tx>
          <c:spPr>
            <a:solidFill>
              <a:srgbClr val="0070C0"/>
            </a:solidFill>
            <a:ln>
              <a:no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'0204040'!$B$125:$M$125</c:f>
              <c:numCache>
                <c:formatCode>?\ ??0\ 000</c:formatCode>
                <c:ptCount val="12"/>
                <c:pt idx="0">
                  <c:v>2570729.8819999998</c:v>
                </c:pt>
                <c:pt idx="1">
                  <c:v>2359059.7420000001</c:v>
                </c:pt>
                <c:pt idx="2">
                  <c:v>2630869.1289999997</c:v>
                </c:pt>
                <c:pt idx="3">
                  <c:v>2569719.9929999998</c:v>
                </c:pt>
                <c:pt idx="4">
                  <c:v>2673701.4680000003</c:v>
                </c:pt>
                <c:pt idx="5">
                  <c:v>2558684.0109999999</c:v>
                </c:pt>
                <c:pt idx="6">
                  <c:v>2607456.2810000004</c:v>
                </c:pt>
                <c:pt idx="7">
                  <c:v>2510801.2850000001</c:v>
                </c:pt>
                <c:pt idx="8">
                  <c:v>2374850.0950000002</c:v>
                </c:pt>
                <c:pt idx="9">
                  <c:v>2424212.7519999999</c:v>
                </c:pt>
                <c:pt idx="10">
                  <c:v>2329397.3730000001</c:v>
                </c:pt>
                <c:pt idx="11">
                  <c:v>2459158.4839999997</c:v>
                </c:pt>
              </c:numCache>
            </c:numRef>
          </c:val>
          <c:extLst>
            <c:ext xmlns:c16="http://schemas.microsoft.com/office/drawing/2014/chart" uri="{C3380CC4-5D6E-409C-BE32-E72D297353CC}">
              <c16:uniqueId val="{00000001-64E0-496F-863D-90D207B97876}"/>
            </c:ext>
          </c:extLst>
        </c:ser>
        <c:dLbls>
          <c:showLegendKey val="0"/>
          <c:showVal val="0"/>
          <c:showCatName val="0"/>
          <c:showSerName val="0"/>
          <c:showPercent val="0"/>
          <c:showBubbleSize val="0"/>
        </c:dLbls>
        <c:gapWidth val="150"/>
        <c:axId val="1169112360"/>
        <c:axId val="1169115640"/>
      </c:barChart>
      <c:catAx>
        <c:axId val="1169112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5640"/>
        <c:crosses val="autoZero"/>
        <c:auto val="1"/>
        <c:lblAlgn val="ctr"/>
        <c:lblOffset val="100"/>
        <c:noMultiLvlLbl val="0"/>
      </c:catAx>
      <c:valAx>
        <c:axId val="1169115640"/>
        <c:scaling>
          <c:orientation val="minMax"/>
          <c:max val="3100000"/>
          <c:min val="150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sz="700"/>
                  <a:t>Angaben in</a:t>
                </a:r>
              </a:p>
              <a:p>
                <a:pPr>
                  <a:defRPr sz="700"/>
                </a:pPr>
                <a:r>
                  <a:rPr lang="de-DE" sz="700"/>
                  <a:t>Tonnen</a:t>
                </a:r>
              </a:p>
            </c:rich>
          </c:tx>
          <c:layout>
            <c:manualLayout>
              <c:xMode val="edge"/>
              <c:yMode val="edge"/>
              <c:x val="4.4590460297594219E-3"/>
              <c:y val="5.5026455026455029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 0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2360"/>
        <c:crosses val="autoZero"/>
        <c:crossBetween val="between"/>
        <c:majorUnit val="200000"/>
      </c:valAx>
      <c:spPr>
        <a:noFill/>
        <a:ln>
          <a:noFill/>
        </a:ln>
        <a:effectLst/>
      </c:spPr>
    </c:plotArea>
    <c:legend>
      <c:legendPos val="r"/>
      <c:layout>
        <c:manualLayout>
          <c:xMode val="edge"/>
          <c:yMode val="edge"/>
          <c:x val="0.66352523988318735"/>
          <c:y val="0.16515026455026455"/>
          <c:w val="0.25743804213135069"/>
          <c:h val="8.0089947089947086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t>Anlieferung Kuhmilch</a:t>
            </a:r>
            <a:r>
              <a:rPr lang="de-DE" sz="840" b="1" baseline="0"/>
              <a:t> insgesamt</a:t>
            </a:r>
            <a:endParaRPr lang="de-DE" sz="840" b="1"/>
          </a:p>
        </c:rich>
      </c:tx>
      <c:layout>
        <c:manualLayout>
          <c:xMode val="edge"/>
          <c:yMode val="edge"/>
          <c:x val="0.29347480380008262"/>
          <c:y val="5.2380952380963389E-5"/>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887819746033045"/>
          <c:y val="0.17071933167212719"/>
          <c:w val="0.7912427200040556"/>
          <c:h val="0.73027443261703462"/>
        </c:manualLayout>
      </c:layout>
      <c:barChart>
        <c:barDir val="col"/>
        <c:grouping val="clustered"/>
        <c:varyColors val="0"/>
        <c:ser>
          <c:idx val="1"/>
          <c:order val="0"/>
          <c:tx>
            <c:strRef>
              <c:f>'0204040'!$A$140</c:f>
              <c:strCache>
                <c:ptCount val="1"/>
                <c:pt idx="0">
                  <c:v>2022</c:v>
                </c:pt>
              </c:strCache>
            </c:strRef>
          </c:tx>
          <c:spPr>
            <a:solidFill>
              <a:srgbClr val="FF9797"/>
            </a:solidFill>
            <a:ln>
              <a:no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'0204040'!$B$140:$M$140</c:f>
              <c:numCache>
                <c:formatCode>?\ ??0\ 000</c:formatCode>
                <c:ptCount val="12"/>
                <c:pt idx="0">
                  <c:v>2675177.1060000001</c:v>
                </c:pt>
                <c:pt idx="1">
                  <c:v>2484121.716</c:v>
                </c:pt>
                <c:pt idx="2">
                  <c:v>2778378.8120000004</c:v>
                </c:pt>
                <c:pt idx="3">
                  <c:v>2685441.716</c:v>
                </c:pt>
                <c:pt idx="4">
                  <c:v>2825561.2429999998</c:v>
                </c:pt>
                <c:pt idx="5">
                  <c:v>2703897.2390000001</c:v>
                </c:pt>
                <c:pt idx="6">
                  <c:v>2748053.5609999998</c:v>
                </c:pt>
                <c:pt idx="7">
                  <c:v>2680901.3600000003</c:v>
                </c:pt>
                <c:pt idx="8">
                  <c:v>2550612.9979999997</c:v>
                </c:pt>
                <c:pt idx="9">
                  <c:v>2610506.7510000002</c:v>
                </c:pt>
                <c:pt idx="10">
                  <c:v>2542665.3220000006</c:v>
                </c:pt>
                <c:pt idx="11">
                  <c:v>2661673.6210000003</c:v>
                </c:pt>
              </c:numCache>
            </c:numRef>
          </c:val>
          <c:extLst>
            <c:ext xmlns:c16="http://schemas.microsoft.com/office/drawing/2014/chart" uri="{C3380CC4-5D6E-409C-BE32-E72D297353CC}">
              <c16:uniqueId val="{00000000-1657-4C46-9582-69D2FA6FCC9B}"/>
            </c:ext>
          </c:extLst>
        </c:ser>
        <c:ser>
          <c:idx val="0"/>
          <c:order val="1"/>
          <c:tx>
            <c:strRef>
              <c:f>'0204040'!$A$141</c:f>
              <c:strCache>
                <c:ptCount val="1"/>
                <c:pt idx="0">
                  <c:v>2023</c:v>
                </c:pt>
              </c:strCache>
            </c:strRef>
          </c:tx>
          <c:spPr>
            <a:solidFill>
              <a:srgbClr val="C00000"/>
            </a:solidFill>
            <a:ln>
              <a:no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'0204040'!$B$141:$M$141</c:f>
              <c:numCache>
                <c:formatCode>?\ ??0\ 000</c:formatCode>
                <c:ptCount val="12"/>
                <c:pt idx="0">
                  <c:v>2774382.4109999998</c:v>
                </c:pt>
                <c:pt idx="1">
                  <c:v>2543432.372</c:v>
                </c:pt>
                <c:pt idx="2">
                  <c:v>2839645.6319999998</c:v>
                </c:pt>
                <c:pt idx="3">
                  <c:v>2776676.8369999998</c:v>
                </c:pt>
                <c:pt idx="4">
                  <c:v>2895424.2500000005</c:v>
                </c:pt>
                <c:pt idx="5">
                  <c:v>2762643.6539999996</c:v>
                </c:pt>
                <c:pt idx="6">
                  <c:v>2808531.2420000006</c:v>
                </c:pt>
                <c:pt idx="7">
                  <c:v>2701954.5330000003</c:v>
                </c:pt>
                <c:pt idx="8">
                  <c:v>2556397.8340000003</c:v>
                </c:pt>
                <c:pt idx="9">
                  <c:v>2610053.2589999996</c:v>
                </c:pt>
                <c:pt idx="10">
                  <c:v>2504303.4870000002</c:v>
                </c:pt>
                <c:pt idx="11">
                  <c:v>2650239.5219999994</c:v>
                </c:pt>
              </c:numCache>
            </c:numRef>
          </c:val>
          <c:extLst>
            <c:ext xmlns:c16="http://schemas.microsoft.com/office/drawing/2014/chart" uri="{C3380CC4-5D6E-409C-BE32-E72D297353CC}">
              <c16:uniqueId val="{00000001-1657-4C46-9582-69D2FA6FCC9B}"/>
            </c:ext>
          </c:extLst>
        </c:ser>
        <c:dLbls>
          <c:showLegendKey val="0"/>
          <c:showVal val="0"/>
          <c:showCatName val="0"/>
          <c:showSerName val="0"/>
          <c:showPercent val="0"/>
          <c:showBubbleSize val="0"/>
        </c:dLbls>
        <c:gapWidth val="150"/>
        <c:axId val="1169112360"/>
        <c:axId val="1169115640"/>
      </c:barChart>
      <c:catAx>
        <c:axId val="1169112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5640"/>
        <c:crosses val="autoZero"/>
        <c:auto val="1"/>
        <c:lblAlgn val="ctr"/>
        <c:lblOffset val="100"/>
        <c:noMultiLvlLbl val="0"/>
      </c:catAx>
      <c:valAx>
        <c:axId val="1169115640"/>
        <c:scaling>
          <c:orientation val="minMax"/>
          <c:min val="150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sz="700"/>
                  <a:t>Angaben in</a:t>
                </a:r>
              </a:p>
              <a:p>
                <a:pPr>
                  <a:defRPr sz="700"/>
                </a:pPr>
                <a:r>
                  <a:rPr lang="de-DE" sz="700"/>
                  <a:t>Tonnen</a:t>
                </a:r>
              </a:p>
            </c:rich>
          </c:tx>
          <c:layout>
            <c:manualLayout>
              <c:xMode val="edge"/>
              <c:yMode val="edge"/>
              <c:x val="1.3289618614897426E-2"/>
              <c:y val="1.2222222222222221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 0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2360"/>
        <c:crosses val="autoZero"/>
        <c:crossBetween val="between"/>
        <c:majorUnit val="200000"/>
      </c:valAx>
      <c:spPr>
        <a:noFill/>
        <a:ln>
          <a:noFill/>
        </a:ln>
        <a:effectLst/>
      </c:spPr>
    </c:plotArea>
    <c:legend>
      <c:legendPos val="r"/>
      <c:layout>
        <c:manualLayout>
          <c:xMode val="edge"/>
          <c:yMode val="edge"/>
          <c:x val="0.6988472394327413"/>
          <c:y val="0.16515026455026455"/>
          <c:w val="0.25743804213135069"/>
          <c:h val="8.0089947089947086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 Ziegen-</a:t>
            </a:r>
            <a:r>
              <a:rPr lang="de-DE" b="1" baseline="0"/>
              <a:t> und Schaf</a:t>
            </a:r>
            <a:r>
              <a:rPr lang="de-DE" b="1"/>
              <a:t>milch</a:t>
            </a:r>
          </a:p>
        </c:rich>
      </c:tx>
      <c:layout>
        <c:manualLayout>
          <c:xMode val="edge"/>
          <c:yMode val="edge"/>
          <c:x val="0.2303382557695495"/>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31846328812809"/>
          <c:y val="0.11088488173273257"/>
          <c:w val="0.82537576735347273"/>
          <c:h val="0.78511669170992404"/>
        </c:manualLayout>
      </c:layout>
      <c:barChart>
        <c:barDir val="col"/>
        <c:grouping val="clustered"/>
        <c:varyColors val="0"/>
        <c:ser>
          <c:idx val="0"/>
          <c:order val="0"/>
          <c:tx>
            <c:strRef>
              <c:f>'0204047'!$A$7</c:f>
              <c:strCache>
                <c:ptCount val="1"/>
                <c:pt idx="0">
                  <c:v>2022</c:v>
                </c:pt>
              </c:strCache>
            </c:strRef>
          </c:tx>
          <c:spPr>
            <a:solidFill>
              <a:srgbClr val="92D050"/>
            </a:solidFill>
            <a:ln>
              <a:solidFill>
                <a:srgbClr val="92D050"/>
              </a:solid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'0204047'!$B$7:$M$7</c:f>
              <c:numCache>
                <c:formatCode>#\ ##0_)</c:formatCode>
                <c:ptCount val="12"/>
                <c:pt idx="0">
                  <c:v>1051.511</c:v>
                </c:pt>
                <c:pt idx="1">
                  <c:v>1005.378</c:v>
                </c:pt>
                <c:pt idx="2">
                  <c:v>1248.2070000000001</c:v>
                </c:pt>
                <c:pt idx="3">
                  <c:v>1335.261</c:v>
                </c:pt>
                <c:pt idx="4">
                  <c:v>1429.4649999999999</c:v>
                </c:pt>
                <c:pt idx="5">
                  <c:v>1414.7750000000001</c:v>
                </c:pt>
                <c:pt idx="6">
                  <c:v>1445.45</c:v>
                </c:pt>
                <c:pt idx="7">
                  <c:v>1432.336</c:v>
                </c:pt>
                <c:pt idx="8">
                  <c:v>1279.08</c:v>
                </c:pt>
                <c:pt idx="9">
                  <c:v>1235.835</c:v>
                </c:pt>
                <c:pt idx="10">
                  <c:v>1137.607</c:v>
                </c:pt>
                <c:pt idx="11">
                  <c:v>1102.3510000000001</c:v>
                </c:pt>
              </c:numCache>
            </c:numRef>
          </c:val>
          <c:extLst>
            <c:ext xmlns:c16="http://schemas.microsoft.com/office/drawing/2014/chart" uri="{C3380CC4-5D6E-409C-BE32-E72D297353CC}">
              <c16:uniqueId val="{00000000-C8DE-491B-9F0C-37A76A41B262}"/>
            </c:ext>
          </c:extLst>
        </c:ser>
        <c:ser>
          <c:idx val="1"/>
          <c:order val="1"/>
          <c:tx>
            <c:strRef>
              <c:f>'0204047'!$A$8</c:f>
              <c:strCache>
                <c:ptCount val="1"/>
                <c:pt idx="0">
                  <c:v>2023 v</c:v>
                </c:pt>
              </c:strCache>
            </c:strRef>
          </c:tx>
          <c:spPr>
            <a:solidFill>
              <a:srgbClr val="00B050"/>
            </a:solidFill>
            <a:ln>
              <a:solidFill>
                <a:srgbClr val="00B050"/>
              </a:solid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'0204047'!$B$8:$M$8</c:f>
              <c:numCache>
                <c:formatCode>#\ ##0_)</c:formatCode>
                <c:ptCount val="12"/>
                <c:pt idx="0">
                  <c:v>1046.4480000000001</c:v>
                </c:pt>
                <c:pt idx="1">
                  <c:v>943.91099999999994</c:v>
                </c:pt>
                <c:pt idx="2">
                  <c:v>1205.32</c:v>
                </c:pt>
                <c:pt idx="3">
                  <c:v>1249.0070000000001</c:v>
                </c:pt>
                <c:pt idx="4">
                  <c:v>1187.7360000000001</c:v>
                </c:pt>
                <c:pt idx="5">
                  <c:v>1200.847</c:v>
                </c:pt>
                <c:pt idx="6">
                  <c:v>1232.4880000000001</c:v>
                </c:pt>
                <c:pt idx="7">
                  <c:v>1136.1289999999999</c:v>
                </c:pt>
                <c:pt idx="8">
                  <c:v>1051.239</c:v>
                </c:pt>
                <c:pt idx="9">
                  <c:v>1070.827</c:v>
                </c:pt>
                <c:pt idx="10">
                  <c:v>924.65700000000004</c:v>
                </c:pt>
                <c:pt idx="11">
                  <c:v>850.93</c:v>
                </c:pt>
              </c:numCache>
            </c:numRef>
          </c:val>
          <c:extLst>
            <c:ext xmlns:c16="http://schemas.microsoft.com/office/drawing/2014/chart" uri="{C3380CC4-5D6E-409C-BE32-E72D297353CC}">
              <c16:uniqueId val="{00000001-C8DE-491B-9F0C-37A76A41B262}"/>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max val="170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3.0490598511251667E-2"/>
              <c:y val="4.0784628052349899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_)"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majorUnit val="250"/>
      </c:valAx>
      <c:spPr>
        <a:noFill/>
        <a:ln>
          <a:noFill/>
        </a:ln>
        <a:effectLst/>
      </c:spPr>
    </c:plotArea>
    <c:legend>
      <c:legendPos val="b"/>
      <c:layout>
        <c:manualLayout>
          <c:xMode val="edge"/>
          <c:yMode val="edge"/>
          <c:x val="0.71575736706242832"/>
          <c:y val="0.11729919836903364"/>
          <c:w val="0.2318421243742422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Bio-Konsummilch</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'0204050'!$A$7</c:f>
              <c:strCache>
                <c:ptCount val="1"/>
                <c:pt idx="0">
                  <c:v>Jahr 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'0204050'!$B$7:$M$7</c:f>
              <c:numCache>
                <c:formatCode>###\ ###\ ##0</c:formatCode>
                <c:ptCount val="12"/>
                <c:pt idx="0">
                  <c:v>39095.31</c:v>
                </c:pt>
                <c:pt idx="1">
                  <c:v>38441.699000000001</c:v>
                </c:pt>
                <c:pt idx="2">
                  <c:v>42996.417000000001</c:v>
                </c:pt>
                <c:pt idx="3">
                  <c:v>36894.167000000001</c:v>
                </c:pt>
                <c:pt idx="4">
                  <c:v>36833.466999999997</c:v>
                </c:pt>
                <c:pt idx="5">
                  <c:v>31176.555</c:v>
                </c:pt>
                <c:pt idx="6">
                  <c:v>27947.745999999999</c:v>
                </c:pt>
                <c:pt idx="7">
                  <c:v>28330.42</c:v>
                </c:pt>
                <c:pt idx="8">
                  <c:v>29601.874</c:v>
                </c:pt>
                <c:pt idx="9">
                  <c:v>31563.792000000001</c:v>
                </c:pt>
                <c:pt idx="10">
                  <c:v>33212.237000000001</c:v>
                </c:pt>
                <c:pt idx="11">
                  <c:v>31483.37</c:v>
                </c:pt>
              </c:numCache>
            </c:numRef>
          </c:val>
          <c:smooth val="0"/>
          <c:extLst>
            <c:ext xmlns:c16="http://schemas.microsoft.com/office/drawing/2014/chart" uri="{C3380CC4-5D6E-409C-BE32-E72D297353CC}">
              <c16:uniqueId val="{00000000-10DA-4AF6-B40A-541DAC0C4520}"/>
            </c:ext>
          </c:extLst>
        </c:ser>
        <c:ser>
          <c:idx val="1"/>
          <c:order val="1"/>
          <c:tx>
            <c:strRef>
              <c:f>'0204050'!$A$8</c:f>
              <c:strCache>
                <c:ptCount val="1"/>
                <c:pt idx="0">
                  <c:v>Jahr 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'0204050'!$B$8:$M$8</c:f>
              <c:numCache>
                <c:formatCode>###\ ###\ ##0</c:formatCode>
                <c:ptCount val="12"/>
                <c:pt idx="0">
                  <c:v>33734.133000000002</c:v>
                </c:pt>
                <c:pt idx="1">
                  <c:v>31681.877</c:v>
                </c:pt>
                <c:pt idx="2">
                  <c:v>34911.163</c:v>
                </c:pt>
                <c:pt idx="3">
                  <c:v>30470.976999999999</c:v>
                </c:pt>
                <c:pt idx="4">
                  <c:v>34117.091</c:v>
                </c:pt>
                <c:pt idx="5">
                  <c:v>28349.864000000001</c:v>
                </c:pt>
                <c:pt idx="6">
                  <c:v>28253.396000000001</c:v>
                </c:pt>
                <c:pt idx="7">
                  <c:v>30228.111000000001</c:v>
                </c:pt>
                <c:pt idx="8">
                  <c:v>30394.548999999999</c:v>
                </c:pt>
                <c:pt idx="9">
                  <c:v>32591.68</c:v>
                </c:pt>
                <c:pt idx="10">
                  <c:v>33665.654000000002</c:v>
                </c:pt>
                <c:pt idx="11">
                  <c:v>32025.302</c:v>
                </c:pt>
              </c:numCache>
            </c:numRef>
          </c:val>
          <c:smooth val="0"/>
          <c:extLst>
            <c:ext xmlns:c16="http://schemas.microsoft.com/office/drawing/2014/chart" uri="{C3380CC4-5D6E-409C-BE32-E72D297353CC}">
              <c16:uniqueId val="{00000001-10DA-4AF6-B40A-541DAC0C4520}"/>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min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valAx>
      <c:spPr>
        <a:noFill/>
        <a:ln>
          <a:noFill/>
        </a:ln>
        <a:effectLst/>
      </c:spPr>
    </c:plotArea>
    <c:legend>
      <c:legendPos val="b"/>
      <c:layout>
        <c:manualLayout>
          <c:xMode val="edge"/>
          <c:yMode val="edge"/>
          <c:x val="0.19873723282745798"/>
          <c:y val="0.62671116884397726"/>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Bio-Butter</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'0204050'!$A$11</c:f>
              <c:strCache>
                <c:ptCount val="1"/>
                <c:pt idx="0">
                  <c:v>Jahr 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'0204050'!$B$5:$M$5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'0204050'!$B$11:$M$11</c:f>
              <c:numCache>
                <c:formatCode>###\ ###\ ##0</c:formatCode>
                <c:ptCount val="12"/>
                <c:pt idx="0">
                  <c:v>1306.99</c:v>
                </c:pt>
                <c:pt idx="1">
                  <c:v>1098.615</c:v>
                </c:pt>
                <c:pt idx="2">
                  <c:v>1314.586</c:v>
                </c:pt>
                <c:pt idx="3">
                  <c:v>993.57</c:v>
                </c:pt>
                <c:pt idx="4">
                  <c:v>1242.451</c:v>
                </c:pt>
                <c:pt idx="5">
                  <c:v>1070.4259999999999</c:v>
                </c:pt>
                <c:pt idx="6">
                  <c:v>688.10599999999999</c:v>
                </c:pt>
                <c:pt idx="7">
                  <c:v>922.96699999999998</c:v>
                </c:pt>
                <c:pt idx="8">
                  <c:v>864.54600000000005</c:v>
                </c:pt>
                <c:pt idx="9">
                  <c:v>927.27499999999998</c:v>
                </c:pt>
                <c:pt idx="10">
                  <c:v>990.45100000000002</c:v>
                </c:pt>
                <c:pt idx="11">
                  <c:v>1005.1559999999999</c:v>
                </c:pt>
              </c:numCache>
            </c:numRef>
          </c:val>
          <c:smooth val="0"/>
          <c:extLst>
            <c:ext xmlns:c16="http://schemas.microsoft.com/office/drawing/2014/chart" uri="{C3380CC4-5D6E-409C-BE32-E72D297353CC}">
              <c16:uniqueId val="{00000000-250D-4A8E-BDA2-7A7233572BCD}"/>
            </c:ext>
          </c:extLst>
        </c:ser>
        <c:ser>
          <c:idx val="1"/>
          <c:order val="1"/>
          <c:tx>
            <c:strRef>
              <c:f>'0204050'!$A$12</c:f>
              <c:strCache>
                <c:ptCount val="1"/>
                <c:pt idx="0">
                  <c:v>Jahr 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'0204050'!$B$5:$M$5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'0204050'!$B$12:$M$12</c:f>
              <c:numCache>
                <c:formatCode>###\ ###\ ##0</c:formatCode>
                <c:ptCount val="12"/>
                <c:pt idx="0">
                  <c:v>1072.039</c:v>
                </c:pt>
                <c:pt idx="1">
                  <c:v>1027.4380000000001</c:v>
                </c:pt>
                <c:pt idx="2">
                  <c:v>1070.0429999999999</c:v>
                </c:pt>
                <c:pt idx="3">
                  <c:v>1014.556</c:v>
                </c:pt>
                <c:pt idx="4">
                  <c:v>1167.0940000000001</c:v>
                </c:pt>
                <c:pt idx="5">
                  <c:v>998.29399999999998</c:v>
                </c:pt>
                <c:pt idx="6">
                  <c:v>959.19500000000005</c:v>
                </c:pt>
                <c:pt idx="7">
                  <c:v>1065.0999999999999</c:v>
                </c:pt>
                <c:pt idx="8">
                  <c:v>1084.2429999999999</c:v>
                </c:pt>
                <c:pt idx="9">
                  <c:v>1064.405</c:v>
                </c:pt>
                <c:pt idx="10">
                  <c:v>1175.0550000000001</c:v>
                </c:pt>
                <c:pt idx="11">
                  <c:v>1233.8579999999999</c:v>
                </c:pt>
              </c:numCache>
            </c:numRef>
          </c:val>
          <c:smooth val="0"/>
          <c:extLst>
            <c:ext xmlns:c16="http://schemas.microsoft.com/office/drawing/2014/chart" uri="{C3380CC4-5D6E-409C-BE32-E72D297353CC}">
              <c16:uniqueId val="{00000001-250D-4A8E-BDA2-7A7233572BCD}"/>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
      </c:valAx>
      <c:spPr>
        <a:noFill/>
        <a:ln>
          <a:noFill/>
        </a:ln>
        <a:effectLst/>
      </c:spPr>
    </c:plotArea>
    <c:legend>
      <c:legendPos val="b"/>
      <c:layout>
        <c:manualLayout>
          <c:xMode val="edge"/>
          <c:yMode val="edge"/>
          <c:x val="0.19877799768179774"/>
          <c:y val="0.64966409247870816"/>
          <c:w val="0.70354565060659568"/>
          <c:h val="0.13299073335009259"/>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Bio-Käse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'0204050'!$A$15</c:f>
              <c:strCache>
                <c:ptCount val="1"/>
                <c:pt idx="0">
                  <c:v>Jahr 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'0204050'!$B$5:$M$5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'0204050'!$B$15:$M$15</c:f>
              <c:numCache>
                <c:formatCode>###\ ###\ ##0</c:formatCode>
                <c:ptCount val="12"/>
                <c:pt idx="0">
                  <c:v>5506.8829999999998</c:v>
                </c:pt>
                <c:pt idx="1">
                  <c:v>5232.7139999999999</c:v>
                </c:pt>
                <c:pt idx="2">
                  <c:v>5971.3010000000004</c:v>
                </c:pt>
                <c:pt idx="3">
                  <c:v>5454.5649999999996</c:v>
                </c:pt>
                <c:pt idx="4">
                  <c:v>5992.1869999999999</c:v>
                </c:pt>
                <c:pt idx="5">
                  <c:v>5414.0640000000003</c:v>
                </c:pt>
                <c:pt idx="6">
                  <c:v>5464.0280000000002</c:v>
                </c:pt>
                <c:pt idx="7">
                  <c:v>5748.1729999999998</c:v>
                </c:pt>
                <c:pt idx="8">
                  <c:v>5490.28</c:v>
                </c:pt>
                <c:pt idx="9">
                  <c:v>5335.6360000000004</c:v>
                </c:pt>
                <c:pt idx="10">
                  <c:v>5427.973</c:v>
                </c:pt>
                <c:pt idx="11">
                  <c:v>5321.0619999999999</c:v>
                </c:pt>
              </c:numCache>
            </c:numRef>
          </c:val>
          <c:smooth val="0"/>
          <c:extLst>
            <c:ext xmlns:c16="http://schemas.microsoft.com/office/drawing/2014/chart" uri="{C3380CC4-5D6E-409C-BE32-E72D297353CC}">
              <c16:uniqueId val="{00000000-4154-4749-AB51-BEAB4BFD945B}"/>
            </c:ext>
          </c:extLst>
        </c:ser>
        <c:ser>
          <c:idx val="1"/>
          <c:order val="1"/>
          <c:tx>
            <c:strRef>
              <c:f>'0204050'!$A$16</c:f>
              <c:strCache>
                <c:ptCount val="1"/>
                <c:pt idx="0">
                  <c:v>Jahr 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'0204050'!$B$5:$M$5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'0204050'!$B$16:$M$16</c:f>
              <c:numCache>
                <c:formatCode>###\ ###\ ##0</c:formatCode>
                <c:ptCount val="12"/>
                <c:pt idx="0">
                  <c:v>5728.1840000000002</c:v>
                </c:pt>
                <c:pt idx="1">
                  <c:v>5379.2430000000004</c:v>
                </c:pt>
                <c:pt idx="2">
                  <c:v>6002.91</c:v>
                </c:pt>
                <c:pt idx="3">
                  <c:v>5531.6880000000001</c:v>
                </c:pt>
                <c:pt idx="4">
                  <c:v>6354.1090000000004</c:v>
                </c:pt>
                <c:pt idx="5">
                  <c:v>5844.2719999999999</c:v>
                </c:pt>
                <c:pt idx="6">
                  <c:v>5659.4920000000002</c:v>
                </c:pt>
                <c:pt idx="7">
                  <c:v>5502.9160000000002</c:v>
                </c:pt>
                <c:pt idx="8">
                  <c:v>5452.7460000000001</c:v>
                </c:pt>
                <c:pt idx="9">
                  <c:v>5520.4319999999998</c:v>
                </c:pt>
                <c:pt idx="10">
                  <c:v>5174.6819999999998</c:v>
                </c:pt>
                <c:pt idx="11">
                  <c:v>5025.8969999999999</c:v>
                </c:pt>
              </c:numCache>
            </c:numRef>
          </c:val>
          <c:smooth val="0"/>
          <c:extLst>
            <c:ext xmlns:c16="http://schemas.microsoft.com/office/drawing/2014/chart" uri="{C3380CC4-5D6E-409C-BE32-E72D297353CC}">
              <c16:uniqueId val="{00000001-4154-4749-AB51-BEAB4BFD945B}"/>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8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19010025356674939"/>
          <c:y val="0.62016163334751173"/>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Magerstufe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'0204340'!$A$7</c:f>
              <c:strCache>
                <c:ptCount val="1"/>
                <c:pt idx="0">
                  <c:v>Jahr 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'0204340'!$B$7:$M$7</c:f>
              <c:numCache>
                <c:formatCode>###\ ###\ ##0</c:formatCode>
                <c:ptCount val="12"/>
                <c:pt idx="0">
                  <c:v>22653.165000000001</c:v>
                </c:pt>
                <c:pt idx="1">
                  <c:v>23906.902999999998</c:v>
                </c:pt>
                <c:pt idx="2">
                  <c:v>27502.356</c:v>
                </c:pt>
                <c:pt idx="3">
                  <c:v>24622.717000000001</c:v>
                </c:pt>
                <c:pt idx="4">
                  <c:v>25370.268</c:v>
                </c:pt>
                <c:pt idx="5">
                  <c:v>23752.398000000001</c:v>
                </c:pt>
                <c:pt idx="6">
                  <c:v>23143.876</c:v>
                </c:pt>
                <c:pt idx="7">
                  <c:v>24162.920999999998</c:v>
                </c:pt>
                <c:pt idx="8">
                  <c:v>22732.007000000001</c:v>
                </c:pt>
                <c:pt idx="9">
                  <c:v>21313.569</c:v>
                </c:pt>
                <c:pt idx="10">
                  <c:v>21460.856</c:v>
                </c:pt>
                <c:pt idx="11">
                  <c:v>19720.998</c:v>
                </c:pt>
              </c:numCache>
            </c:numRef>
          </c:val>
          <c:smooth val="0"/>
          <c:extLst>
            <c:ext xmlns:c16="http://schemas.microsoft.com/office/drawing/2014/chart" uri="{C3380CC4-5D6E-409C-BE32-E72D297353CC}">
              <c16:uniqueId val="{00000000-510E-4535-AE3E-BF09F0897E63}"/>
            </c:ext>
          </c:extLst>
        </c:ser>
        <c:ser>
          <c:idx val="1"/>
          <c:order val="1"/>
          <c:tx>
            <c:strRef>
              <c:f>'0204340'!$A$8</c:f>
              <c:strCache>
                <c:ptCount val="1"/>
                <c:pt idx="0">
                  <c:v>Jahr 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'0204340'!$B$8:$M$8</c:f>
              <c:numCache>
                <c:formatCode>###\ ###\ ##0</c:formatCode>
                <c:ptCount val="12"/>
                <c:pt idx="0">
                  <c:v>22335.356</c:v>
                </c:pt>
                <c:pt idx="1">
                  <c:v>22988.848000000002</c:v>
                </c:pt>
                <c:pt idx="2">
                  <c:v>26602.411</c:v>
                </c:pt>
                <c:pt idx="3">
                  <c:v>23142.572</c:v>
                </c:pt>
                <c:pt idx="4">
                  <c:v>25760.064999999999</c:v>
                </c:pt>
                <c:pt idx="5">
                  <c:v>24581.931</c:v>
                </c:pt>
                <c:pt idx="6">
                  <c:v>24117.137999999999</c:v>
                </c:pt>
                <c:pt idx="7">
                  <c:v>24096.927</c:v>
                </c:pt>
                <c:pt idx="8">
                  <c:v>23895.307000000001</c:v>
                </c:pt>
                <c:pt idx="9">
                  <c:v>23706.945</c:v>
                </c:pt>
                <c:pt idx="10">
                  <c:v>22109.423999999999</c:v>
                </c:pt>
                <c:pt idx="11">
                  <c:v>19904.784</c:v>
                </c:pt>
              </c:numCache>
            </c:numRef>
          </c:val>
          <c:smooth val="0"/>
          <c:extLst>
            <c:ext xmlns:c16="http://schemas.microsoft.com/office/drawing/2014/chart" uri="{C3380CC4-5D6E-409C-BE32-E72D297353CC}">
              <c16:uniqueId val="{00000001-510E-4535-AE3E-BF09F0897E63}"/>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601209448528112"/>
          <c:y val="0.28502842984618176"/>
          <c:w val="0.70354565060659568"/>
          <c:h val="0.1141066012700949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Viertelfettstufe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'0204340'!$A$11</c:f>
              <c:strCache>
                <c:ptCount val="1"/>
                <c:pt idx="0">
                  <c:v>Jahr 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'0204340'!$B$11:$M$11</c:f>
              <c:numCache>
                <c:formatCode>###\ ###\ ##0</c:formatCode>
                <c:ptCount val="12"/>
                <c:pt idx="0">
                  <c:v>3758.5059999999999</c:v>
                </c:pt>
                <c:pt idx="1">
                  <c:v>4365.3490000000002</c:v>
                </c:pt>
                <c:pt idx="2">
                  <c:v>4753.7049999999999</c:v>
                </c:pt>
                <c:pt idx="3">
                  <c:v>4136.7529999999997</c:v>
                </c:pt>
                <c:pt idx="4">
                  <c:v>4258.8280000000004</c:v>
                </c:pt>
                <c:pt idx="5">
                  <c:v>4200.2730000000001</c:v>
                </c:pt>
                <c:pt idx="6">
                  <c:v>4311.1220000000003</c:v>
                </c:pt>
                <c:pt idx="7">
                  <c:v>4592.2389999999996</c:v>
                </c:pt>
                <c:pt idx="8">
                  <c:v>4336.1909999999998</c:v>
                </c:pt>
                <c:pt idx="9">
                  <c:v>4034.6480000000001</c:v>
                </c:pt>
                <c:pt idx="10">
                  <c:v>4770.8890000000001</c:v>
                </c:pt>
                <c:pt idx="11">
                  <c:v>3935.3519999999999</c:v>
                </c:pt>
              </c:numCache>
            </c:numRef>
          </c:val>
          <c:smooth val="0"/>
          <c:extLst>
            <c:ext xmlns:c16="http://schemas.microsoft.com/office/drawing/2014/chart" uri="{C3380CC4-5D6E-409C-BE32-E72D297353CC}">
              <c16:uniqueId val="{00000000-53EA-4FDE-8619-1C2547DACEEA}"/>
            </c:ext>
          </c:extLst>
        </c:ser>
        <c:ser>
          <c:idx val="1"/>
          <c:order val="1"/>
          <c:tx>
            <c:strRef>
              <c:f>'0204340'!$A$12</c:f>
              <c:strCache>
                <c:ptCount val="1"/>
                <c:pt idx="0">
                  <c:v>Jahr 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'0204340'!$B$12:$M$12</c:f>
              <c:numCache>
                <c:formatCode>###\ ###\ ##0</c:formatCode>
                <c:ptCount val="12"/>
                <c:pt idx="0">
                  <c:v>4377.9889999999996</c:v>
                </c:pt>
                <c:pt idx="1">
                  <c:v>4747.1459999999997</c:v>
                </c:pt>
                <c:pt idx="2">
                  <c:v>4925.6570000000002</c:v>
                </c:pt>
                <c:pt idx="3">
                  <c:v>4394.6260000000002</c:v>
                </c:pt>
                <c:pt idx="4">
                  <c:v>4776.9059999999999</c:v>
                </c:pt>
                <c:pt idx="5">
                  <c:v>4824.7430000000004</c:v>
                </c:pt>
                <c:pt idx="6">
                  <c:v>4084.2339999999999</c:v>
                </c:pt>
                <c:pt idx="7">
                  <c:v>4526.5039999999999</c:v>
                </c:pt>
                <c:pt idx="8">
                  <c:v>4954.1220000000003</c:v>
                </c:pt>
                <c:pt idx="9">
                  <c:v>4540.982</c:v>
                </c:pt>
                <c:pt idx="10">
                  <c:v>4719.5169999999998</c:v>
                </c:pt>
                <c:pt idx="11">
                  <c:v>3811.37</c:v>
                </c:pt>
              </c:numCache>
            </c:numRef>
          </c:val>
          <c:smooth val="0"/>
          <c:extLst>
            <c:ext xmlns:c16="http://schemas.microsoft.com/office/drawing/2014/chart" uri="{C3380CC4-5D6E-409C-BE32-E72D297353CC}">
              <c16:uniqueId val="{00000001-53EA-4FDE-8619-1C2547DACEEA}"/>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510185280413654"/>
          <c:y val="0.28502887139107613"/>
          <c:w val="0.70354565060659568"/>
          <c:h val="0.12979298615253784"/>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Halbfettstufe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'0204340'!$A$15</c:f>
              <c:strCache>
                <c:ptCount val="1"/>
                <c:pt idx="0">
                  <c:v>Jahr 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'0204340'!$B$15:$M$15</c:f>
              <c:numCache>
                <c:formatCode>###\ ###\ ##0</c:formatCode>
                <c:ptCount val="12"/>
                <c:pt idx="0">
                  <c:v>9161.5969999999998</c:v>
                </c:pt>
                <c:pt idx="1">
                  <c:v>9733.0789999999997</c:v>
                </c:pt>
                <c:pt idx="2">
                  <c:v>11235.127</c:v>
                </c:pt>
                <c:pt idx="3">
                  <c:v>9577.5889999999999</c:v>
                </c:pt>
                <c:pt idx="4">
                  <c:v>10110.404</c:v>
                </c:pt>
                <c:pt idx="5">
                  <c:v>10014.9</c:v>
                </c:pt>
                <c:pt idx="6">
                  <c:v>9231.4500000000007</c:v>
                </c:pt>
                <c:pt idx="7">
                  <c:v>10124.316000000001</c:v>
                </c:pt>
                <c:pt idx="8">
                  <c:v>8775.3080000000009</c:v>
                </c:pt>
                <c:pt idx="9">
                  <c:v>9184.9940000000006</c:v>
                </c:pt>
                <c:pt idx="10">
                  <c:v>8985.3780000000006</c:v>
                </c:pt>
                <c:pt idx="11">
                  <c:v>7658.5959999999995</c:v>
                </c:pt>
              </c:numCache>
            </c:numRef>
          </c:val>
          <c:smooth val="0"/>
          <c:extLst>
            <c:ext xmlns:c16="http://schemas.microsoft.com/office/drawing/2014/chart" uri="{C3380CC4-5D6E-409C-BE32-E72D297353CC}">
              <c16:uniqueId val="{00000000-1304-4199-A5C4-835EAFB1D667}"/>
            </c:ext>
          </c:extLst>
        </c:ser>
        <c:ser>
          <c:idx val="1"/>
          <c:order val="1"/>
          <c:tx>
            <c:strRef>
              <c:f>'0204340'!$A$16</c:f>
              <c:strCache>
                <c:ptCount val="1"/>
                <c:pt idx="0">
                  <c:v>Jahr 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'0204340'!$B$16:$M$16</c:f>
              <c:numCache>
                <c:formatCode>###\ ###\ ##0</c:formatCode>
                <c:ptCount val="12"/>
                <c:pt idx="0">
                  <c:v>9034.0769999999993</c:v>
                </c:pt>
                <c:pt idx="1">
                  <c:v>9129.0300000000007</c:v>
                </c:pt>
                <c:pt idx="2">
                  <c:v>10055.359</c:v>
                </c:pt>
                <c:pt idx="3">
                  <c:v>9178.3649999999998</c:v>
                </c:pt>
                <c:pt idx="4">
                  <c:v>10370.753000000001</c:v>
                </c:pt>
                <c:pt idx="5">
                  <c:v>9913.4830000000002</c:v>
                </c:pt>
                <c:pt idx="6">
                  <c:v>9369.0910000000003</c:v>
                </c:pt>
                <c:pt idx="7">
                  <c:v>9689.4230000000007</c:v>
                </c:pt>
                <c:pt idx="8">
                  <c:v>8960.4920000000002</c:v>
                </c:pt>
                <c:pt idx="9">
                  <c:v>8864.6679999999997</c:v>
                </c:pt>
                <c:pt idx="10">
                  <c:v>9056.4</c:v>
                </c:pt>
                <c:pt idx="11">
                  <c:v>7420.8860000000004</c:v>
                </c:pt>
              </c:numCache>
            </c:numRef>
          </c:val>
          <c:smooth val="0"/>
          <c:extLst>
            <c:ext xmlns:c16="http://schemas.microsoft.com/office/drawing/2014/chart" uri="{C3380CC4-5D6E-409C-BE32-E72D297353CC}">
              <c16:uniqueId val="{00000001-1304-4199-A5C4-835EAFB1D667}"/>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601216517547215"/>
          <c:y val="0.27750602603246022"/>
          <c:w val="0.70354565060659568"/>
          <c:h val="0.12979298615253784"/>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Roggen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11"/>
          <c:order val="0"/>
          <c:tx>
            <c:strRef>
              <c:f>'0201060'!$A$14</c:f>
              <c:strCache>
                <c:ptCount val="1"/>
                <c:pt idx="0">
                  <c:v>Roggen</c:v>
                </c:pt>
              </c:strCache>
            </c:strRef>
          </c:tx>
          <c:spPr>
            <a:no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'0201060'!$B$14:$P$14</c15:sqref>
                  </c15:fullRef>
                </c:ext>
              </c:extLst>
              <c:f>'0201060'!$B$14:$M$14</c:f>
              <c:numCache>
                <c:formatCode>General</c:formatCode>
                <c:ptCount val="12"/>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0-D61D-426C-8EB2-E81458ED4E95}"/>
            </c:ext>
          </c:extLst>
        </c:ser>
        <c:ser>
          <c:idx val="13"/>
          <c:order val="1"/>
          <c:tx>
            <c:strRef>
              <c:f>'0201060'!$A$15</c:f>
              <c:strCache>
                <c:ptCount val="1"/>
                <c:pt idx="0">
                  <c:v>2022/2023</c:v>
                </c:pt>
              </c:strCache>
            </c:strRef>
          </c:tx>
          <c:spPr>
            <a:solidFill>
              <a:srgbClr val="00B0F0"/>
            </a:solid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'0201060'!$B$15:$P$15</c15:sqref>
                  </c15:fullRef>
                </c:ext>
              </c:extLst>
              <c:f>'0201060'!$B$15:$M$15</c:f>
              <c:numCache>
                <c:formatCode>?\ ??0.0;\-\ ?\ ??0.0;\ \ \ \ \ \ @</c:formatCode>
                <c:ptCount val="12"/>
                <c:pt idx="0">
                  <c:v>719.90800000000002</c:v>
                </c:pt>
                <c:pt idx="1">
                  <c:v>707.62199999999996</c:v>
                </c:pt>
                <c:pt idx="2">
                  <c:v>133.102</c:v>
                </c:pt>
                <c:pt idx="3">
                  <c:v>39.448</c:v>
                </c:pt>
                <c:pt idx="4">
                  <c:v>60.462000000000003</c:v>
                </c:pt>
                <c:pt idx="5">
                  <c:v>42.671999999999997</c:v>
                </c:pt>
                <c:pt idx="6">
                  <c:v>42.683</c:v>
                </c:pt>
                <c:pt idx="7">
                  <c:v>36.561</c:v>
                </c:pt>
                <c:pt idx="8">
                  <c:v>42.564</c:v>
                </c:pt>
                <c:pt idx="9">
                  <c:v>31.358000000000001</c:v>
                </c:pt>
                <c:pt idx="10">
                  <c:v>39.201000000000001</c:v>
                </c:pt>
                <c:pt idx="11">
                  <c:v>42.396000000000001</c:v>
                </c:pt>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1-D61D-426C-8EB2-E81458ED4E95}"/>
            </c:ext>
          </c:extLst>
        </c:ser>
        <c:ser>
          <c:idx val="14"/>
          <c:order val="2"/>
          <c:tx>
            <c:strRef>
              <c:f>'0201060'!$A$16</c:f>
              <c:strCache>
                <c:ptCount val="1"/>
                <c:pt idx="0">
                  <c:v>2023/2024</c:v>
                </c:pt>
              </c:strCache>
            </c:strRef>
          </c:tx>
          <c:spPr>
            <a:solidFill>
              <a:schemeClr val="tx2">
                <a:lumMod val="50000"/>
              </a:schemeClr>
            </a:solid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'0201060'!$B$16:$P$16</c15:sqref>
                  </c15:fullRef>
                </c:ext>
              </c:extLst>
              <c:f>'0201060'!$B$16:$M$16</c:f>
              <c:numCache>
                <c:formatCode>?\ ??0.0;\-\ ?\ ??0.0;\ \ \ \ \ \ @</c:formatCode>
                <c:ptCount val="12"/>
                <c:pt idx="0">
                  <c:v>185.65899999999999</c:v>
                </c:pt>
                <c:pt idx="1">
                  <c:v>919.56899999999996</c:v>
                </c:pt>
                <c:pt idx="2">
                  <c:v>195.30699999999999</c:v>
                </c:pt>
                <c:pt idx="3">
                  <c:v>51.220999999999997</c:v>
                </c:pt>
                <c:pt idx="4">
                  <c:v>52.271000000000001</c:v>
                </c:pt>
                <c:pt idx="5">
                  <c:v>44.826999999999998</c:v>
                </c:pt>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2-D61D-426C-8EB2-E81458ED4E95}"/>
            </c:ext>
          </c:extLst>
        </c:ser>
        <c:dLbls>
          <c:showLegendKey val="0"/>
          <c:showVal val="0"/>
          <c:showCatName val="0"/>
          <c:showSerName val="0"/>
          <c:showPercent val="0"/>
          <c:showBubbleSize val="0"/>
        </c:dLbls>
        <c:gapWidth val="219"/>
        <c:overlap val="-27"/>
        <c:axId val="463010192"/>
        <c:axId val="463006256"/>
      </c:barChart>
      <c:catAx>
        <c:axId val="463010192"/>
        <c:scaling>
          <c:orientation val="minMax"/>
        </c:scaling>
        <c:delete val="0"/>
        <c:axPos val="b"/>
        <c:majorGridlines>
          <c:spPr>
            <a:ln w="9525" cap="flat" cmpd="sng" algn="ctr">
              <a:solidFill>
                <a:schemeClr val="tx1">
                  <a:lumMod val="15000"/>
                  <a:lumOff val="85000"/>
                </a:schemeClr>
              </a:solidFill>
              <a:round/>
            </a:ln>
            <a:effectLst/>
          </c:spPr>
        </c:majorGridlines>
        <c:numFmt formatCode="?\ ??0.0;\-\ ?\ ??0.0;\ \ \ \ \ \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006256"/>
        <c:crosses val="autoZero"/>
        <c:auto val="1"/>
        <c:lblAlgn val="ctr"/>
        <c:lblOffset val="100"/>
        <c:noMultiLvlLbl val="0"/>
      </c:catAx>
      <c:valAx>
        <c:axId val="46300625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010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Dreiviertelfettstufe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'0204340'!$A$19</c:f>
              <c:strCache>
                <c:ptCount val="1"/>
                <c:pt idx="0">
                  <c:v>Jahr 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'0204340'!$B$19:$M$19</c:f>
              <c:numCache>
                <c:formatCode>###\ ###\ ##0</c:formatCode>
                <c:ptCount val="12"/>
                <c:pt idx="0">
                  <c:v>6145.42</c:v>
                </c:pt>
                <c:pt idx="1">
                  <c:v>5513.0029999999997</c:v>
                </c:pt>
                <c:pt idx="2">
                  <c:v>7175.7110000000002</c:v>
                </c:pt>
                <c:pt idx="3">
                  <c:v>6220.9049999999997</c:v>
                </c:pt>
                <c:pt idx="4">
                  <c:v>6266.8190000000004</c:v>
                </c:pt>
                <c:pt idx="5">
                  <c:v>6229.585</c:v>
                </c:pt>
                <c:pt idx="6">
                  <c:v>6007.0320000000002</c:v>
                </c:pt>
                <c:pt idx="7">
                  <c:v>6253.2889999999998</c:v>
                </c:pt>
                <c:pt idx="8">
                  <c:v>6113.0680000000002</c:v>
                </c:pt>
                <c:pt idx="9">
                  <c:v>6146.1750000000002</c:v>
                </c:pt>
                <c:pt idx="10">
                  <c:v>6408.3450000000003</c:v>
                </c:pt>
                <c:pt idx="11">
                  <c:v>6621.3310000000001</c:v>
                </c:pt>
              </c:numCache>
            </c:numRef>
          </c:val>
          <c:smooth val="0"/>
          <c:extLst>
            <c:ext xmlns:c16="http://schemas.microsoft.com/office/drawing/2014/chart" uri="{C3380CC4-5D6E-409C-BE32-E72D297353CC}">
              <c16:uniqueId val="{00000000-0C8D-4F2D-BC77-68553C9CC3E5}"/>
            </c:ext>
          </c:extLst>
        </c:ser>
        <c:ser>
          <c:idx val="1"/>
          <c:order val="1"/>
          <c:tx>
            <c:strRef>
              <c:f>'0204340'!$A$20</c:f>
              <c:strCache>
                <c:ptCount val="1"/>
                <c:pt idx="0">
                  <c:v>Jahr 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'0204340'!$B$20:$M$20</c:f>
              <c:numCache>
                <c:formatCode>###\ ###\ ##0</c:formatCode>
                <c:ptCount val="12"/>
                <c:pt idx="0">
                  <c:v>5821.7820000000002</c:v>
                </c:pt>
                <c:pt idx="1">
                  <c:v>6033.5739999999996</c:v>
                </c:pt>
                <c:pt idx="2">
                  <c:v>6861.6289999999999</c:v>
                </c:pt>
                <c:pt idx="3">
                  <c:v>6100.3010000000004</c:v>
                </c:pt>
                <c:pt idx="4">
                  <c:v>6758.741</c:v>
                </c:pt>
                <c:pt idx="5">
                  <c:v>6435.6480000000001</c:v>
                </c:pt>
                <c:pt idx="6">
                  <c:v>6571.0339999999997</c:v>
                </c:pt>
                <c:pt idx="7">
                  <c:v>6813.1639999999998</c:v>
                </c:pt>
                <c:pt idx="8">
                  <c:v>6225.2920000000004</c:v>
                </c:pt>
                <c:pt idx="9">
                  <c:v>6246.2510000000002</c:v>
                </c:pt>
                <c:pt idx="10">
                  <c:v>6205.2389999999996</c:v>
                </c:pt>
                <c:pt idx="11">
                  <c:v>5768.942</c:v>
                </c:pt>
              </c:numCache>
            </c:numRef>
          </c:val>
          <c:smooth val="0"/>
          <c:extLst>
            <c:ext xmlns:c16="http://schemas.microsoft.com/office/drawing/2014/chart" uri="{C3380CC4-5D6E-409C-BE32-E72D297353CC}">
              <c16:uniqueId val="{00000001-0C8D-4F2D-BC77-68553C9CC3E5}"/>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8227170550840963"/>
          <c:y val="0.28566929133858265"/>
          <c:w val="0.70354565060659568"/>
          <c:h val="0.1134661738711232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'0204340'!$A$23</c:f>
              <c:strCache>
                <c:ptCount val="1"/>
                <c:pt idx="0">
                  <c:v>Jahr 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'0204340'!$B$23:$M$23</c:f>
              <c:numCache>
                <c:formatCode>###\ ###\ ##0</c:formatCode>
                <c:ptCount val="12"/>
                <c:pt idx="0">
                  <c:v>40027.896000000001</c:v>
                </c:pt>
                <c:pt idx="1">
                  <c:v>36208.103999999999</c:v>
                </c:pt>
                <c:pt idx="2">
                  <c:v>40452.788999999997</c:v>
                </c:pt>
                <c:pt idx="3">
                  <c:v>38447.75</c:v>
                </c:pt>
                <c:pt idx="4">
                  <c:v>40535.565999999999</c:v>
                </c:pt>
                <c:pt idx="5">
                  <c:v>37419.305</c:v>
                </c:pt>
                <c:pt idx="6">
                  <c:v>37200.552000000003</c:v>
                </c:pt>
                <c:pt idx="7">
                  <c:v>36877.993999999999</c:v>
                </c:pt>
                <c:pt idx="8">
                  <c:v>34372.858999999997</c:v>
                </c:pt>
                <c:pt idx="9">
                  <c:v>34269.857000000004</c:v>
                </c:pt>
                <c:pt idx="10">
                  <c:v>34670.665999999997</c:v>
                </c:pt>
                <c:pt idx="11">
                  <c:v>33108.260999999999</c:v>
                </c:pt>
              </c:numCache>
            </c:numRef>
          </c:val>
          <c:smooth val="0"/>
          <c:extLst>
            <c:ext xmlns:c16="http://schemas.microsoft.com/office/drawing/2014/chart" uri="{C3380CC4-5D6E-409C-BE32-E72D297353CC}">
              <c16:uniqueId val="{00000000-9390-4EE5-AE54-4D8BBCD0F384}"/>
            </c:ext>
          </c:extLst>
        </c:ser>
        <c:ser>
          <c:idx val="1"/>
          <c:order val="1"/>
          <c:tx>
            <c:strRef>
              <c:f>'0204340'!$A$24</c:f>
              <c:strCache>
                <c:ptCount val="1"/>
                <c:pt idx="0">
                  <c:v>Jahr 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'0204340'!$B$24:$M$24</c:f>
              <c:numCache>
                <c:formatCode>###\ ###\ ##0</c:formatCode>
                <c:ptCount val="12"/>
                <c:pt idx="0">
                  <c:v>37156.523000000001</c:v>
                </c:pt>
                <c:pt idx="1">
                  <c:v>34206.356</c:v>
                </c:pt>
                <c:pt idx="2">
                  <c:v>41969.500999999997</c:v>
                </c:pt>
                <c:pt idx="3">
                  <c:v>37960.815999999999</c:v>
                </c:pt>
                <c:pt idx="4">
                  <c:v>41224.483</c:v>
                </c:pt>
                <c:pt idx="5">
                  <c:v>40638.910000000003</c:v>
                </c:pt>
                <c:pt idx="6">
                  <c:v>41915.313000000002</c:v>
                </c:pt>
                <c:pt idx="7">
                  <c:v>38588.449000000001</c:v>
                </c:pt>
                <c:pt idx="8">
                  <c:v>37271.561000000002</c:v>
                </c:pt>
                <c:pt idx="9">
                  <c:v>37395.502</c:v>
                </c:pt>
                <c:pt idx="10">
                  <c:v>38320.76</c:v>
                </c:pt>
                <c:pt idx="11">
                  <c:v>39278.523000000001</c:v>
                </c:pt>
              </c:numCache>
            </c:numRef>
          </c:val>
          <c:smooth val="0"/>
          <c:extLst>
            <c:ext xmlns:c16="http://schemas.microsoft.com/office/drawing/2014/chart" uri="{C3380CC4-5D6E-409C-BE32-E72D297353CC}">
              <c16:uniqueId val="{00000001-9390-4EE5-AE54-4D8BBCD0F384}"/>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6853124584134713"/>
          <c:y val="0.60403663827735821"/>
          <c:w val="0.70354565060659568"/>
          <c:h val="0.1461192350956130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Vollfettstufe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'0204340'!$A$27</c:f>
              <c:strCache>
                <c:ptCount val="1"/>
                <c:pt idx="0">
                  <c:v>Jahr 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'0204340'!$B$27:$M$27</c:f>
              <c:numCache>
                <c:formatCode>###\ ###\ ##0</c:formatCode>
                <c:ptCount val="12"/>
                <c:pt idx="0">
                  <c:v>72770.926000000007</c:v>
                </c:pt>
                <c:pt idx="1">
                  <c:v>67066.706999999995</c:v>
                </c:pt>
                <c:pt idx="2">
                  <c:v>78298.184999999998</c:v>
                </c:pt>
                <c:pt idx="3">
                  <c:v>74922.403000000006</c:v>
                </c:pt>
                <c:pt idx="4">
                  <c:v>76822.381999999998</c:v>
                </c:pt>
                <c:pt idx="5">
                  <c:v>77110.959000000003</c:v>
                </c:pt>
                <c:pt idx="6">
                  <c:v>75552.555999999997</c:v>
                </c:pt>
                <c:pt idx="7">
                  <c:v>75805.812999999995</c:v>
                </c:pt>
                <c:pt idx="8">
                  <c:v>72901.357999999993</c:v>
                </c:pt>
                <c:pt idx="9">
                  <c:v>73638.072</c:v>
                </c:pt>
                <c:pt idx="10">
                  <c:v>72162.361000000004</c:v>
                </c:pt>
                <c:pt idx="11">
                  <c:v>75550.437000000005</c:v>
                </c:pt>
              </c:numCache>
            </c:numRef>
          </c:val>
          <c:smooth val="0"/>
          <c:extLst>
            <c:ext xmlns:c16="http://schemas.microsoft.com/office/drawing/2014/chart" uri="{C3380CC4-5D6E-409C-BE32-E72D297353CC}">
              <c16:uniqueId val="{00000000-55AD-47A2-B657-EAAD600A340E}"/>
            </c:ext>
          </c:extLst>
        </c:ser>
        <c:ser>
          <c:idx val="1"/>
          <c:order val="1"/>
          <c:tx>
            <c:strRef>
              <c:f>'0204340'!$A$28</c:f>
              <c:strCache>
                <c:ptCount val="1"/>
                <c:pt idx="0">
                  <c:v>Jahr 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'0204340'!$B$28:$M$28</c:f>
              <c:numCache>
                <c:formatCode>###\ ###\ ##0</c:formatCode>
                <c:ptCount val="12"/>
                <c:pt idx="0">
                  <c:v>75134.551999999996</c:v>
                </c:pt>
                <c:pt idx="1">
                  <c:v>67353.925000000003</c:v>
                </c:pt>
                <c:pt idx="2">
                  <c:v>73543.313999999998</c:v>
                </c:pt>
                <c:pt idx="3">
                  <c:v>75431.357999999993</c:v>
                </c:pt>
                <c:pt idx="4">
                  <c:v>78233.351999999999</c:v>
                </c:pt>
                <c:pt idx="5">
                  <c:v>77584.370999999999</c:v>
                </c:pt>
                <c:pt idx="6">
                  <c:v>78058.732999999993</c:v>
                </c:pt>
                <c:pt idx="7">
                  <c:v>76140.84</c:v>
                </c:pt>
                <c:pt idx="8">
                  <c:v>71670.296000000002</c:v>
                </c:pt>
                <c:pt idx="9">
                  <c:v>72646.548999999999</c:v>
                </c:pt>
                <c:pt idx="10">
                  <c:v>70234.043999999994</c:v>
                </c:pt>
                <c:pt idx="11">
                  <c:v>74913.159</c:v>
                </c:pt>
              </c:numCache>
            </c:numRef>
          </c:val>
          <c:smooth val="0"/>
          <c:extLst>
            <c:ext xmlns:c16="http://schemas.microsoft.com/office/drawing/2014/chart" uri="{C3380CC4-5D6E-409C-BE32-E72D297353CC}">
              <c16:uniqueId val="{00000001-55AD-47A2-B657-EAAD600A340E}"/>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1433277806488887"/>
          <c:y val="0.59587337297123566"/>
          <c:w val="0.70354565060659568"/>
          <c:h val="0.15428250040173552"/>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Rahm-/Doppelrahmstufe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'0204340'!$A$31</c:f>
              <c:strCache>
                <c:ptCount val="1"/>
                <c:pt idx="0">
                  <c:v>Jahr 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'0204340'!$B$31:$M$31</c:f>
              <c:numCache>
                <c:formatCode>###\ ###\ ##0</c:formatCode>
                <c:ptCount val="12"/>
                <c:pt idx="0">
                  <c:v>48441.476999999999</c:v>
                </c:pt>
                <c:pt idx="1">
                  <c:v>43646.413</c:v>
                </c:pt>
                <c:pt idx="2">
                  <c:v>48034.025000000001</c:v>
                </c:pt>
                <c:pt idx="3">
                  <c:v>43739.67</c:v>
                </c:pt>
                <c:pt idx="4">
                  <c:v>47099.48</c:v>
                </c:pt>
                <c:pt idx="5">
                  <c:v>43959.671000000002</c:v>
                </c:pt>
                <c:pt idx="6">
                  <c:v>43292.705000000002</c:v>
                </c:pt>
                <c:pt idx="7">
                  <c:v>45938.34</c:v>
                </c:pt>
                <c:pt idx="8">
                  <c:v>45363.43</c:v>
                </c:pt>
                <c:pt idx="9">
                  <c:v>46479.644</c:v>
                </c:pt>
                <c:pt idx="10">
                  <c:v>46683.478999999999</c:v>
                </c:pt>
                <c:pt idx="11">
                  <c:v>45560.964999999997</c:v>
                </c:pt>
              </c:numCache>
            </c:numRef>
          </c:val>
          <c:smooth val="0"/>
          <c:extLst>
            <c:ext xmlns:c16="http://schemas.microsoft.com/office/drawing/2014/chart" uri="{C3380CC4-5D6E-409C-BE32-E72D297353CC}">
              <c16:uniqueId val="{00000000-7AA9-4668-9401-9E0C7C48BB59}"/>
            </c:ext>
          </c:extLst>
        </c:ser>
        <c:ser>
          <c:idx val="1"/>
          <c:order val="1"/>
          <c:tx>
            <c:strRef>
              <c:f>'0204340'!$A$32</c:f>
              <c:strCache>
                <c:ptCount val="1"/>
                <c:pt idx="0">
                  <c:v>Jahr 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'0204340'!$B$32:$M$32</c:f>
              <c:numCache>
                <c:formatCode>###\ ###\ ##0</c:formatCode>
                <c:ptCount val="12"/>
                <c:pt idx="0">
                  <c:v>47197.034</c:v>
                </c:pt>
                <c:pt idx="1">
                  <c:v>44569.553</c:v>
                </c:pt>
                <c:pt idx="2">
                  <c:v>48542.595999999998</c:v>
                </c:pt>
                <c:pt idx="3">
                  <c:v>43866.404999999999</c:v>
                </c:pt>
                <c:pt idx="4">
                  <c:v>46800.728000000003</c:v>
                </c:pt>
                <c:pt idx="5">
                  <c:v>44861.004999999997</c:v>
                </c:pt>
                <c:pt idx="6">
                  <c:v>43621.286</c:v>
                </c:pt>
                <c:pt idx="7">
                  <c:v>44642.544999999998</c:v>
                </c:pt>
                <c:pt idx="8">
                  <c:v>43583.345999999998</c:v>
                </c:pt>
                <c:pt idx="9">
                  <c:v>45452.514000000003</c:v>
                </c:pt>
                <c:pt idx="10">
                  <c:v>46516.120999999999</c:v>
                </c:pt>
                <c:pt idx="11">
                  <c:v>45297.067999999999</c:v>
                </c:pt>
              </c:numCache>
            </c:numRef>
          </c:val>
          <c:smooth val="0"/>
          <c:extLst>
            <c:ext xmlns:c16="http://schemas.microsoft.com/office/drawing/2014/chart" uri="{C3380CC4-5D6E-409C-BE32-E72D297353CC}">
              <c16:uniqueId val="{00000001-7AA9-4668-9401-9E0C7C48BB59}"/>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7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143201195311799"/>
          <c:y val="0.62036341291119212"/>
          <c:w val="0.70354565060659568"/>
          <c:h val="0.1134661738711232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Käse</a:t>
            </a:r>
            <a:r>
              <a:rPr lang="de-DE" sz="1000" baseline="0"/>
              <a:t> insgesamt</a:t>
            </a:r>
            <a:endParaRPr lang="de-DE" sz="1000"/>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'0204340'!$A$35</c:f>
              <c:strCache>
                <c:ptCount val="1"/>
                <c:pt idx="0">
                  <c:v>Jahr 2022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'0204340'!$B$35:$M$35</c:f>
              <c:numCache>
                <c:formatCode>###\ ###\ ##0</c:formatCode>
                <c:ptCount val="12"/>
                <c:pt idx="0">
                  <c:v>202958.98700000002</c:v>
                </c:pt>
                <c:pt idx="1">
                  <c:v>190439.55799999999</c:v>
                </c:pt>
                <c:pt idx="2">
                  <c:v>217451.89799999999</c:v>
                </c:pt>
                <c:pt idx="3">
                  <c:v>201667.78700000001</c:v>
                </c:pt>
                <c:pt idx="4">
                  <c:v>210463.747</c:v>
                </c:pt>
                <c:pt idx="5">
                  <c:v>202687.09100000001</c:v>
                </c:pt>
                <c:pt idx="6">
                  <c:v>198739.29300000001</c:v>
                </c:pt>
                <c:pt idx="7">
                  <c:v>203754.91199999998</c:v>
                </c:pt>
                <c:pt idx="8">
                  <c:v>194594.22099999996</c:v>
                </c:pt>
                <c:pt idx="9">
                  <c:v>195066.959</c:v>
                </c:pt>
                <c:pt idx="10">
                  <c:v>195141.97399999999</c:v>
                </c:pt>
                <c:pt idx="11">
                  <c:v>192155.94</c:v>
                </c:pt>
              </c:numCache>
            </c:numRef>
          </c:val>
          <c:smooth val="0"/>
          <c:extLst>
            <c:ext xmlns:c16="http://schemas.microsoft.com/office/drawing/2014/chart" uri="{C3380CC4-5D6E-409C-BE32-E72D297353CC}">
              <c16:uniqueId val="{00000000-C200-4C7B-B6FF-4F730D23806E}"/>
            </c:ext>
          </c:extLst>
        </c:ser>
        <c:ser>
          <c:idx val="1"/>
          <c:order val="1"/>
          <c:tx>
            <c:strRef>
              <c:f>'0204340'!$A$36</c:f>
              <c:strCache>
                <c:ptCount val="1"/>
                <c:pt idx="0">
                  <c:v>Jahr 2023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'0204340'!$B$36:$M$36</c:f>
              <c:numCache>
                <c:formatCode>###\ ###\ ##0</c:formatCode>
                <c:ptCount val="12"/>
                <c:pt idx="0">
                  <c:v>201057.31299999997</c:v>
                </c:pt>
                <c:pt idx="1">
                  <c:v>189028.43200000003</c:v>
                </c:pt>
                <c:pt idx="2">
                  <c:v>212500.46699999998</c:v>
                </c:pt>
                <c:pt idx="3">
                  <c:v>200074.443</c:v>
                </c:pt>
                <c:pt idx="4">
                  <c:v>213925.02799999999</c:v>
                </c:pt>
                <c:pt idx="5">
                  <c:v>208840.09100000001</c:v>
                </c:pt>
                <c:pt idx="6">
                  <c:v>207736.829</c:v>
                </c:pt>
                <c:pt idx="7">
                  <c:v>204497.85200000001</c:v>
                </c:pt>
                <c:pt idx="8">
                  <c:v>196560.416</c:v>
                </c:pt>
                <c:pt idx="9">
                  <c:v>198853.41099999999</c:v>
                </c:pt>
                <c:pt idx="10">
                  <c:v>197161.505</c:v>
                </c:pt>
                <c:pt idx="11">
                  <c:v>196394.73199999999</c:v>
                </c:pt>
              </c:numCache>
            </c:numRef>
          </c:val>
          <c:smooth val="0"/>
          <c:extLst>
            <c:ext xmlns:c16="http://schemas.microsoft.com/office/drawing/2014/chart" uri="{C3380CC4-5D6E-409C-BE32-E72D297353CC}">
              <c16:uniqueId val="{00000001-C200-4C7B-B6FF-4F730D23806E}"/>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189129312872431"/>
          <c:y val="0.58771010766511322"/>
          <c:w val="0.70354565060659568"/>
          <c:h val="0.1461192350956130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Deutschland</a:t>
            </a:r>
          </a:p>
        </c:rich>
      </c:tx>
      <c:layout>
        <c:manualLayout>
          <c:xMode val="edge"/>
          <c:yMode val="edge"/>
          <c:x val="0.41018676328024328"/>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2023</c:v>
          </c:tx>
          <c:spPr>
            <a:ln w="19050" cap="rnd">
              <a:solidFill>
                <a:srgbClr val="FF0000"/>
              </a:solidFill>
              <a:round/>
            </a:ln>
            <a:effectLst/>
          </c:spPr>
          <c:marker>
            <c:symbol val="circle"/>
            <c:size val="2"/>
            <c:spPr>
              <a:solidFill>
                <a:srgbClr val="FF0000"/>
              </a:solidFill>
              <a:ln w="9525">
                <a:solidFill>
                  <a:srgbClr val="FF0000"/>
                </a:solidFill>
              </a:ln>
              <a:effectLst/>
            </c:spPr>
          </c:marker>
          <c:val>
            <c:numRef>
              <c:f>'0301445'!$C$11:$N$11</c:f>
              <c:numCache>
                <c:formatCode>0.00\ \ </c:formatCode>
                <c:ptCount val="12"/>
                <c:pt idx="0">
                  <c:v>58.2510094091</c:v>
                </c:pt>
                <c:pt idx="1">
                  <c:v>53.993840323299999</c:v>
                </c:pt>
                <c:pt idx="2">
                  <c:v>49.6134529534</c:v>
                </c:pt>
                <c:pt idx="3">
                  <c:v>46.575868354699999</c:v>
                </c:pt>
                <c:pt idx="4">
                  <c:v>44.300239978999997</c:v>
                </c:pt>
                <c:pt idx="5">
                  <c:v>41.978279256299999</c:v>
                </c:pt>
                <c:pt idx="6">
                  <c:v>40.8950395974</c:v>
                </c:pt>
                <c:pt idx="7">
                  <c:v>40.961651143700003</c:v>
                </c:pt>
                <c:pt idx="8">
                  <c:v>41.335597661000001</c:v>
                </c:pt>
                <c:pt idx="9">
                  <c:v>42.9920651853</c:v>
                </c:pt>
                <c:pt idx="10">
                  <c:v>44.483731299200002</c:v>
                </c:pt>
                <c:pt idx="11">
                  <c:v>45.4613321223</c:v>
                </c:pt>
              </c:numCache>
            </c:numRef>
          </c:val>
          <c:smooth val="0"/>
          <c:extLst>
            <c:ext xmlns:c16="http://schemas.microsoft.com/office/drawing/2014/chart" uri="{C3380CC4-5D6E-409C-BE32-E72D297353CC}">
              <c16:uniqueId val="{00000000-DB5C-41CF-8F15-22F520A84574}"/>
            </c:ext>
          </c:extLst>
        </c:ser>
        <c:ser>
          <c:idx val="4"/>
          <c:order val="1"/>
          <c:tx>
            <c:v>ab Hof standardisiert 2023</c:v>
          </c:tx>
          <c:spPr>
            <a:ln w="19050" cap="rnd">
              <a:solidFill>
                <a:srgbClr val="92D050"/>
              </a:solidFill>
              <a:round/>
            </a:ln>
            <a:effectLst/>
          </c:spPr>
          <c:marker>
            <c:symbol val="circle"/>
            <c:size val="2"/>
            <c:spPr>
              <a:solidFill>
                <a:srgbClr val="92D050"/>
              </a:solidFill>
              <a:ln w="9525">
                <a:solidFill>
                  <a:srgbClr val="92D050"/>
                </a:solidFill>
              </a:ln>
              <a:effectLst/>
            </c:spPr>
          </c:marker>
          <c:val>
            <c:numRef>
              <c:f>'0301445'!$C$13:$N$13</c:f>
              <c:numCache>
                <c:formatCode>0.00\ \ </c:formatCode>
                <c:ptCount val="12"/>
                <c:pt idx="0">
                  <c:v>57.187802027300002</c:v>
                </c:pt>
                <c:pt idx="1">
                  <c:v>52.871154341</c:v>
                </c:pt>
                <c:pt idx="2">
                  <c:v>48.623391507999997</c:v>
                </c:pt>
                <c:pt idx="3">
                  <c:v>45.762836946299998</c:v>
                </c:pt>
                <c:pt idx="4">
                  <c:v>43.981025911899998</c:v>
                </c:pt>
                <c:pt idx="5">
                  <c:v>42.1564798705</c:v>
                </c:pt>
                <c:pt idx="6">
                  <c:v>41.200521508599998</c:v>
                </c:pt>
                <c:pt idx="7">
                  <c:v>41.004642088799997</c:v>
                </c:pt>
                <c:pt idx="8">
                  <c:v>41.080390741199999</c:v>
                </c:pt>
                <c:pt idx="9">
                  <c:v>41.931463921400002</c:v>
                </c:pt>
                <c:pt idx="10">
                  <c:v>42.792793538799998</c:v>
                </c:pt>
                <c:pt idx="11">
                  <c:v>43.740799500199998</c:v>
                </c:pt>
              </c:numCache>
            </c:numRef>
          </c:val>
          <c:smooth val="0"/>
          <c:extLst>
            <c:ext xmlns:c16="http://schemas.microsoft.com/office/drawing/2014/chart" uri="{C3380CC4-5D6E-409C-BE32-E72D297353CC}">
              <c16:uniqueId val="{00000001-DB5C-41CF-8F15-22F520A84574}"/>
            </c:ext>
          </c:extLst>
        </c:ser>
        <c:ser>
          <c:idx val="0"/>
          <c:order val="2"/>
          <c:tx>
            <c:v>ab Hof tatsächlich 2022</c:v>
          </c:tx>
          <c:spPr>
            <a:ln w="19050" cap="rnd">
              <a:solidFill>
                <a:srgbClr val="FF0000"/>
              </a:solidFill>
              <a:prstDash val="sysDash"/>
              <a:round/>
            </a:ln>
            <a:effectLst/>
          </c:spPr>
          <c:marker>
            <c:symbol val="none"/>
          </c:marker>
          <c:val>
            <c:numRef>
              <c:f>'0301445'!$C$10:$N$10</c:f>
              <c:numCache>
                <c:formatCode>0.00\ \ </c:formatCode>
                <c:ptCount val="12"/>
                <c:pt idx="0">
                  <c:v>43.014000318486403</c:v>
                </c:pt>
                <c:pt idx="1">
                  <c:v>44.2803253285729</c:v>
                </c:pt>
                <c:pt idx="2">
                  <c:v>45.991898618900102</c:v>
                </c:pt>
                <c:pt idx="3">
                  <c:v>48.024066382154402</c:v>
                </c:pt>
                <c:pt idx="4">
                  <c:v>49.718090467842103</c:v>
                </c:pt>
                <c:pt idx="5">
                  <c:v>51.726541535819102</c:v>
                </c:pt>
                <c:pt idx="6">
                  <c:v>54.423552509067903</c:v>
                </c:pt>
                <c:pt idx="7">
                  <c:v>56.224796507916601</c:v>
                </c:pt>
                <c:pt idx="8">
                  <c:v>58.633790098077903</c:v>
                </c:pt>
                <c:pt idx="9">
                  <c:v>60.598907151390399</c:v>
                </c:pt>
                <c:pt idx="10">
                  <c:v>61.565165141375701</c:v>
                </c:pt>
                <c:pt idx="11">
                  <c:v>61.714146534508203</c:v>
                </c:pt>
              </c:numCache>
            </c:numRef>
          </c:val>
          <c:smooth val="0"/>
          <c:extLst>
            <c:ext xmlns:c16="http://schemas.microsoft.com/office/drawing/2014/chart" uri="{C3380CC4-5D6E-409C-BE32-E72D297353CC}">
              <c16:uniqueId val="{00000002-DB5C-41CF-8F15-22F520A84574}"/>
            </c:ext>
          </c:extLst>
        </c:ser>
        <c:ser>
          <c:idx val="3"/>
          <c:order val="3"/>
          <c:tx>
            <c:v>ab Hof standardisiert 2022</c:v>
          </c:tx>
          <c:spPr>
            <a:ln w="19050" cap="rnd">
              <a:solidFill>
                <a:srgbClr val="92D050"/>
              </a:solidFill>
              <a:prstDash val="sysDash"/>
              <a:round/>
            </a:ln>
            <a:effectLst/>
          </c:spPr>
          <c:marker>
            <c:symbol val="none"/>
          </c:marker>
          <c:val>
            <c:numRef>
              <c:f>'0301445'!$C$12:$N$12</c:f>
              <c:numCache>
                <c:formatCode>0.00\ \ </c:formatCode>
                <c:ptCount val="12"/>
                <c:pt idx="0">
                  <c:v>42.1035155355329</c:v>
                </c:pt>
                <c:pt idx="1">
                  <c:v>43.530735880967498</c:v>
                </c:pt>
                <c:pt idx="2">
                  <c:v>45.241439592844301</c:v>
                </c:pt>
                <c:pt idx="3">
                  <c:v>47.507331284722703</c:v>
                </c:pt>
                <c:pt idx="4">
                  <c:v>49.842948693689202</c:v>
                </c:pt>
                <c:pt idx="5">
                  <c:v>52.274610968125899</c:v>
                </c:pt>
                <c:pt idx="6">
                  <c:v>55.161768673698198</c:v>
                </c:pt>
                <c:pt idx="7">
                  <c:v>56.872740914496703</c:v>
                </c:pt>
                <c:pt idx="8">
                  <c:v>58.290512753852497</c:v>
                </c:pt>
                <c:pt idx="9">
                  <c:v>59.463846473560302</c:v>
                </c:pt>
                <c:pt idx="10">
                  <c:v>60.180621568867501</c:v>
                </c:pt>
                <c:pt idx="11">
                  <c:v>59.960604604408502</c:v>
                </c:pt>
              </c:numCache>
            </c:numRef>
          </c:val>
          <c:smooth val="0"/>
          <c:extLst>
            <c:ext xmlns:c16="http://schemas.microsoft.com/office/drawing/2014/chart" uri="{C3380CC4-5D6E-409C-BE32-E72D297353CC}">
              <c16:uniqueId val="{00000003-DB5C-41CF-8F15-22F520A84574}"/>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31713372869"/>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Deutschland</a:t>
            </a:r>
          </a:p>
        </c:rich>
      </c:tx>
      <c:layout>
        <c:manualLayout>
          <c:xMode val="edge"/>
          <c:yMode val="edge"/>
          <c:x val="0.37300216988206042"/>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2023</c:v>
          </c:tx>
          <c:spPr>
            <a:ln w="19050" cap="rnd">
              <a:solidFill>
                <a:srgbClr val="00B050"/>
              </a:solidFill>
              <a:round/>
            </a:ln>
            <a:effectLst/>
          </c:spPr>
          <c:marker>
            <c:symbol val="none"/>
          </c:marker>
          <c:dPt>
            <c:idx val="0"/>
            <c:marker>
              <c:symbol val="circle"/>
              <c:size val="2"/>
              <c:spPr>
                <a:solidFill>
                  <a:srgbClr val="00B050"/>
                </a:solidFill>
                <a:ln w="9525">
                  <a:solidFill>
                    <a:srgbClr val="00B050"/>
                  </a:solidFill>
                </a:ln>
                <a:effectLst/>
              </c:spPr>
            </c:marker>
            <c:bubble3D val="0"/>
            <c:extLst>
              <c:ext xmlns:c16="http://schemas.microsoft.com/office/drawing/2014/chart" uri="{C3380CC4-5D6E-409C-BE32-E72D297353CC}">
                <c16:uniqueId val="{00000000-9F53-4978-8FE7-B8C9A59C1BEA}"/>
              </c:ext>
            </c:extLst>
          </c:dPt>
          <c:val>
            <c:numRef>
              <c:f>'0301450'!$C$11:$N$11</c:f>
              <c:numCache>
                <c:formatCode>0.00\ \ </c:formatCode>
                <c:ptCount val="12"/>
                <c:pt idx="0">
                  <c:v>80.484065142299997</c:v>
                </c:pt>
                <c:pt idx="1">
                  <c:v>79.3265011214</c:v>
                </c:pt>
                <c:pt idx="2">
                  <c:v>76.332500912599997</c:v>
                </c:pt>
                <c:pt idx="3">
                  <c:v>75.264228302999996</c:v>
                </c:pt>
                <c:pt idx="4">
                  <c:v>74.298155482400006</c:v>
                </c:pt>
                <c:pt idx="5">
                  <c:v>73.717583505600004</c:v>
                </c:pt>
                <c:pt idx="6">
                  <c:v>73.202785747199997</c:v>
                </c:pt>
                <c:pt idx="7">
                  <c:v>74.891501757300006</c:v>
                </c:pt>
                <c:pt idx="8">
                  <c:v>79.421352328099999</c:v>
                </c:pt>
                <c:pt idx="9">
                  <c:v>81.111583850599999</c:v>
                </c:pt>
                <c:pt idx="10">
                  <c:v>84.7562869259</c:v>
                </c:pt>
                <c:pt idx="11">
                  <c:v>85.609193470700006</c:v>
                </c:pt>
              </c:numCache>
            </c:numRef>
          </c:val>
          <c:smooth val="0"/>
          <c:extLst>
            <c:ext xmlns:c16="http://schemas.microsoft.com/office/drawing/2014/chart" uri="{C3380CC4-5D6E-409C-BE32-E72D297353CC}">
              <c16:uniqueId val="{00000001-9F53-4978-8FE7-B8C9A59C1BEA}"/>
            </c:ext>
          </c:extLst>
        </c:ser>
        <c:ser>
          <c:idx val="0"/>
          <c:order val="1"/>
          <c:tx>
            <c:v>ab Hof tatsächlich 2022</c:v>
          </c:tx>
          <c:spPr>
            <a:ln w="19050" cap="rnd">
              <a:solidFill>
                <a:srgbClr val="FF0000"/>
              </a:solidFill>
              <a:prstDash val="solid"/>
              <a:round/>
            </a:ln>
            <a:effectLst/>
          </c:spPr>
          <c:marker>
            <c:symbol val="none"/>
          </c:marker>
          <c:val>
            <c:numRef>
              <c:f>'0301450'!$C$10:$N$10</c:f>
              <c:numCache>
                <c:formatCode>0.00\ \ </c:formatCode>
                <c:ptCount val="12"/>
                <c:pt idx="0">
                  <c:v>77.178460329944201</c:v>
                </c:pt>
                <c:pt idx="1">
                  <c:v>76.454685700303799</c:v>
                </c:pt>
                <c:pt idx="2">
                  <c:v>71.997026134286997</c:v>
                </c:pt>
                <c:pt idx="3">
                  <c:v>70.708247301463899</c:v>
                </c:pt>
                <c:pt idx="4">
                  <c:v>68.429519435592994</c:v>
                </c:pt>
                <c:pt idx="5">
                  <c:v>67.339032708381197</c:v>
                </c:pt>
                <c:pt idx="6">
                  <c:v>66.848541284720994</c:v>
                </c:pt>
                <c:pt idx="7">
                  <c:v>68.289017381396505</c:v>
                </c:pt>
                <c:pt idx="8">
                  <c:v>73.686134565468905</c:v>
                </c:pt>
                <c:pt idx="9">
                  <c:v>74.743927789712998</c:v>
                </c:pt>
                <c:pt idx="10">
                  <c:v>77.103662336817493</c:v>
                </c:pt>
                <c:pt idx="11">
                  <c:v>77.389073897515402</c:v>
                </c:pt>
              </c:numCache>
            </c:numRef>
          </c:val>
          <c:smooth val="0"/>
          <c:extLst>
            <c:ext xmlns:c16="http://schemas.microsoft.com/office/drawing/2014/chart" uri="{C3380CC4-5D6E-409C-BE32-E72D297353CC}">
              <c16:uniqueId val="{00000002-9F53-4978-8FE7-B8C9A59C1BEA}"/>
            </c:ext>
          </c:extLst>
        </c:ser>
        <c:dLbls>
          <c:showLegendKey val="0"/>
          <c:showVal val="0"/>
          <c:showCatName val="0"/>
          <c:showSerName val="0"/>
          <c:showPercent val="0"/>
          <c:showBubbleSize val="0"/>
        </c:dLbls>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85"/>
          <c:min val="65"/>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2"/>
        <c:minorUnit val="1"/>
      </c:valAx>
      <c:spPr>
        <a:noFill/>
        <a:ln>
          <a:noFill/>
        </a:ln>
        <a:effectLst/>
      </c:spPr>
    </c:plotArea>
    <c:legend>
      <c:legendPos val="r"/>
      <c:layout>
        <c:manualLayout>
          <c:xMode val="edge"/>
          <c:yMode val="edge"/>
          <c:x val="0.69246095765232352"/>
          <c:y val="0.35240913514365674"/>
          <c:w val="0.30387952425972647"/>
          <c:h val="0.26349297036779773"/>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Übrige Gerste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21"/>
          <c:order val="0"/>
          <c:tx>
            <c:strRef>
              <c:f>'0201060'!$A$20</c:f>
              <c:strCache>
                <c:ptCount val="1"/>
                <c:pt idx="0">
                  <c:v>Übrige Gerste</c:v>
                </c:pt>
              </c:strCache>
            </c:strRef>
          </c:tx>
          <c:spPr>
            <a:no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'0201060'!$B$20:$P$20</c15:sqref>
                  </c15:fullRef>
                </c:ext>
              </c:extLst>
              <c:f>'0201060'!$B$20:$M$20</c:f>
              <c:numCache>
                <c:formatCode>General</c:formatCode>
                <c:ptCount val="12"/>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0-420F-44A4-8D10-5C4C61B2A45B}"/>
            </c:ext>
          </c:extLst>
        </c:ser>
        <c:ser>
          <c:idx val="23"/>
          <c:order val="1"/>
          <c:tx>
            <c:strRef>
              <c:f>'0201060'!$A$21</c:f>
              <c:strCache>
                <c:ptCount val="1"/>
                <c:pt idx="0">
                  <c:v>2022/2023</c:v>
                </c:pt>
              </c:strCache>
            </c:strRef>
          </c:tx>
          <c:spPr>
            <a:solidFill>
              <a:schemeClr val="accent6">
                <a:lumMod val="80000"/>
              </a:schemeClr>
            </a:solid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'0201060'!$B$21:$P$21</c15:sqref>
                  </c15:fullRef>
                </c:ext>
              </c:extLst>
              <c:f>'0201060'!$B$21:$M$21</c:f>
              <c:numCache>
                <c:formatCode>?\ ??0.0;\-\ ?\ ??0.0;\ \ \ \ \ \ @</c:formatCode>
                <c:ptCount val="12"/>
                <c:pt idx="0">
                  <c:v>3009.9569999999999</c:v>
                </c:pt>
                <c:pt idx="1">
                  <c:v>370.858</c:v>
                </c:pt>
                <c:pt idx="2">
                  <c:v>152.81</c:v>
                </c:pt>
                <c:pt idx="3">
                  <c:v>78.771000000000001</c:v>
                </c:pt>
                <c:pt idx="4">
                  <c:v>154.41399999999999</c:v>
                </c:pt>
                <c:pt idx="5">
                  <c:v>105.214</c:v>
                </c:pt>
                <c:pt idx="6">
                  <c:v>112.84699999999999</c:v>
                </c:pt>
                <c:pt idx="7">
                  <c:v>240.19</c:v>
                </c:pt>
                <c:pt idx="8">
                  <c:v>200.065</c:v>
                </c:pt>
                <c:pt idx="9">
                  <c:v>190.06299999999999</c:v>
                </c:pt>
                <c:pt idx="10">
                  <c:v>210.899</c:v>
                </c:pt>
                <c:pt idx="11">
                  <c:v>233.87100000000001</c:v>
                </c:pt>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1-420F-44A4-8D10-5C4C61B2A45B}"/>
            </c:ext>
          </c:extLst>
        </c:ser>
        <c:ser>
          <c:idx val="24"/>
          <c:order val="2"/>
          <c:tx>
            <c:strRef>
              <c:f>'0201060'!$A$22</c:f>
              <c:strCache>
                <c:ptCount val="1"/>
                <c:pt idx="0">
                  <c:v>2023/2024</c:v>
                </c:pt>
              </c:strCache>
            </c:strRef>
          </c:tx>
          <c:spPr>
            <a:solidFill>
              <a:srgbClr val="FF0000"/>
            </a:solid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'0201060'!$B$22:$P$22</c15:sqref>
                  </c15:fullRef>
                </c:ext>
              </c:extLst>
              <c:f>'0201060'!$B$22:$M$22</c:f>
              <c:numCache>
                <c:formatCode>?\ ??0.0;\-\ ?\ ??0.0;\ \ \ \ \ \ @</c:formatCode>
                <c:ptCount val="12"/>
                <c:pt idx="0">
                  <c:v>3063.41</c:v>
                </c:pt>
                <c:pt idx="1">
                  <c:v>343.887</c:v>
                </c:pt>
                <c:pt idx="2">
                  <c:v>207.46899999999999</c:v>
                </c:pt>
                <c:pt idx="3">
                  <c:v>96.823999999999998</c:v>
                </c:pt>
                <c:pt idx="4">
                  <c:v>144.81100000000001</c:v>
                </c:pt>
                <c:pt idx="5">
                  <c:v>170.845</c:v>
                </c:pt>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2-420F-44A4-8D10-5C4C61B2A45B}"/>
            </c:ext>
          </c:extLst>
        </c:ser>
        <c:dLbls>
          <c:showLegendKey val="0"/>
          <c:showVal val="0"/>
          <c:showCatName val="0"/>
          <c:showSerName val="0"/>
          <c:showPercent val="0"/>
          <c:showBubbleSize val="0"/>
        </c:dLbls>
        <c:gapWidth val="219"/>
        <c:overlap val="-27"/>
        <c:axId val="515927080"/>
        <c:axId val="515929376"/>
      </c:barChart>
      <c:catAx>
        <c:axId val="515927080"/>
        <c:scaling>
          <c:orientation val="minMax"/>
        </c:scaling>
        <c:delete val="0"/>
        <c:axPos val="b"/>
        <c:majorGridlines>
          <c:spPr>
            <a:ln w="9525" cap="flat" cmpd="sng" algn="ctr">
              <a:solidFill>
                <a:schemeClr val="tx1">
                  <a:lumMod val="15000"/>
                  <a:lumOff val="85000"/>
                </a:schemeClr>
              </a:solidFill>
              <a:round/>
            </a:ln>
            <a:effectLst/>
          </c:spPr>
        </c:majorGridlines>
        <c:numFmt formatCode="?\ ??0.0;\-\ ?\ ??0.0;\ \ \ \ \ \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29376"/>
        <c:crosses val="autoZero"/>
        <c:auto val="1"/>
        <c:lblAlgn val="ctr"/>
        <c:lblOffset val="100"/>
        <c:noMultiLvlLbl val="0"/>
      </c:catAx>
      <c:valAx>
        <c:axId val="51592937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27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Mais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31"/>
          <c:order val="0"/>
          <c:tx>
            <c:strRef>
              <c:f>'0201060'!$A$26</c:f>
              <c:strCache>
                <c:ptCount val="1"/>
                <c:pt idx="0">
                  <c:v>Mais</c:v>
                </c:pt>
              </c:strCache>
            </c:strRef>
          </c:tx>
          <c:spPr>
            <a:no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'0201060'!$B$26:$P$26</c15:sqref>
                  </c15:fullRef>
                </c:ext>
              </c:extLst>
              <c:f>'0201060'!$B$26:$M$26</c:f>
              <c:numCache>
                <c:formatCode>General</c:formatCode>
                <c:ptCount val="12"/>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0-43CD-4D0C-A229-020918D5DE50}"/>
            </c:ext>
          </c:extLst>
        </c:ser>
        <c:ser>
          <c:idx val="33"/>
          <c:order val="1"/>
          <c:tx>
            <c:strRef>
              <c:f>'0201060'!$A$27</c:f>
              <c:strCache>
                <c:ptCount val="1"/>
                <c:pt idx="0">
                  <c:v>2022/2023</c:v>
                </c:pt>
              </c:strCache>
            </c:strRef>
          </c:tx>
          <c:spPr>
            <a:solidFill>
              <a:srgbClr val="FFFF00"/>
            </a:solid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'0201060'!$B$27:$P$27</c15:sqref>
                  </c15:fullRef>
                </c:ext>
              </c:extLst>
              <c:f>'0201060'!$B$27:$M$27</c:f>
              <c:numCache>
                <c:formatCode>?\ ??0.0;\-\ ?\ ??0.0;\ \ \ \ \ \ @</c:formatCode>
                <c:ptCount val="12"/>
                <c:pt idx="0">
                  <c:v>37.686999999999998</c:v>
                </c:pt>
                <c:pt idx="1">
                  <c:v>27.917000000000002</c:v>
                </c:pt>
                <c:pt idx="2">
                  <c:v>139.63399999999999</c:v>
                </c:pt>
                <c:pt idx="3">
                  <c:v>442.34199999999998</c:v>
                </c:pt>
                <c:pt idx="4">
                  <c:v>179.542</c:v>
                </c:pt>
                <c:pt idx="5">
                  <c:v>59.625999999999998</c:v>
                </c:pt>
                <c:pt idx="6">
                  <c:v>31.495999999999999</c:v>
                </c:pt>
                <c:pt idx="7">
                  <c:v>29.765999999999998</c:v>
                </c:pt>
                <c:pt idx="8">
                  <c:v>34.299999999999997</c:v>
                </c:pt>
                <c:pt idx="9">
                  <c:v>22.885000000000002</c:v>
                </c:pt>
                <c:pt idx="10">
                  <c:v>35.305999999999997</c:v>
                </c:pt>
                <c:pt idx="11">
                  <c:v>47.497</c:v>
                </c:pt>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1-43CD-4D0C-A229-020918D5DE50}"/>
            </c:ext>
          </c:extLst>
        </c:ser>
        <c:ser>
          <c:idx val="34"/>
          <c:order val="2"/>
          <c:tx>
            <c:strRef>
              <c:f>'0201060'!$A$28</c:f>
              <c:strCache>
                <c:ptCount val="1"/>
                <c:pt idx="0">
                  <c:v>2023/2024</c:v>
                </c:pt>
              </c:strCache>
            </c:strRef>
          </c:tx>
          <c:spPr>
            <a:solidFill>
              <a:srgbClr val="CCFF66"/>
            </a:solid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'0201060'!$B$28:$P$28</c15:sqref>
                  </c15:fullRef>
                </c:ext>
              </c:extLst>
              <c:f>'0201060'!$B$28:$M$28</c:f>
              <c:numCache>
                <c:formatCode>?\ ??0.0;\-\ ?\ ??0.0;\ \ \ \ \ \ @</c:formatCode>
                <c:ptCount val="12"/>
                <c:pt idx="0">
                  <c:v>27.491</c:v>
                </c:pt>
                <c:pt idx="1">
                  <c:v>22.698</c:v>
                </c:pt>
                <c:pt idx="2">
                  <c:v>34.838999999999999</c:v>
                </c:pt>
                <c:pt idx="3">
                  <c:v>391.61799999999999</c:v>
                </c:pt>
                <c:pt idx="4">
                  <c:v>319.029</c:v>
                </c:pt>
                <c:pt idx="5">
                  <c:v>77.394000000000005</c:v>
                </c:pt>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2-43CD-4D0C-A229-020918D5DE50}"/>
            </c:ext>
          </c:extLst>
        </c:ser>
        <c:dLbls>
          <c:showLegendKey val="0"/>
          <c:showVal val="0"/>
          <c:showCatName val="0"/>
          <c:showSerName val="0"/>
          <c:showPercent val="0"/>
          <c:showBubbleSize val="0"/>
        </c:dLbls>
        <c:gapWidth val="219"/>
        <c:overlap val="-27"/>
        <c:axId val="524163184"/>
        <c:axId val="524165152"/>
      </c:barChart>
      <c:catAx>
        <c:axId val="524163184"/>
        <c:scaling>
          <c:orientation val="minMax"/>
        </c:scaling>
        <c:delete val="0"/>
        <c:axPos val="b"/>
        <c:majorGridlines>
          <c:spPr>
            <a:ln w="9525" cap="flat" cmpd="sng" algn="ctr">
              <a:solidFill>
                <a:schemeClr val="tx1">
                  <a:lumMod val="15000"/>
                  <a:lumOff val="85000"/>
                </a:schemeClr>
              </a:solidFill>
              <a:round/>
            </a:ln>
            <a:effectLst/>
          </c:spPr>
        </c:majorGridlines>
        <c:numFmt formatCode="?\ ??0.0;\-\ ?\ ??0.0;\ \ \ \ \ \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165152"/>
        <c:crosses val="autoZero"/>
        <c:auto val="1"/>
        <c:lblAlgn val="ctr"/>
        <c:lblOffset val="100"/>
        <c:noMultiLvlLbl val="0"/>
      </c:catAx>
      <c:valAx>
        <c:axId val="52416515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163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Gesamt</a:t>
            </a:r>
          </a:p>
          <a:p>
            <a:pPr>
              <a:defRPr/>
            </a:pPr>
            <a:r>
              <a:rPr lang="de-DE"/>
              <a:t>in 1 000 t</a:t>
            </a:r>
          </a:p>
          <a:p>
            <a:pPr>
              <a:defRPr/>
            </a:pPr>
            <a:endParaRPr lang="de-DE"/>
          </a:p>
        </c:rich>
      </c:tx>
      <c:layout>
        <c:manualLayout>
          <c:xMode val="edge"/>
          <c:yMode val="edge"/>
          <c:x val="0.44463543528005128"/>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7991862913404417E-2"/>
          <c:y val="0.13932133719049053"/>
          <c:w val="0.89609337259364341"/>
          <c:h val="0.56168905694627569"/>
        </c:manualLayout>
      </c:layout>
      <c:lineChart>
        <c:grouping val="standard"/>
        <c:varyColors val="0"/>
        <c:ser>
          <c:idx val="1"/>
          <c:order val="0"/>
          <c:tx>
            <c:strRef>
              <c:f>'0201060'!$A$8</c:f>
              <c:strCache>
                <c:ptCount val="1"/>
                <c:pt idx="0">
                  <c:v>Weichweizen</c:v>
                </c:pt>
              </c:strCache>
            </c:strRef>
          </c:tx>
          <c:spPr>
            <a:ln w="28575" cap="rnd">
              <a:solidFill>
                <a:schemeClr val="bg1"/>
              </a:solidFill>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'0201060'!$B$8:$P$8</c15:sqref>
                  </c15:fullRef>
                </c:ext>
              </c:extLst>
              <c:f>'0201060'!$B$8:$M$8</c:f>
              <c:numCache>
                <c:formatCode>General</c:formatCode>
                <c:ptCount val="12"/>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0-A842-4AE2-AFD6-1D57DAC961A0}"/>
            </c:ext>
          </c:extLst>
        </c:ser>
        <c:ser>
          <c:idx val="3"/>
          <c:order val="1"/>
          <c:tx>
            <c:strRef>
              <c:f>'0201060'!$A$9</c:f>
              <c:strCache>
                <c:ptCount val="1"/>
                <c:pt idx="0">
                  <c:v>2022/2023</c:v>
                </c:pt>
              </c:strCache>
            </c:strRef>
          </c:tx>
          <c:spPr>
            <a:ln w="28575" cap="rnd">
              <a:solidFill>
                <a:srgbClr val="92D050"/>
              </a:solidFill>
              <a:prstDash val="dashDot"/>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'0201060'!$B$9:$P$9</c15:sqref>
                  </c15:fullRef>
                </c:ext>
              </c:extLst>
              <c:f>'0201060'!$B$9:$M$9</c:f>
              <c:numCache>
                <c:formatCode>?\ ??0.0;\-\ ?\ ??0.0;\ \ \ \ \ \ @</c:formatCode>
                <c:ptCount val="12"/>
                <c:pt idx="0">
                  <c:v>3788.049</c:v>
                </c:pt>
                <c:pt idx="1">
                  <c:v>2912.1959999999999</c:v>
                </c:pt>
                <c:pt idx="2">
                  <c:v>1054.3109999999999</c:v>
                </c:pt>
                <c:pt idx="3">
                  <c:v>664.24599999999998</c:v>
                </c:pt>
                <c:pt idx="4">
                  <c:v>825.09199999999998</c:v>
                </c:pt>
                <c:pt idx="5">
                  <c:v>688.24099999999999</c:v>
                </c:pt>
                <c:pt idx="6">
                  <c:v>609.55899999999997</c:v>
                </c:pt>
                <c:pt idx="7">
                  <c:v>601.56399999999996</c:v>
                </c:pt>
                <c:pt idx="8">
                  <c:v>897.44100000000003</c:v>
                </c:pt>
                <c:pt idx="9">
                  <c:v>587.26700000000005</c:v>
                </c:pt>
                <c:pt idx="10">
                  <c:v>646.45699999999999</c:v>
                </c:pt>
                <c:pt idx="11">
                  <c:v>832.63599999999997</c:v>
                </c:pt>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1-A842-4AE2-AFD6-1D57DAC961A0}"/>
            </c:ext>
          </c:extLst>
        </c:ser>
        <c:ser>
          <c:idx val="4"/>
          <c:order val="2"/>
          <c:tx>
            <c:strRef>
              <c:f>'0201060'!$A$10</c:f>
              <c:strCache>
                <c:ptCount val="1"/>
                <c:pt idx="0">
                  <c:v>2023/2024</c:v>
                </c:pt>
              </c:strCache>
            </c:strRef>
          </c:tx>
          <c:spPr>
            <a:ln w="28575" cap="rnd">
              <a:solidFill>
                <a:schemeClr val="accent3">
                  <a:lumMod val="50000"/>
                </a:schemeClr>
              </a:solidFill>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'0201060'!$B$10:$P$10</c15:sqref>
                  </c15:fullRef>
                </c:ext>
              </c:extLst>
              <c:f>'0201060'!$B$10:$M$10</c:f>
              <c:numCache>
                <c:formatCode>?\ ??0.0;\-\ ?\ ??0.0;\ \ \ \ \ \ @</c:formatCode>
                <c:ptCount val="12"/>
                <c:pt idx="0">
                  <c:v>1839.6980000000001</c:v>
                </c:pt>
                <c:pt idx="1">
                  <c:v>4117.6570000000002</c:v>
                </c:pt>
                <c:pt idx="2">
                  <c:v>1389.943</c:v>
                </c:pt>
                <c:pt idx="3">
                  <c:v>652.98699999999997</c:v>
                </c:pt>
                <c:pt idx="4">
                  <c:v>807.23199999999997</c:v>
                </c:pt>
                <c:pt idx="5">
                  <c:v>816.17399999999998</c:v>
                </c:pt>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2-A842-4AE2-AFD6-1D57DAC961A0}"/>
            </c:ext>
          </c:extLst>
        </c:ser>
        <c:ser>
          <c:idx val="11"/>
          <c:order val="3"/>
          <c:tx>
            <c:strRef>
              <c:f>'0201060'!$A$14</c:f>
              <c:strCache>
                <c:ptCount val="1"/>
                <c:pt idx="0">
                  <c:v>Roggen</c:v>
                </c:pt>
              </c:strCache>
            </c:strRef>
          </c:tx>
          <c:spPr>
            <a:ln w="28575" cap="rnd">
              <a:solidFill>
                <a:schemeClr val="bg1"/>
              </a:solidFill>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'0201060'!$B$14:$P$14</c15:sqref>
                  </c15:fullRef>
                </c:ext>
              </c:extLst>
              <c:f>'0201060'!$B$14:$M$14</c:f>
              <c:numCache>
                <c:formatCode>General</c:formatCode>
                <c:ptCount val="12"/>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3-A842-4AE2-AFD6-1D57DAC961A0}"/>
            </c:ext>
          </c:extLst>
        </c:ser>
        <c:ser>
          <c:idx val="13"/>
          <c:order val="4"/>
          <c:tx>
            <c:strRef>
              <c:f>'0201060'!$A$15</c:f>
              <c:strCache>
                <c:ptCount val="1"/>
                <c:pt idx="0">
                  <c:v>2022/2023</c:v>
                </c:pt>
              </c:strCache>
            </c:strRef>
          </c:tx>
          <c:spPr>
            <a:ln w="28575" cap="rnd">
              <a:solidFill>
                <a:srgbClr val="00B0F0"/>
              </a:solidFill>
              <a:prstDash val="dashDot"/>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'0201060'!$B$15:$P$15</c15:sqref>
                  </c15:fullRef>
                </c:ext>
              </c:extLst>
              <c:f>'0201060'!$B$15:$M$15</c:f>
              <c:numCache>
                <c:formatCode>?\ ??0.0;\-\ ?\ ??0.0;\ \ \ \ \ \ @</c:formatCode>
                <c:ptCount val="12"/>
                <c:pt idx="0">
                  <c:v>719.90800000000002</c:v>
                </c:pt>
                <c:pt idx="1">
                  <c:v>707.62199999999996</c:v>
                </c:pt>
                <c:pt idx="2">
                  <c:v>133.102</c:v>
                </c:pt>
                <c:pt idx="3">
                  <c:v>39.448</c:v>
                </c:pt>
                <c:pt idx="4">
                  <c:v>60.462000000000003</c:v>
                </c:pt>
                <c:pt idx="5">
                  <c:v>42.671999999999997</c:v>
                </c:pt>
                <c:pt idx="6">
                  <c:v>42.683</c:v>
                </c:pt>
                <c:pt idx="7">
                  <c:v>36.561</c:v>
                </c:pt>
                <c:pt idx="8">
                  <c:v>42.564</c:v>
                </c:pt>
                <c:pt idx="9">
                  <c:v>31.358000000000001</c:v>
                </c:pt>
                <c:pt idx="10">
                  <c:v>39.201000000000001</c:v>
                </c:pt>
                <c:pt idx="11">
                  <c:v>42.396000000000001</c:v>
                </c:pt>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4-A842-4AE2-AFD6-1D57DAC961A0}"/>
            </c:ext>
          </c:extLst>
        </c:ser>
        <c:ser>
          <c:idx val="14"/>
          <c:order val="5"/>
          <c:tx>
            <c:strRef>
              <c:f>'0201060'!$A$16</c:f>
              <c:strCache>
                <c:ptCount val="1"/>
                <c:pt idx="0">
                  <c:v>2023/2024</c:v>
                </c:pt>
              </c:strCache>
            </c:strRef>
          </c:tx>
          <c:spPr>
            <a:ln w="28575" cap="rnd">
              <a:solidFill>
                <a:schemeClr val="tx2">
                  <a:lumMod val="50000"/>
                </a:schemeClr>
              </a:solidFill>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'0201060'!$B$16:$P$16</c15:sqref>
                  </c15:fullRef>
                </c:ext>
              </c:extLst>
              <c:f>'0201060'!$B$16:$M$16</c:f>
              <c:numCache>
                <c:formatCode>?\ ??0.0;\-\ ?\ ??0.0;\ \ \ \ \ \ @</c:formatCode>
                <c:ptCount val="12"/>
                <c:pt idx="0">
                  <c:v>185.65899999999999</c:v>
                </c:pt>
                <c:pt idx="1">
                  <c:v>919.56899999999996</c:v>
                </c:pt>
                <c:pt idx="2">
                  <c:v>195.30699999999999</c:v>
                </c:pt>
                <c:pt idx="3">
                  <c:v>51.220999999999997</c:v>
                </c:pt>
                <c:pt idx="4">
                  <c:v>52.271000000000001</c:v>
                </c:pt>
                <c:pt idx="5">
                  <c:v>44.826999999999998</c:v>
                </c:pt>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5-A842-4AE2-AFD6-1D57DAC961A0}"/>
            </c:ext>
          </c:extLst>
        </c:ser>
        <c:ser>
          <c:idx val="21"/>
          <c:order val="6"/>
          <c:tx>
            <c:strRef>
              <c:f>'0201060'!$A$20</c:f>
              <c:strCache>
                <c:ptCount val="1"/>
                <c:pt idx="0">
                  <c:v>Übrige Gerste</c:v>
                </c:pt>
              </c:strCache>
            </c:strRef>
          </c:tx>
          <c:spPr>
            <a:ln w="28575" cap="rnd">
              <a:solidFill>
                <a:schemeClr val="bg1"/>
              </a:solidFill>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'0201060'!$B$20:$P$20</c15:sqref>
                  </c15:fullRef>
                </c:ext>
              </c:extLst>
              <c:f>'0201060'!$B$20:$M$20</c:f>
              <c:numCache>
                <c:formatCode>General</c:formatCode>
                <c:ptCount val="12"/>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6-A842-4AE2-AFD6-1D57DAC961A0}"/>
            </c:ext>
          </c:extLst>
        </c:ser>
        <c:ser>
          <c:idx val="23"/>
          <c:order val="7"/>
          <c:tx>
            <c:strRef>
              <c:f>'0201060'!$A$21</c:f>
              <c:strCache>
                <c:ptCount val="1"/>
                <c:pt idx="0">
                  <c:v>2022/2023</c:v>
                </c:pt>
              </c:strCache>
            </c:strRef>
          </c:tx>
          <c:spPr>
            <a:ln w="28575" cap="rnd">
              <a:solidFill>
                <a:schemeClr val="accent6">
                  <a:lumMod val="80000"/>
                </a:schemeClr>
              </a:solidFill>
              <a:prstDash val="dashDot"/>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'0201060'!$B$21:$P$21</c15:sqref>
                  </c15:fullRef>
                </c:ext>
              </c:extLst>
              <c:f>'0201060'!$B$21:$M$21</c:f>
              <c:numCache>
                <c:formatCode>?\ ??0.0;\-\ ?\ ??0.0;\ \ \ \ \ \ @</c:formatCode>
                <c:ptCount val="12"/>
                <c:pt idx="0">
                  <c:v>3009.9569999999999</c:v>
                </c:pt>
                <c:pt idx="1">
                  <c:v>370.858</c:v>
                </c:pt>
                <c:pt idx="2">
                  <c:v>152.81</c:v>
                </c:pt>
                <c:pt idx="3">
                  <c:v>78.771000000000001</c:v>
                </c:pt>
                <c:pt idx="4">
                  <c:v>154.41399999999999</c:v>
                </c:pt>
                <c:pt idx="5">
                  <c:v>105.214</c:v>
                </c:pt>
                <c:pt idx="6">
                  <c:v>112.84699999999999</c:v>
                </c:pt>
                <c:pt idx="7">
                  <c:v>240.19</c:v>
                </c:pt>
                <c:pt idx="8">
                  <c:v>200.065</c:v>
                </c:pt>
                <c:pt idx="9">
                  <c:v>190.06299999999999</c:v>
                </c:pt>
                <c:pt idx="10">
                  <c:v>210.899</c:v>
                </c:pt>
                <c:pt idx="11">
                  <c:v>233.87100000000001</c:v>
                </c:pt>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7-A842-4AE2-AFD6-1D57DAC961A0}"/>
            </c:ext>
          </c:extLst>
        </c:ser>
        <c:ser>
          <c:idx val="24"/>
          <c:order val="8"/>
          <c:tx>
            <c:strRef>
              <c:f>'0201060'!$A$22</c:f>
              <c:strCache>
                <c:ptCount val="1"/>
                <c:pt idx="0">
                  <c:v>2023/2024</c:v>
                </c:pt>
              </c:strCache>
            </c:strRef>
          </c:tx>
          <c:spPr>
            <a:ln w="28575" cap="rnd">
              <a:solidFill>
                <a:srgbClr val="FF0000"/>
              </a:solidFill>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'0201060'!$B$22:$P$22</c15:sqref>
                  </c15:fullRef>
                </c:ext>
              </c:extLst>
              <c:f>'0201060'!$B$22:$M$22</c:f>
              <c:numCache>
                <c:formatCode>?\ ??0.0;\-\ ?\ ??0.0;\ \ \ \ \ \ @</c:formatCode>
                <c:ptCount val="12"/>
                <c:pt idx="0">
                  <c:v>3063.41</c:v>
                </c:pt>
                <c:pt idx="1">
                  <c:v>343.887</c:v>
                </c:pt>
                <c:pt idx="2">
                  <c:v>207.46899999999999</c:v>
                </c:pt>
                <c:pt idx="3">
                  <c:v>96.823999999999998</c:v>
                </c:pt>
                <c:pt idx="4">
                  <c:v>144.81100000000001</c:v>
                </c:pt>
                <c:pt idx="5">
                  <c:v>170.845</c:v>
                </c:pt>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8-A842-4AE2-AFD6-1D57DAC961A0}"/>
            </c:ext>
          </c:extLst>
        </c:ser>
        <c:ser>
          <c:idx val="31"/>
          <c:order val="9"/>
          <c:tx>
            <c:strRef>
              <c:f>'0201060'!$A$26</c:f>
              <c:strCache>
                <c:ptCount val="1"/>
                <c:pt idx="0">
                  <c:v>Mais</c:v>
                </c:pt>
              </c:strCache>
            </c:strRef>
          </c:tx>
          <c:spPr>
            <a:ln w="28575" cap="rnd">
              <a:solidFill>
                <a:schemeClr val="bg1"/>
              </a:solidFill>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'0201060'!$B$26:$P$26</c15:sqref>
                  </c15:fullRef>
                </c:ext>
              </c:extLst>
              <c:f>'0201060'!$B$26:$M$26</c:f>
              <c:numCache>
                <c:formatCode>General</c:formatCode>
                <c:ptCount val="12"/>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9-A842-4AE2-AFD6-1D57DAC961A0}"/>
            </c:ext>
          </c:extLst>
        </c:ser>
        <c:ser>
          <c:idx val="33"/>
          <c:order val="10"/>
          <c:tx>
            <c:strRef>
              <c:f>'0201060'!$A$27</c:f>
              <c:strCache>
                <c:ptCount val="1"/>
                <c:pt idx="0">
                  <c:v>2022/2023</c:v>
                </c:pt>
              </c:strCache>
            </c:strRef>
          </c:tx>
          <c:spPr>
            <a:ln w="28575" cap="rnd">
              <a:solidFill>
                <a:srgbClr val="FFFF00"/>
              </a:solidFill>
              <a:prstDash val="dashDot"/>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'0201060'!$B$27:$P$27</c15:sqref>
                  </c15:fullRef>
                </c:ext>
              </c:extLst>
              <c:f>'0201060'!$B$27:$M$27</c:f>
              <c:numCache>
                <c:formatCode>?\ ??0.0;\-\ ?\ ??0.0;\ \ \ \ \ \ @</c:formatCode>
                <c:ptCount val="12"/>
                <c:pt idx="0">
                  <c:v>37.686999999999998</c:v>
                </c:pt>
                <c:pt idx="1">
                  <c:v>27.917000000000002</c:v>
                </c:pt>
                <c:pt idx="2">
                  <c:v>139.63399999999999</c:v>
                </c:pt>
                <c:pt idx="3">
                  <c:v>442.34199999999998</c:v>
                </c:pt>
                <c:pt idx="4">
                  <c:v>179.542</c:v>
                </c:pt>
                <c:pt idx="5">
                  <c:v>59.625999999999998</c:v>
                </c:pt>
                <c:pt idx="6">
                  <c:v>31.495999999999999</c:v>
                </c:pt>
                <c:pt idx="7">
                  <c:v>29.765999999999998</c:v>
                </c:pt>
                <c:pt idx="8">
                  <c:v>34.299999999999997</c:v>
                </c:pt>
                <c:pt idx="9">
                  <c:v>22.885000000000002</c:v>
                </c:pt>
                <c:pt idx="10">
                  <c:v>35.305999999999997</c:v>
                </c:pt>
                <c:pt idx="11">
                  <c:v>47.497</c:v>
                </c:pt>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A-A842-4AE2-AFD6-1D57DAC961A0}"/>
            </c:ext>
          </c:extLst>
        </c:ser>
        <c:ser>
          <c:idx val="34"/>
          <c:order val="11"/>
          <c:tx>
            <c:strRef>
              <c:f>'0201060'!$A$28</c:f>
              <c:strCache>
                <c:ptCount val="1"/>
                <c:pt idx="0">
                  <c:v>2023/2024</c:v>
                </c:pt>
              </c:strCache>
            </c:strRef>
          </c:tx>
          <c:spPr>
            <a:ln w="28575" cap="rnd">
              <a:solidFill>
                <a:srgbClr val="CCFF66"/>
              </a:solidFill>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'0201060'!$B$28:$P$28</c15:sqref>
                  </c15:fullRef>
                </c:ext>
              </c:extLst>
              <c:f>'0201060'!$B$28:$M$28</c:f>
              <c:numCache>
                <c:formatCode>?\ ??0.0;\-\ ?\ ??0.0;\ \ \ \ \ \ @</c:formatCode>
                <c:ptCount val="12"/>
                <c:pt idx="0">
                  <c:v>27.491</c:v>
                </c:pt>
                <c:pt idx="1">
                  <c:v>22.698</c:v>
                </c:pt>
                <c:pt idx="2">
                  <c:v>34.838999999999999</c:v>
                </c:pt>
                <c:pt idx="3">
                  <c:v>391.61799999999999</c:v>
                </c:pt>
                <c:pt idx="4">
                  <c:v>319.029</c:v>
                </c:pt>
                <c:pt idx="5">
                  <c:v>77.394000000000005</c:v>
                </c:pt>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B-A842-4AE2-AFD6-1D57DAC961A0}"/>
            </c:ext>
          </c:extLst>
        </c:ser>
        <c:dLbls>
          <c:showLegendKey val="0"/>
          <c:showVal val="0"/>
          <c:showCatName val="0"/>
          <c:showSerName val="0"/>
          <c:showPercent val="0"/>
          <c:showBubbleSize val="0"/>
        </c:dLbls>
        <c:smooth val="0"/>
        <c:axId val="593801704"/>
        <c:axId val="593803016"/>
      </c:lineChart>
      <c:catAx>
        <c:axId val="593801704"/>
        <c:scaling>
          <c:orientation val="minMax"/>
        </c:scaling>
        <c:delete val="0"/>
        <c:axPos val="b"/>
        <c:majorGridlines>
          <c:spPr>
            <a:ln w="9525" cap="flat" cmpd="sng" algn="ctr">
              <a:solidFill>
                <a:schemeClr val="tx1">
                  <a:lumMod val="15000"/>
                  <a:lumOff val="85000"/>
                </a:schemeClr>
              </a:solidFill>
              <a:round/>
            </a:ln>
            <a:effectLst/>
          </c:spPr>
        </c:majorGridlines>
        <c:numFmt formatCode="?\ ??0.0;\-\ ?\ ??0.0;\ \ \ \ \ \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93803016"/>
        <c:crosses val="autoZero"/>
        <c:auto val="1"/>
        <c:lblAlgn val="ctr"/>
        <c:lblOffset val="100"/>
        <c:noMultiLvlLbl val="0"/>
      </c:catAx>
      <c:valAx>
        <c:axId val="59380301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93801704"/>
        <c:crosses val="autoZero"/>
        <c:crossBetween val="between"/>
        <c:majorUnit val="1000"/>
        <c:minorUnit val="300"/>
      </c:valAx>
      <c:spPr>
        <a:noFill/>
        <a:ln>
          <a:noFill/>
        </a:ln>
        <a:effectLst/>
      </c:spPr>
    </c:plotArea>
    <c:legend>
      <c:legendPos val="b"/>
      <c:layout>
        <c:manualLayout>
          <c:xMode val="edge"/>
          <c:yMode val="edge"/>
          <c:x val="0.16299037620297463"/>
          <c:y val="0.76952248409348911"/>
          <c:w val="0.60672782271178249"/>
          <c:h val="0.2099642928532904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 ökologischer/biologischer Kuhmilch von deutschen</a:t>
            </a:r>
            <a:r>
              <a:rPr lang="de-DE" b="1" baseline="0"/>
              <a:t> Erzeugern</a:t>
            </a:r>
          </a:p>
        </c:rich>
      </c:tx>
      <c:layout>
        <c:manualLayout>
          <c:xMode val="edge"/>
          <c:yMode val="edge"/>
          <c:x val="0.17710033423549232"/>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14971380282431"/>
          <c:y val="0.15788733489021056"/>
          <c:w val="0.7856594957000228"/>
          <c:h val="0.73508058077798699"/>
        </c:manualLayout>
      </c:layout>
      <c:barChart>
        <c:barDir val="col"/>
        <c:grouping val="clustered"/>
        <c:varyColors val="0"/>
        <c:ser>
          <c:idx val="0"/>
          <c:order val="0"/>
          <c:tx>
            <c:strRef>
              <c:f>'0204040'!$A$128</c:f>
              <c:strCache>
                <c:ptCount val="1"/>
                <c:pt idx="0">
                  <c:v>2022</c:v>
                </c:pt>
              </c:strCache>
            </c:strRef>
          </c:tx>
          <c:spPr>
            <a:solidFill>
              <a:srgbClr val="92D050"/>
            </a:solidFill>
            <a:ln>
              <a:solidFill>
                <a:srgbClr val="92D050"/>
              </a:solid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'0204040'!$B$128:$M$128</c:f>
              <c:numCache>
                <c:formatCode>?\ ??0\ 000</c:formatCode>
                <c:ptCount val="12"/>
                <c:pt idx="0">
                  <c:v>107909.28199999999</c:v>
                </c:pt>
                <c:pt idx="1">
                  <c:v>99429.539000000019</c:v>
                </c:pt>
                <c:pt idx="2">
                  <c:v>111392.152</c:v>
                </c:pt>
                <c:pt idx="3">
                  <c:v>110366.518</c:v>
                </c:pt>
                <c:pt idx="4">
                  <c:v>121960.944</c:v>
                </c:pt>
                <c:pt idx="5">
                  <c:v>113379.17899999999</c:v>
                </c:pt>
                <c:pt idx="6">
                  <c:v>113335.872</c:v>
                </c:pt>
                <c:pt idx="7">
                  <c:v>110008.158</c:v>
                </c:pt>
                <c:pt idx="8">
                  <c:v>104837.35699999999</c:v>
                </c:pt>
                <c:pt idx="9">
                  <c:v>108927.433</c:v>
                </c:pt>
                <c:pt idx="10">
                  <c:v>105660.31099999999</c:v>
                </c:pt>
                <c:pt idx="11">
                  <c:v>110488.67400000001</c:v>
                </c:pt>
              </c:numCache>
            </c:numRef>
          </c:val>
          <c:extLst>
            <c:ext xmlns:c16="http://schemas.microsoft.com/office/drawing/2014/chart" uri="{C3380CC4-5D6E-409C-BE32-E72D297353CC}">
              <c16:uniqueId val="{00000000-A523-4F99-8E3F-13C3B22636DE}"/>
            </c:ext>
          </c:extLst>
        </c:ser>
        <c:ser>
          <c:idx val="1"/>
          <c:order val="1"/>
          <c:tx>
            <c:strRef>
              <c:f>'0204040'!$A$129</c:f>
              <c:strCache>
                <c:ptCount val="1"/>
                <c:pt idx="0">
                  <c:v>2023</c:v>
                </c:pt>
              </c:strCache>
            </c:strRef>
          </c:tx>
          <c:spPr>
            <a:solidFill>
              <a:srgbClr val="00B050"/>
            </a:solidFill>
            <a:ln>
              <a:solidFill>
                <a:srgbClr val="00B050"/>
              </a:solid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'0204040'!$B$129:$M$129</c:f>
              <c:numCache>
                <c:formatCode>?\ ??0\ 000</c:formatCode>
                <c:ptCount val="12"/>
                <c:pt idx="0">
                  <c:v>116779.32999999999</c:v>
                </c:pt>
                <c:pt idx="1">
                  <c:v>107594.545</c:v>
                </c:pt>
                <c:pt idx="2">
                  <c:v>121212.435</c:v>
                </c:pt>
                <c:pt idx="3">
                  <c:v>120208.989</c:v>
                </c:pt>
                <c:pt idx="4">
                  <c:v>128253.71100000002</c:v>
                </c:pt>
                <c:pt idx="5">
                  <c:v>117942.851</c:v>
                </c:pt>
                <c:pt idx="6">
                  <c:v>118612.122</c:v>
                </c:pt>
                <c:pt idx="7">
                  <c:v>115248.086</c:v>
                </c:pt>
                <c:pt idx="8">
                  <c:v>109871.811</c:v>
                </c:pt>
                <c:pt idx="9">
                  <c:v>111178.90300000001</c:v>
                </c:pt>
                <c:pt idx="10">
                  <c:v>103910.08899999999</c:v>
                </c:pt>
                <c:pt idx="11">
                  <c:v>111419.496</c:v>
                </c:pt>
              </c:numCache>
            </c:numRef>
          </c:val>
          <c:extLst>
            <c:ext xmlns:c16="http://schemas.microsoft.com/office/drawing/2014/chart" uri="{C3380CC4-5D6E-409C-BE32-E72D297353CC}">
              <c16:uniqueId val="{00000001-A523-4F99-8E3F-13C3B22636DE}"/>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3.806233062801455E-3"/>
              <c:y val="8.2336140611707891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b"/>
      <c:layout>
        <c:manualLayout>
          <c:xMode val="edge"/>
          <c:yMode val="edge"/>
          <c:x val="0.66721521270115725"/>
          <c:y val="0.15758694380969804"/>
          <c:w val="0.2936230481067690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Kuhmilch von ausländischen Erzeugern</a:t>
            </a:r>
            <a:endParaRPr lang="de-DE" b="1"/>
          </a:p>
        </c:rich>
      </c:tx>
      <c:layout>
        <c:manualLayout>
          <c:xMode val="edge"/>
          <c:yMode val="edge"/>
          <c:x val="0.24798994826455714"/>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14971380282431"/>
          <c:y val="0.15788716793689314"/>
          <c:w val="0.7856594957000228"/>
          <c:h val="0.73508058077798699"/>
        </c:manualLayout>
      </c:layout>
      <c:barChart>
        <c:barDir val="col"/>
        <c:grouping val="clustered"/>
        <c:varyColors val="0"/>
        <c:ser>
          <c:idx val="0"/>
          <c:order val="0"/>
          <c:tx>
            <c:strRef>
              <c:f>'0204040'!$A$136</c:f>
              <c:strCache>
                <c:ptCount val="1"/>
                <c:pt idx="0">
                  <c:v>2022</c:v>
                </c:pt>
              </c:strCache>
            </c:strRef>
          </c:tx>
          <c:spPr>
            <a:solidFill>
              <a:schemeClr val="accent6">
                <a:lumMod val="60000"/>
                <a:lumOff val="40000"/>
              </a:schemeClr>
            </a:solidFill>
            <a:ln>
              <a:solidFill>
                <a:schemeClr val="accent6">
                  <a:lumMod val="60000"/>
                  <a:lumOff val="40000"/>
                </a:schemeClr>
              </a:solid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'0204040'!$B$136:$M$136</c:f>
              <c:numCache>
                <c:formatCode>?\ ??0\ 000</c:formatCode>
                <c:ptCount val="12"/>
                <c:pt idx="0">
                  <c:v>70532.001999999993</c:v>
                </c:pt>
                <c:pt idx="1">
                  <c:v>69751.429000000004</c:v>
                </c:pt>
                <c:pt idx="2">
                  <c:v>83500.650999999998</c:v>
                </c:pt>
                <c:pt idx="3">
                  <c:v>73469.604999999996</c:v>
                </c:pt>
                <c:pt idx="4">
                  <c:v>82663.146999999997</c:v>
                </c:pt>
                <c:pt idx="5">
                  <c:v>76109.661999999997</c:v>
                </c:pt>
                <c:pt idx="6">
                  <c:v>78601.104000000007</c:v>
                </c:pt>
                <c:pt idx="7">
                  <c:v>77506.47</c:v>
                </c:pt>
                <c:pt idx="8">
                  <c:v>71777.346000000005</c:v>
                </c:pt>
                <c:pt idx="9">
                  <c:v>78788.472999999998</c:v>
                </c:pt>
                <c:pt idx="10">
                  <c:v>79322.664999999994</c:v>
                </c:pt>
                <c:pt idx="11">
                  <c:v>83845.938999999998</c:v>
                </c:pt>
              </c:numCache>
            </c:numRef>
          </c:val>
          <c:extLst>
            <c:ext xmlns:c16="http://schemas.microsoft.com/office/drawing/2014/chart" uri="{C3380CC4-5D6E-409C-BE32-E72D297353CC}">
              <c16:uniqueId val="{00000000-EE32-4955-87DA-AA53A41C4FD4}"/>
            </c:ext>
          </c:extLst>
        </c:ser>
        <c:ser>
          <c:idx val="1"/>
          <c:order val="1"/>
          <c:tx>
            <c:strRef>
              <c:f>'0204040'!$A$137</c:f>
              <c:strCache>
                <c:ptCount val="1"/>
                <c:pt idx="0">
                  <c:v>2023</c:v>
                </c:pt>
              </c:strCache>
            </c:strRef>
          </c:tx>
          <c:spPr>
            <a:solidFill>
              <a:srgbClr val="FF6600"/>
            </a:solidFill>
            <a:ln>
              <a:solidFill>
                <a:srgbClr val="FF6600"/>
              </a:solid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'0204040'!$B$137:$M$137</c:f>
              <c:numCache>
                <c:formatCode>?\ ??0\ 000</c:formatCode>
                <c:ptCount val="12"/>
                <c:pt idx="0">
                  <c:v>86873.198999999993</c:v>
                </c:pt>
                <c:pt idx="1">
                  <c:v>76778.085000000006</c:v>
                </c:pt>
                <c:pt idx="2">
                  <c:v>87564.067999999999</c:v>
                </c:pt>
                <c:pt idx="3">
                  <c:v>86747.854999999996</c:v>
                </c:pt>
                <c:pt idx="4">
                  <c:v>93469.070999999996</c:v>
                </c:pt>
                <c:pt idx="5">
                  <c:v>86016.792000000001</c:v>
                </c:pt>
                <c:pt idx="6">
                  <c:v>82462.839000000007</c:v>
                </c:pt>
                <c:pt idx="7">
                  <c:v>75905.161999999997</c:v>
                </c:pt>
                <c:pt idx="8">
                  <c:v>71675.928</c:v>
                </c:pt>
                <c:pt idx="9">
                  <c:v>74661.604000000007</c:v>
                </c:pt>
                <c:pt idx="10">
                  <c:v>70996.024999999994</c:v>
                </c:pt>
                <c:pt idx="11" formatCode="?\ ??0">
                  <c:v>79661.542000000001</c:v>
                </c:pt>
              </c:numCache>
            </c:numRef>
          </c:val>
          <c:extLst>
            <c:ext xmlns:c16="http://schemas.microsoft.com/office/drawing/2014/chart" uri="{C3380CC4-5D6E-409C-BE32-E72D297353CC}">
              <c16:uniqueId val="{00000001-EE32-4955-87DA-AA53A41C4FD4}"/>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max val="12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 in Tonnen</a:t>
                </a:r>
              </a:p>
            </c:rich>
          </c:tx>
          <c:layout>
            <c:manualLayout>
              <c:xMode val="edge"/>
              <c:yMode val="edge"/>
              <c:x val="1.2632079310305288E-2"/>
              <c:y val="8.2336053547778214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b"/>
      <c:layout>
        <c:manualLayout>
          <c:xMode val="edge"/>
          <c:yMode val="edge"/>
          <c:x val="0.69810567456742056"/>
          <c:y val="0.14415769532947656"/>
          <c:w val="0.253906739993001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von konventioneller Kuhmilch nach Bundesländern</a:t>
            </a:r>
          </a:p>
          <a:p>
            <a:pPr>
              <a:defRPr b="1"/>
            </a:pPr>
            <a:r>
              <a:rPr lang="de-DE" b="0" baseline="0"/>
              <a:t>Vergleich aktueller Zeitraum zum Vorjahreszeitraum</a:t>
            </a:r>
          </a:p>
        </c:rich>
      </c:tx>
      <c:layout>
        <c:manualLayout>
          <c:xMode val="edge"/>
          <c:yMode val="edge"/>
          <c:x val="0.27628060770468582"/>
          <c:y val="8.16921729571248E-3"/>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757542536930433"/>
          <c:y val="0.11323564364587665"/>
          <c:w val="0.86950499859099173"/>
          <c:h val="0.55364972647595079"/>
        </c:manualLayout>
      </c:layout>
      <c:barChart>
        <c:barDir val="col"/>
        <c:grouping val="clustered"/>
        <c:varyColors val="0"/>
        <c:ser>
          <c:idx val="0"/>
          <c:order val="0"/>
          <c:tx>
            <c:strRef>
              <c:f>'0204040'!$G$184</c:f>
              <c:strCache>
                <c:ptCount val="1"/>
                <c:pt idx="0">
                  <c:v>2022</c:v>
                </c:pt>
              </c:strCache>
            </c:strRef>
          </c:tx>
          <c:spPr>
            <a:solidFill>
              <a:schemeClr val="accent4">
                <a:lumMod val="60000"/>
                <a:lumOff val="40000"/>
              </a:schemeClr>
            </a:solidFill>
            <a:ln>
              <a:solidFill>
                <a:schemeClr val="accent4">
                  <a:lumMod val="60000"/>
                  <a:lumOff val="40000"/>
                </a:schemeClr>
              </a:solidFill>
            </a:ln>
            <a:effectLst/>
          </c:spPr>
          <c:invertIfNegative val="0"/>
          <c:cat>
            <c:strRef>
              <c:f>'0204040'!$F$185:$F$195</c:f>
              <c:strCache>
                <c:ptCount val="11"/>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c:v>
                </c:pt>
                <c:pt idx="9">
                  <c:v>Sachsen-Anhalt</c:v>
                </c:pt>
                <c:pt idx="10">
                  <c:v>Thüringen</c:v>
                </c:pt>
              </c:strCache>
            </c:strRef>
          </c:cat>
          <c:val>
            <c:numRef>
              <c:f>'0204040'!$G$185:$G$195</c:f>
              <c:numCache>
                <c:formatCode>#,##0</c:formatCode>
                <c:ptCount val="11"/>
                <c:pt idx="0">
                  <c:v>2708035.98</c:v>
                </c:pt>
                <c:pt idx="1">
                  <c:v>6467633.8629999999</c:v>
                </c:pt>
                <c:pt idx="2">
                  <c:v>2978923.5449999995</c:v>
                </c:pt>
                <c:pt idx="3">
                  <c:v>1557028.324</c:v>
                </c:pt>
                <c:pt idx="4">
                  <c:v>1897829.2890000003</c:v>
                </c:pt>
                <c:pt idx="5">
                  <c:v>6313230.3190000001</c:v>
                </c:pt>
                <c:pt idx="6">
                  <c:v>1038013.16</c:v>
                </c:pt>
                <c:pt idx="7">
                  <c:v>1245166.2720000001</c:v>
                </c:pt>
                <c:pt idx="8">
                  <c:v>1430162.4909999999</c:v>
                </c:pt>
                <c:pt idx="9">
                  <c:v>884521.32900000014</c:v>
                </c:pt>
                <c:pt idx="10">
                  <c:v>715543.95299999998</c:v>
                </c:pt>
              </c:numCache>
            </c:numRef>
          </c:val>
          <c:extLst>
            <c:ext xmlns:c16="http://schemas.microsoft.com/office/drawing/2014/chart" uri="{C3380CC4-5D6E-409C-BE32-E72D297353CC}">
              <c16:uniqueId val="{00000000-7438-4575-BD6F-4FE284E46A7E}"/>
            </c:ext>
          </c:extLst>
        </c:ser>
        <c:ser>
          <c:idx val="1"/>
          <c:order val="1"/>
          <c:tx>
            <c:strRef>
              <c:f>'0204040'!$H$184</c:f>
              <c:strCache>
                <c:ptCount val="1"/>
                <c:pt idx="0">
                  <c:v>2023</c:v>
                </c:pt>
              </c:strCache>
            </c:strRef>
          </c:tx>
          <c:spPr>
            <a:solidFill>
              <a:srgbClr val="7030A0"/>
            </a:solidFill>
            <a:ln>
              <a:solidFill>
                <a:srgbClr val="7030A0"/>
              </a:solidFill>
            </a:ln>
            <a:effectLst/>
          </c:spPr>
          <c:invertIfNegative val="0"/>
          <c:cat>
            <c:strRef>
              <c:f>'0204040'!$F$185:$F$195</c:f>
              <c:strCache>
                <c:ptCount val="11"/>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c:v>
                </c:pt>
                <c:pt idx="9">
                  <c:v>Sachsen-Anhalt</c:v>
                </c:pt>
                <c:pt idx="10">
                  <c:v>Thüringen</c:v>
                </c:pt>
              </c:strCache>
            </c:strRef>
          </c:cat>
          <c:val>
            <c:numRef>
              <c:f>'0204040'!$H$185:$H$195</c:f>
              <c:numCache>
                <c:formatCode>#,##0</c:formatCode>
                <c:ptCount val="11"/>
                <c:pt idx="0">
                  <c:v>2700756.7369999997</c:v>
                </c:pt>
                <c:pt idx="1">
                  <c:v>6586346.6749999998</c:v>
                </c:pt>
                <c:pt idx="2">
                  <c:v>2994093.0420000004</c:v>
                </c:pt>
                <c:pt idx="3">
                  <c:v>1588857.2210000001</c:v>
                </c:pt>
                <c:pt idx="4">
                  <c:v>1931430.3120000002</c:v>
                </c:pt>
                <c:pt idx="5">
                  <c:v>6469466.7129999995</c:v>
                </c:pt>
                <c:pt idx="6">
                  <c:v>1028507.0530000001</c:v>
                </c:pt>
                <c:pt idx="7">
                  <c:v>1277026.2860000001</c:v>
                </c:pt>
                <c:pt idx="8">
                  <c:v>1446578.17</c:v>
                </c:pt>
                <c:pt idx="9">
                  <c:v>870754.2570000001</c:v>
                </c:pt>
                <c:pt idx="10">
                  <c:v>715665.54500000004</c:v>
                </c:pt>
              </c:numCache>
            </c:numRef>
          </c:val>
          <c:extLst>
            <c:ext xmlns:c16="http://schemas.microsoft.com/office/drawing/2014/chart" uri="{C3380CC4-5D6E-409C-BE32-E72D297353CC}">
              <c16:uniqueId val="{00000001-7438-4575-BD6F-4FE284E46A7E}"/>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252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0"/>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 in Tonnen</a:t>
                </a:r>
              </a:p>
            </c:rich>
          </c:tx>
          <c:layout>
            <c:manualLayout>
              <c:xMode val="edge"/>
              <c:yMode val="edge"/>
              <c:x val="1.7044828696926348E-2"/>
              <c:y val="2.4292815717836432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t"/>
      <c:layout>
        <c:manualLayout>
          <c:xMode val="edge"/>
          <c:yMode val="edge"/>
          <c:x val="0.80653779772897771"/>
          <c:y val="0.12462140984609388"/>
          <c:w val="0.11946946934773174"/>
          <c:h val="5.0891972393191501E-2"/>
        </c:manualLayout>
      </c:layout>
      <c:overlay val="0"/>
      <c:spPr>
        <a:solidFill>
          <a:schemeClr val="bg1"/>
        </a:solid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von ökologischer/biologischer Kuhmilch nach Bundesländern</a:t>
            </a:r>
          </a:p>
          <a:p>
            <a:pPr>
              <a:defRPr b="1"/>
            </a:pPr>
            <a:r>
              <a:rPr lang="de-DE" b="0" baseline="0"/>
              <a:t>Vergleich aktueller Zeitraum zum Vorjahreszeitraum</a:t>
            </a:r>
          </a:p>
        </c:rich>
      </c:tx>
      <c:layout>
        <c:manualLayout>
          <c:xMode val="edge"/>
          <c:yMode val="edge"/>
          <c:x val="0.2564224536478022"/>
          <c:y val="2.0423043239281197E-2"/>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9.824730507649472E-2"/>
          <c:y val="0.13774324904780061"/>
          <c:w val="0.88053730640037164"/>
          <c:h val="0.5631974187846327"/>
        </c:manualLayout>
      </c:layout>
      <c:barChart>
        <c:barDir val="col"/>
        <c:grouping val="clustered"/>
        <c:varyColors val="0"/>
        <c:ser>
          <c:idx val="0"/>
          <c:order val="0"/>
          <c:tx>
            <c:strRef>
              <c:f>'0204040'!$G$204</c:f>
              <c:strCache>
                <c:ptCount val="1"/>
                <c:pt idx="0">
                  <c:v>2022</c:v>
                </c:pt>
              </c:strCache>
            </c:strRef>
          </c:tx>
          <c:spPr>
            <a:solidFill>
              <a:srgbClr val="CCFFCC"/>
            </a:solidFill>
            <a:ln>
              <a:solidFill>
                <a:srgbClr val="CCFFCC"/>
              </a:solidFill>
            </a:ln>
            <a:effectLst/>
          </c:spPr>
          <c:invertIfNegative val="0"/>
          <c:cat>
            <c:strRef>
              <c:f>'0204040'!$F$205:$F$214</c:f>
              <c:strCache>
                <c:ptCount val="10"/>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Sachsen/Sachsen-Anhalt</c:v>
                </c:pt>
                <c:pt idx="9">
                  <c:v>Thüringen</c:v>
                </c:pt>
              </c:strCache>
            </c:strRef>
          </c:cat>
          <c:val>
            <c:numRef>
              <c:f>'0204040'!$G$205:$G$214</c:f>
              <c:numCache>
                <c:formatCode>#,##0</c:formatCode>
                <c:ptCount val="10"/>
                <c:pt idx="0">
                  <c:v>42047.955000000002</c:v>
                </c:pt>
                <c:pt idx="1">
                  <c:v>100987.81200000001</c:v>
                </c:pt>
                <c:pt idx="2">
                  <c:v>88872.148000000001</c:v>
                </c:pt>
                <c:pt idx="3">
                  <c:v>93633.85500000001</c:v>
                </c:pt>
                <c:pt idx="4">
                  <c:v>167561.609</c:v>
                </c:pt>
                <c:pt idx="5">
                  <c:v>595616.15299999993</c:v>
                </c:pt>
                <c:pt idx="6">
                  <c:v>36093.813999999998</c:v>
                </c:pt>
                <c:pt idx="7">
                  <c:v>23914.918999999998</c:v>
                </c:pt>
                <c:pt idx="8">
                  <c:v>49894.656999999999</c:v>
                </c:pt>
                <c:pt idx="9">
                  <c:v>8583.8230000000021</c:v>
                </c:pt>
              </c:numCache>
            </c:numRef>
          </c:val>
          <c:extLst>
            <c:ext xmlns:c16="http://schemas.microsoft.com/office/drawing/2014/chart" uri="{C3380CC4-5D6E-409C-BE32-E72D297353CC}">
              <c16:uniqueId val="{00000000-11CC-48AF-968D-DE235CC3AA03}"/>
            </c:ext>
          </c:extLst>
        </c:ser>
        <c:ser>
          <c:idx val="1"/>
          <c:order val="1"/>
          <c:tx>
            <c:strRef>
              <c:f>'0204040'!$H$204</c:f>
              <c:strCache>
                <c:ptCount val="1"/>
                <c:pt idx="0">
                  <c:v>2023</c:v>
                </c:pt>
              </c:strCache>
            </c:strRef>
          </c:tx>
          <c:spPr>
            <a:solidFill>
              <a:srgbClr val="009999"/>
            </a:solidFill>
            <a:ln>
              <a:solidFill>
                <a:srgbClr val="009999"/>
              </a:solidFill>
            </a:ln>
            <a:effectLst/>
          </c:spPr>
          <c:invertIfNegative val="0"/>
          <c:cat>
            <c:strRef>
              <c:f>'0204040'!$F$205:$F$214</c:f>
              <c:strCache>
                <c:ptCount val="10"/>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Sachsen/Sachsen-Anhalt</c:v>
                </c:pt>
                <c:pt idx="9">
                  <c:v>Thüringen</c:v>
                </c:pt>
              </c:strCache>
            </c:strRef>
          </c:cat>
          <c:val>
            <c:numRef>
              <c:f>'0204040'!$H$205:$H$214</c:f>
              <c:numCache>
                <c:formatCode>#,##0</c:formatCode>
                <c:ptCount val="10"/>
                <c:pt idx="0">
                  <c:v>49394.773000000001</c:v>
                </c:pt>
                <c:pt idx="1">
                  <c:v>113157.19099999999</c:v>
                </c:pt>
                <c:pt idx="2">
                  <c:v>88670.497999999992</c:v>
                </c:pt>
                <c:pt idx="3">
                  <c:v>93276.180000000008</c:v>
                </c:pt>
                <c:pt idx="4">
                  <c:v>173079.67799999999</c:v>
                </c:pt>
                <c:pt idx="5">
                  <c:v>623459.49200000009</c:v>
                </c:pt>
                <c:pt idx="6">
                  <c:v>37123.134999999995</c:v>
                </c:pt>
                <c:pt idx="7">
                  <c:v>25370.655999999999</c:v>
                </c:pt>
                <c:pt idx="8">
                  <c:v>57899.071999999993</c:v>
                </c:pt>
                <c:pt idx="9">
                  <c:v>9382.1970000000001</c:v>
                </c:pt>
              </c:numCache>
            </c:numRef>
          </c:val>
          <c:extLst>
            <c:ext xmlns:c16="http://schemas.microsoft.com/office/drawing/2014/chart" uri="{C3380CC4-5D6E-409C-BE32-E72D297353CC}">
              <c16:uniqueId val="{00000001-11CC-48AF-968D-DE235CC3AA03}"/>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24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0"/>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1.4838367135050386E-2"/>
              <c:y val="3.2440563564537984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t"/>
      <c:layout>
        <c:manualLayout>
          <c:xMode val="edge"/>
          <c:yMode val="edge"/>
          <c:x val="0.83742825959524092"/>
          <c:y val="0.14504080460658128"/>
          <c:w val="0.11946946934773174"/>
          <c:h val="3.8623704012731963E-2"/>
        </c:manualLayout>
      </c:layout>
      <c:overlay val="0"/>
      <c:spPr>
        <a:solidFill>
          <a:schemeClr val="bg1"/>
        </a:solid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10" Type="http://schemas.openxmlformats.org/officeDocument/2006/relationships/image" Target="../media/image4.jpeg"/><Relationship Id="rId4" Type="http://schemas.openxmlformats.org/officeDocument/2006/relationships/chart" Target="../charts/chart9.xml"/><Relationship Id="rId9"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chart" Target="../charts/chart13.xml"/><Relationship Id="rId4" Type="http://schemas.openxmlformats.org/officeDocument/2006/relationships/image" Target="../media/image4.jpeg"/></Relationships>
</file>

<file path=xl/drawings/_rels/drawing15.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image" Target="../media/image4.jpeg"/><Relationship Id="rId5" Type="http://schemas.openxmlformats.org/officeDocument/2006/relationships/image" Target="../media/image3.png"/><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image" Target="../media/image4.jpeg"/><Relationship Id="rId5" Type="http://schemas.openxmlformats.org/officeDocument/2006/relationships/chart" Target="../charts/chart21.xml"/><Relationship Id="rId10" Type="http://schemas.openxmlformats.org/officeDocument/2006/relationships/image" Target="../media/image3.png"/><Relationship Id="rId4" Type="http://schemas.openxmlformats.org/officeDocument/2006/relationships/chart" Target="../charts/chart20.xml"/><Relationship Id="rId9" Type="http://schemas.openxmlformats.org/officeDocument/2006/relationships/image" Target="../media/image2.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chart" Target="../charts/chart25.xml"/><Relationship Id="rId4" Type="http://schemas.openxmlformats.org/officeDocument/2006/relationships/image" Target="../media/image4.jpeg"/></Relationships>
</file>

<file path=xl/drawings/_rels/drawing3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chart" Target="../charts/chart26.xml"/><Relationship Id="rId4" Type="http://schemas.openxmlformats.org/officeDocument/2006/relationships/image" Target="../media/image4.jpe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5.png"/><Relationship Id="rId4" Type="http://schemas.openxmlformats.org/officeDocument/2006/relationships/image" Target="../media/image4.jpeg"/></Relationships>
</file>

<file path=xl/drawings/_rels/drawing9.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4462880</xdr:colOff>
      <xdr:row>1</xdr:row>
      <xdr:rowOff>3782587</xdr:rowOff>
    </xdr:from>
    <xdr:to>
      <xdr:col>0</xdr:col>
      <xdr:colOff>5740351</xdr:colOff>
      <xdr:row>1</xdr:row>
      <xdr:rowOff>3793792</xdr:rowOff>
    </xdr:to>
    <xdr:cxnSp macro="">
      <xdr:nvCxnSpPr>
        <xdr:cNvPr id="2" name="Gerader Verbinder 1"/>
        <xdr:cNvCxnSpPr/>
      </xdr:nvCxnSpPr>
      <xdr:spPr>
        <a:xfrm flipV="1">
          <a:off x="4462880" y="7573537"/>
          <a:ext cx="1277471" cy="11205"/>
        </a:xfrm>
        <a:prstGeom prst="line">
          <a:avLst/>
        </a:prstGeom>
        <a:ln w="762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7713876</xdr:colOff>
      <xdr:row>4</xdr:row>
      <xdr:rowOff>397942</xdr:rowOff>
    </xdr:from>
    <xdr:to>
      <xdr:col>0</xdr:col>
      <xdr:colOff>8488457</xdr:colOff>
      <xdr:row>6</xdr:row>
      <xdr:rowOff>262720</xdr:rowOff>
    </xdr:to>
    <xdr:pic>
      <xdr:nvPicPr>
        <xdr:cNvPr id="3" name="Grafik 2" descr="Bundesadler" title="Bundesadle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13876" y="13437667"/>
          <a:ext cx="774581" cy="6839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407380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931380" y="0"/>
          <a:ext cx="1642503" cy="794785"/>
        </a:xfrm>
        <a:prstGeom prst="rect">
          <a:avLst/>
        </a:prstGeom>
      </xdr:spPr>
    </xdr:pic>
    <xdr:clientData/>
  </xdr:oneCellAnchor>
  <xdr:oneCellAnchor>
    <xdr:from>
      <xdr:col>5</xdr:col>
      <xdr:colOff>20835</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92835" y="0"/>
          <a:ext cx="1670659" cy="50400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166080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690080" y="0"/>
          <a:ext cx="1642503" cy="794785"/>
        </a:xfrm>
        <a:prstGeom prst="rect">
          <a:avLst/>
        </a:prstGeom>
      </xdr:spPr>
    </xdr:pic>
    <xdr:clientData/>
  </xdr:oneCellAnchor>
  <xdr:oneCellAnchor>
    <xdr:from>
      <xdr:col>5</xdr:col>
      <xdr:colOff>141485</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51485" y="0"/>
          <a:ext cx="1670659" cy="50400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672719</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444244" y="0"/>
          <a:ext cx="1642503" cy="794785"/>
        </a:xfrm>
        <a:prstGeom prst="rect">
          <a:avLst/>
        </a:prstGeom>
      </xdr:spPr>
    </xdr:pic>
    <xdr:clientData/>
  </xdr:oneCellAnchor>
  <xdr:oneCellAnchor>
    <xdr:from>
      <xdr:col>4</xdr:col>
      <xdr:colOff>7228</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093328" y="0"/>
          <a:ext cx="1670659" cy="504000"/>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xdr:from>
      <xdr:col>7</xdr:col>
      <xdr:colOff>142874</xdr:colOff>
      <xdr:row>145</xdr:row>
      <xdr:rowOff>68035</xdr:rowOff>
    </xdr:from>
    <xdr:to>
      <xdr:col>14</xdr:col>
      <xdr:colOff>421821</xdr:colOff>
      <xdr:row>157</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169</xdr:row>
      <xdr:rowOff>0</xdr:rowOff>
    </xdr:from>
    <xdr:to>
      <xdr:col>7</xdr:col>
      <xdr:colOff>142875</xdr:colOff>
      <xdr:row>180</xdr:row>
      <xdr:rowOff>95252</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6805</xdr:colOff>
      <xdr:row>181</xdr:row>
      <xdr:rowOff>61231</xdr:rowOff>
    </xdr:from>
    <xdr:to>
      <xdr:col>15</xdr:col>
      <xdr:colOff>6805</xdr:colOff>
      <xdr:row>200</xdr:row>
      <xdr:rowOff>68035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13607</xdr:colOff>
      <xdr:row>201</xdr:row>
      <xdr:rowOff>118383</xdr:rowOff>
    </xdr:from>
    <xdr:to>
      <xdr:col>15</xdr:col>
      <xdr:colOff>13607</xdr:colOff>
      <xdr:row>220</xdr:row>
      <xdr:rowOff>122466</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214313</xdr:colOff>
      <xdr:row>157</xdr:row>
      <xdr:rowOff>13605</xdr:rowOff>
    </xdr:from>
    <xdr:to>
      <xdr:col>10</xdr:col>
      <xdr:colOff>210911</xdr:colOff>
      <xdr:row>168</xdr:row>
      <xdr:rowOff>136070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145</xdr:row>
      <xdr:rowOff>69428</xdr:rowOff>
    </xdr:from>
    <xdr:to>
      <xdr:col>7</xdr:col>
      <xdr:colOff>0</xdr:colOff>
      <xdr:row>156</xdr:row>
      <xdr:rowOff>163285</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360589</xdr:colOff>
      <xdr:row>169</xdr:row>
      <xdr:rowOff>0</xdr:rowOff>
    </xdr:from>
    <xdr:to>
      <xdr:col>15</xdr:col>
      <xdr:colOff>242282</xdr:colOff>
      <xdr:row>180</xdr:row>
      <xdr:rowOff>93857</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0</xdr:row>
      <xdr:rowOff>5953</xdr:rowOff>
    </xdr:from>
    <xdr:ext cx="1326173" cy="815487"/>
    <xdr:pic>
      <xdr:nvPicPr>
        <xdr:cNvPr id="9"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5953"/>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399839</xdr:colOff>
      <xdr:row>0</xdr:row>
      <xdr:rowOff>5953</xdr:rowOff>
    </xdr:from>
    <xdr:ext cx="1642503" cy="794785"/>
    <xdr:pic>
      <xdr:nvPicPr>
        <xdr:cNvPr id="10" name="Grafik 9"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9"/>
        <a:stretch>
          <a:fillRect/>
        </a:stretch>
      </xdr:blipFill>
      <xdr:spPr>
        <a:xfrm>
          <a:off x="1923839" y="5953"/>
          <a:ext cx="1642503" cy="794785"/>
        </a:xfrm>
        <a:prstGeom prst="rect">
          <a:avLst/>
        </a:prstGeom>
      </xdr:spPr>
    </xdr:pic>
    <xdr:clientData/>
  </xdr:oneCellAnchor>
  <xdr:oneCellAnchor>
    <xdr:from>
      <xdr:col>5</xdr:col>
      <xdr:colOff>383976</xdr:colOff>
      <xdr:row>0</xdr:row>
      <xdr:rowOff>5953</xdr:rowOff>
    </xdr:from>
    <xdr:ext cx="1670659" cy="504000"/>
    <xdr:pic>
      <xdr:nvPicPr>
        <xdr:cNvPr id="11" name="Grafik 10" descr="Zierbild mit Schriftzug: Bundesinformationszentrum Landwirtschaft." title="Logo: Bundesinformationszentrum Landwirtschaft"/>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193976" y="5953"/>
          <a:ext cx="1670659" cy="50400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xdr:from>
      <xdr:col>0</xdr:col>
      <xdr:colOff>0</xdr:colOff>
      <xdr:row>14</xdr:row>
      <xdr:rowOff>6802</xdr:rowOff>
    </xdr:from>
    <xdr:to>
      <xdr:col>7</xdr:col>
      <xdr:colOff>319767</xdr:colOff>
      <xdr:row>26</xdr:row>
      <xdr:rowOff>13606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176893</xdr:colOff>
      <xdr:row>0</xdr:row>
      <xdr:rowOff>20411</xdr:rowOff>
    </xdr:from>
    <xdr:ext cx="1326173" cy="815487"/>
    <xdr:pic>
      <xdr:nvPicPr>
        <xdr:cNvPr id="3"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6893" y="20411"/>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242507</xdr:colOff>
      <xdr:row>0</xdr:row>
      <xdr:rowOff>20411</xdr:rowOff>
    </xdr:from>
    <xdr:ext cx="1642503" cy="794785"/>
    <xdr:pic>
      <xdr:nvPicPr>
        <xdr:cNvPr id="4" name="Grafik 3"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3"/>
        <a:stretch>
          <a:fillRect/>
        </a:stretch>
      </xdr:blipFill>
      <xdr:spPr>
        <a:xfrm>
          <a:off x="2528507" y="20411"/>
          <a:ext cx="1642503" cy="794785"/>
        </a:xfrm>
        <a:prstGeom prst="rect">
          <a:avLst/>
        </a:prstGeom>
      </xdr:spPr>
    </xdr:pic>
    <xdr:clientData/>
  </xdr:oneCellAnchor>
  <xdr:oneCellAnchor>
    <xdr:from>
      <xdr:col>7</xdr:col>
      <xdr:colOff>320193</xdr:colOff>
      <xdr:row>0</xdr:row>
      <xdr:rowOff>20411</xdr:rowOff>
    </xdr:from>
    <xdr:ext cx="1670659" cy="504000"/>
    <xdr:pic>
      <xdr:nvPicPr>
        <xdr:cNvPr id="5" name="Grafik 4" descr="Zierbild mit Schriftzug: Bundesinformationszentrum Landwirtschaft." title="Logo: Bundesinformationszentrum Landwirtschaft"/>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54193" y="20411"/>
          <a:ext cx="1670659" cy="50400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xdr:from>
      <xdr:col>0</xdr:col>
      <xdr:colOff>0</xdr:colOff>
      <xdr:row>25</xdr:row>
      <xdr:rowOff>95250</xdr:rowOff>
    </xdr:from>
    <xdr:to>
      <xdr:col>3</xdr:col>
      <xdr:colOff>559593</xdr:colOff>
      <xdr:row>34</xdr:row>
      <xdr:rowOff>6614</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31750</xdr:colOff>
      <xdr:row>25</xdr:row>
      <xdr:rowOff>105834</xdr:rowOff>
    </xdr:from>
    <xdr:to>
      <xdr:col>8</xdr:col>
      <xdr:colOff>592666</xdr:colOff>
      <xdr:row>34</xdr:row>
      <xdr:rowOff>17198</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52917</xdr:colOff>
      <xdr:row>25</xdr:row>
      <xdr:rowOff>105833</xdr:rowOff>
    </xdr:from>
    <xdr:to>
      <xdr:col>13</xdr:col>
      <xdr:colOff>623093</xdr:colOff>
      <xdr:row>34</xdr:row>
      <xdr:rowOff>26457</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0</xdr:colOff>
      <xdr:row>0</xdr:row>
      <xdr:rowOff>0</xdr:rowOff>
    </xdr:from>
    <xdr:ext cx="1326173" cy="815487"/>
    <xdr:pic>
      <xdr:nvPicPr>
        <xdr:cNvPr id="5"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162375</xdr:colOff>
      <xdr:row>0</xdr:row>
      <xdr:rowOff>0</xdr:rowOff>
    </xdr:from>
    <xdr:ext cx="1642503" cy="794785"/>
    <xdr:pic>
      <xdr:nvPicPr>
        <xdr:cNvPr id="6" name="Grafik 5"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5"/>
        <a:stretch>
          <a:fillRect/>
        </a:stretch>
      </xdr:blipFill>
      <xdr:spPr>
        <a:xfrm>
          <a:off x="810075" y="0"/>
          <a:ext cx="1642503" cy="794785"/>
        </a:xfrm>
        <a:prstGeom prst="rect">
          <a:avLst/>
        </a:prstGeom>
      </xdr:spPr>
    </xdr:pic>
    <xdr:clientData/>
  </xdr:oneCellAnchor>
  <xdr:oneCellAnchor>
    <xdr:from>
      <xdr:col>3</xdr:col>
      <xdr:colOff>497085</xdr:colOff>
      <xdr:row>0</xdr:row>
      <xdr:rowOff>0</xdr:rowOff>
    </xdr:from>
    <xdr:ext cx="1670659" cy="504000"/>
    <xdr:pic>
      <xdr:nvPicPr>
        <xdr:cNvPr id="7" name="Grafik 6" descr="Zierbild mit Schriftzug: Bundesinformationszentrum Landwirtschaft." title="Logo: Bundesinformationszentrum Landwirtschaft"/>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440185" y="0"/>
          <a:ext cx="1670659" cy="504000"/>
        </a:xfrm>
        <a:prstGeom prst="rect">
          <a:avLst/>
        </a:prstGeom>
      </xdr:spPr>
    </xdr:pic>
    <xdr:clientData/>
  </xdr:oneCellAnchor>
</xdr:wsDr>
</file>

<file path=xl/drawings/drawing16.xml><?xml version="1.0" encoding="utf-8"?>
<c:userShapes xmlns:c="http://schemas.openxmlformats.org/drawingml/2006/chart">
  <cdr:relSizeAnchor xmlns:cdr="http://schemas.openxmlformats.org/drawingml/2006/chartDrawing">
    <cdr:from>
      <cdr:x>0.01727</cdr:x>
      <cdr:y>0.03145</cdr:y>
    </cdr:from>
    <cdr:to>
      <cdr:x>0.22186</cdr:x>
      <cdr:y>0.16614</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17.xml><?xml version="1.0" encoding="utf-8"?>
<c:userShapes xmlns:c="http://schemas.openxmlformats.org/drawingml/2006/chart">
  <cdr:relSizeAnchor xmlns:cdr="http://schemas.openxmlformats.org/drawingml/2006/chartDrawing">
    <cdr:from>
      <cdr:x>0.01733</cdr:x>
      <cdr:y>0.03145</cdr:y>
    </cdr:from>
    <cdr:to>
      <cdr:x>0.22256</cdr:x>
      <cdr:y>0.16614</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18.xml><?xml version="1.0" encoding="utf-8"?>
<c:userShapes xmlns:c="http://schemas.openxmlformats.org/drawingml/2006/chart">
  <cdr:relSizeAnchor xmlns:cdr="http://schemas.openxmlformats.org/drawingml/2006/chartDrawing">
    <cdr:from>
      <cdr:x>0.01727</cdr:x>
      <cdr:y>0.03127</cdr:y>
    </cdr:from>
    <cdr:to>
      <cdr:x>0.22186</cdr:x>
      <cdr:y>0.16519</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31"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345069</xdr:colOff>
      <xdr:row>0</xdr:row>
      <xdr:rowOff>0</xdr:rowOff>
    </xdr:from>
    <xdr:ext cx="1642503" cy="794785"/>
    <xdr:pic>
      <xdr:nvPicPr>
        <xdr:cNvPr id="32" name="Grafik 31"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80395" y="0"/>
          <a:ext cx="1642503" cy="794785"/>
        </a:xfrm>
        <a:prstGeom prst="rect">
          <a:avLst/>
        </a:prstGeom>
      </xdr:spPr>
    </xdr:pic>
    <xdr:clientData/>
  </xdr:oneCellAnchor>
  <xdr:oneCellAnchor>
    <xdr:from>
      <xdr:col>4</xdr:col>
      <xdr:colOff>65211</xdr:colOff>
      <xdr:row>0</xdr:row>
      <xdr:rowOff>0</xdr:rowOff>
    </xdr:from>
    <xdr:ext cx="1670659" cy="504000"/>
    <xdr:pic>
      <xdr:nvPicPr>
        <xdr:cNvPr id="33" name="Grafik 32"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88972" y="0"/>
          <a:ext cx="1670659" cy="5040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40</xdr:row>
      <xdr:rowOff>117231</xdr:rowOff>
    </xdr:from>
    <xdr:to>
      <xdr:col>9</xdr:col>
      <xdr:colOff>146538</xdr:colOff>
      <xdr:row>57</xdr:row>
      <xdr:rowOff>126022</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245451</xdr:colOff>
      <xdr:row>40</xdr:row>
      <xdr:rowOff>123093</xdr:rowOff>
    </xdr:from>
    <xdr:to>
      <xdr:col>18</xdr:col>
      <xdr:colOff>333374</xdr:colOff>
      <xdr:row>57</xdr:row>
      <xdr:rowOff>126023</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58</xdr:row>
      <xdr:rowOff>49822</xdr:rowOff>
    </xdr:from>
    <xdr:to>
      <xdr:col>9</xdr:col>
      <xdr:colOff>142874</xdr:colOff>
      <xdr:row>75</xdr:row>
      <xdr:rowOff>52753</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252777</xdr:colOff>
      <xdr:row>58</xdr:row>
      <xdr:rowOff>42496</xdr:rowOff>
    </xdr:from>
    <xdr:to>
      <xdr:col>18</xdr:col>
      <xdr:colOff>340700</xdr:colOff>
      <xdr:row>75</xdr:row>
      <xdr:rowOff>45427</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498230</xdr:colOff>
      <xdr:row>75</xdr:row>
      <xdr:rowOff>139212</xdr:rowOff>
    </xdr:from>
    <xdr:to>
      <xdr:col>16</xdr:col>
      <xdr:colOff>476250</xdr:colOff>
      <xdr:row>102</xdr:row>
      <xdr:rowOff>29308</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0</xdr:col>
      <xdr:colOff>7327</xdr:colOff>
      <xdr:row>0</xdr:row>
      <xdr:rowOff>21982</xdr:rowOff>
    </xdr:from>
    <xdr:ext cx="1326173" cy="815487"/>
    <xdr:pic>
      <xdr:nvPicPr>
        <xdr:cNvPr id="7"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327" y="21982"/>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228603</xdr:colOff>
      <xdr:row>0</xdr:row>
      <xdr:rowOff>21982</xdr:rowOff>
    </xdr:from>
    <xdr:ext cx="1642503" cy="794785"/>
    <xdr:pic>
      <xdr:nvPicPr>
        <xdr:cNvPr id="8" name="Grafik 7"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7"/>
        <a:stretch>
          <a:fillRect/>
        </a:stretch>
      </xdr:blipFill>
      <xdr:spPr>
        <a:xfrm>
          <a:off x="1752603" y="21982"/>
          <a:ext cx="1642503" cy="794785"/>
        </a:xfrm>
        <a:prstGeom prst="rect">
          <a:avLst/>
        </a:prstGeom>
      </xdr:spPr>
    </xdr:pic>
    <xdr:clientData/>
  </xdr:oneCellAnchor>
  <xdr:oneCellAnchor>
    <xdr:from>
      <xdr:col>5</xdr:col>
      <xdr:colOff>382052</xdr:colOff>
      <xdr:row>0</xdr:row>
      <xdr:rowOff>21982</xdr:rowOff>
    </xdr:from>
    <xdr:ext cx="1670659" cy="504000"/>
    <xdr:pic>
      <xdr:nvPicPr>
        <xdr:cNvPr id="9" name="Grafik 8" descr="Zierbild mit Schriftzug: Bundesinformationszentrum Landwirtschaft." title="Logo: Bundesinformationszentrum Landwirtschaft"/>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192052" y="21982"/>
          <a:ext cx="1670659" cy="50400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xdr:from>
      <xdr:col>0</xdr:col>
      <xdr:colOff>193675</xdr:colOff>
      <xdr:row>48</xdr:row>
      <xdr:rowOff>152400</xdr:rowOff>
    </xdr:from>
    <xdr:to>
      <xdr:col>3</xdr:col>
      <xdr:colOff>537634</xdr:colOff>
      <xdr:row>57</xdr:row>
      <xdr:rowOff>77257</xdr:rowOff>
    </xdr:to>
    <xdr:graphicFrame macro="">
      <xdr:nvGraphicFramePr>
        <xdr:cNvPr id="2" name="Diagramm 1" descr="Liniendiagramm" title="Magerst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527050</xdr:colOff>
      <xdr:row>48</xdr:row>
      <xdr:rowOff>152400</xdr:rowOff>
    </xdr:from>
    <xdr:to>
      <xdr:col>8</xdr:col>
      <xdr:colOff>318558</xdr:colOff>
      <xdr:row>57</xdr:row>
      <xdr:rowOff>77258</xdr:rowOff>
    </xdr:to>
    <xdr:graphicFrame macro="">
      <xdr:nvGraphicFramePr>
        <xdr:cNvPr id="3" name="Diagramm 2" descr="Liniendiagramm" title="Viertelfettst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180975</xdr:colOff>
      <xdr:row>57</xdr:row>
      <xdr:rowOff>87842</xdr:rowOff>
    </xdr:from>
    <xdr:to>
      <xdr:col>3</xdr:col>
      <xdr:colOff>527050</xdr:colOff>
      <xdr:row>66</xdr:row>
      <xdr:rowOff>26459</xdr:rowOff>
    </xdr:to>
    <xdr:graphicFrame macro="">
      <xdr:nvGraphicFramePr>
        <xdr:cNvPr id="4" name="Diagramm 3" descr="Liniendiagramm" title="Halbfettst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527050</xdr:colOff>
      <xdr:row>57</xdr:row>
      <xdr:rowOff>87842</xdr:rowOff>
    </xdr:from>
    <xdr:to>
      <xdr:col>8</xdr:col>
      <xdr:colOff>339724</xdr:colOff>
      <xdr:row>66</xdr:row>
      <xdr:rowOff>26459</xdr:rowOff>
    </xdr:to>
    <xdr:graphicFrame macro="">
      <xdr:nvGraphicFramePr>
        <xdr:cNvPr id="5" name="Diagramm 4" descr="Liniendiagramm" title="Dreiviertelfettst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193675</xdr:colOff>
      <xdr:row>66</xdr:row>
      <xdr:rowOff>38100</xdr:rowOff>
    </xdr:from>
    <xdr:to>
      <xdr:col>3</xdr:col>
      <xdr:colOff>537633</xdr:colOff>
      <xdr:row>74</xdr:row>
      <xdr:rowOff>155575</xdr:rowOff>
    </xdr:to>
    <xdr:graphicFrame macro="">
      <xdr:nvGraphicFramePr>
        <xdr:cNvPr id="6" name="Diagramm 5" descr="Liniendiagramm" title="Fettst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527050</xdr:colOff>
      <xdr:row>66</xdr:row>
      <xdr:rowOff>38100</xdr:rowOff>
    </xdr:from>
    <xdr:to>
      <xdr:col>8</xdr:col>
      <xdr:colOff>339724</xdr:colOff>
      <xdr:row>74</xdr:row>
      <xdr:rowOff>155575</xdr:rowOff>
    </xdr:to>
    <xdr:graphicFrame macro="">
      <xdr:nvGraphicFramePr>
        <xdr:cNvPr id="7" name="Diagramm 6" descr="Liniendiagramm" title="Vollfettst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193675</xdr:colOff>
      <xdr:row>75</xdr:row>
      <xdr:rowOff>28575</xdr:rowOff>
    </xdr:from>
    <xdr:to>
      <xdr:col>3</xdr:col>
      <xdr:colOff>537633</xdr:colOff>
      <xdr:row>83</xdr:row>
      <xdr:rowOff>148167</xdr:rowOff>
    </xdr:to>
    <xdr:graphicFrame macro="">
      <xdr:nvGraphicFramePr>
        <xdr:cNvPr id="8" name="Diagramm 7" descr="Liniendiagramm" title="Rahm-/Doppelfettst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527050</xdr:colOff>
      <xdr:row>75</xdr:row>
      <xdr:rowOff>28575</xdr:rowOff>
    </xdr:from>
    <xdr:to>
      <xdr:col>8</xdr:col>
      <xdr:colOff>339724</xdr:colOff>
      <xdr:row>83</xdr:row>
      <xdr:rowOff>148167</xdr:rowOff>
    </xdr:to>
    <xdr:graphicFrame macro="">
      <xdr:nvGraphicFramePr>
        <xdr:cNvPr id="9" name="Diagramm 8" descr="Liniendiagramm" title="Käse insgesam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0</xdr:col>
      <xdr:colOff>0</xdr:colOff>
      <xdr:row>0</xdr:row>
      <xdr:rowOff>0</xdr:rowOff>
    </xdr:from>
    <xdr:ext cx="1326173" cy="815487"/>
    <xdr:pic>
      <xdr:nvPicPr>
        <xdr:cNvPr id="10"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140680</xdr:colOff>
      <xdr:row>0</xdr:row>
      <xdr:rowOff>0</xdr:rowOff>
    </xdr:from>
    <xdr:ext cx="1642503" cy="794785"/>
    <xdr:pic>
      <xdr:nvPicPr>
        <xdr:cNvPr id="11" name="Grafik 10"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10"/>
        <a:stretch>
          <a:fillRect/>
        </a:stretch>
      </xdr:blipFill>
      <xdr:spPr>
        <a:xfrm>
          <a:off x="788380" y="0"/>
          <a:ext cx="1642503" cy="794785"/>
        </a:xfrm>
        <a:prstGeom prst="rect">
          <a:avLst/>
        </a:prstGeom>
      </xdr:spPr>
    </xdr:pic>
    <xdr:clientData/>
  </xdr:oneCellAnchor>
  <xdr:oneCellAnchor>
    <xdr:from>
      <xdr:col>3</xdr:col>
      <xdr:colOff>316110</xdr:colOff>
      <xdr:row>0</xdr:row>
      <xdr:rowOff>0</xdr:rowOff>
    </xdr:from>
    <xdr:ext cx="1670659" cy="504000"/>
    <xdr:pic>
      <xdr:nvPicPr>
        <xdr:cNvPr id="12" name="Grafik 11" descr="Zierbild mit Schriftzug: Bundesinformationszentrum Landwirtschaft." title="Logo: Bundesinformationszentrum Landwirtschaft"/>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259210" y="0"/>
          <a:ext cx="1670659" cy="504000"/>
        </a:xfrm>
        <a:prstGeom prst="rect">
          <a:avLst/>
        </a:prstGeom>
      </xdr:spPr>
    </xdr:pic>
    <xdr:clientData/>
  </xdr:oneCellAnchor>
</xdr:wsDr>
</file>

<file path=xl/drawings/drawing21.xml><?xml version="1.0" encoding="utf-8"?>
<c:userShapes xmlns:c="http://schemas.openxmlformats.org/drawingml/2006/chart">
  <cdr:relSizeAnchor xmlns:cdr="http://schemas.openxmlformats.org/drawingml/2006/chartDrawing">
    <cdr:from>
      <cdr:x>0.01838</cdr:x>
      <cdr:y>0.03117</cdr:y>
    </cdr:from>
    <cdr:to>
      <cdr:x>0.23612</cdr:x>
      <cdr:y>0.16465</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2.xml><?xml version="1.0" encoding="utf-8"?>
<c:userShapes xmlns:c="http://schemas.openxmlformats.org/drawingml/2006/chart">
  <cdr:relSizeAnchor xmlns:cdr="http://schemas.openxmlformats.org/drawingml/2006/chartDrawing">
    <cdr:from>
      <cdr:x>0.01851</cdr:x>
      <cdr:y>0.03117</cdr:y>
    </cdr:from>
    <cdr:to>
      <cdr:x>0.23776</cdr:x>
      <cdr:y>0.16465</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3.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4.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5.xml><?xml version="1.0" encoding="utf-8"?>
<c:userShapes xmlns:c="http://schemas.openxmlformats.org/drawingml/2006/chart">
  <cdr:relSizeAnchor xmlns:cdr="http://schemas.openxmlformats.org/drawingml/2006/chartDrawing">
    <cdr:from>
      <cdr:x>0.01838</cdr:x>
      <cdr:y>0.03245</cdr:y>
    </cdr:from>
    <cdr:to>
      <cdr:x>0.23612</cdr:x>
      <cdr:y>0.17144</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6.xml><?xml version="1.0" encoding="utf-8"?>
<c:userShapes xmlns:c="http://schemas.openxmlformats.org/drawingml/2006/chart">
  <cdr:relSizeAnchor xmlns:cdr="http://schemas.openxmlformats.org/drawingml/2006/chartDrawing">
    <cdr:from>
      <cdr:x>0.01837</cdr:x>
      <cdr:y>0.03245</cdr:y>
    </cdr:from>
    <cdr:to>
      <cdr:x>0.23594</cdr:x>
      <cdr:y>0.17144</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7.xml><?xml version="1.0" encoding="utf-8"?>
<c:userShapes xmlns:c="http://schemas.openxmlformats.org/drawingml/2006/chart">
  <cdr:relSizeAnchor xmlns:cdr="http://schemas.openxmlformats.org/drawingml/2006/chartDrawing">
    <cdr:from>
      <cdr:x>0.01838</cdr:x>
      <cdr:y>0.03241</cdr:y>
    </cdr:from>
    <cdr:to>
      <cdr:x>0.23612</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8.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9.xml><?xml version="1.0" encoding="utf-8"?>
<xdr:wsDr xmlns:xdr="http://schemas.openxmlformats.org/drawingml/2006/spreadsheetDrawing" xmlns:a="http://schemas.openxmlformats.org/drawingml/2006/main">
  <xdr:twoCellAnchor>
    <xdr:from>
      <xdr:col>1</xdr:col>
      <xdr:colOff>421822</xdr:colOff>
      <xdr:row>46</xdr:row>
      <xdr:rowOff>51707</xdr:rowOff>
    </xdr:from>
    <xdr:to>
      <xdr:col>15</xdr:col>
      <xdr:colOff>242657</xdr:colOff>
      <xdr:row>47</xdr:row>
      <xdr:rowOff>96611</xdr:rowOff>
    </xdr:to>
    <xdr:sp macro="" textlink="">
      <xdr:nvSpPr>
        <xdr:cNvPr id="2" name="Text 2"/>
        <xdr:cNvSpPr txBox="1">
          <a:spLocks noChangeArrowheads="1"/>
        </xdr:cNvSpPr>
      </xdr:nvSpPr>
      <xdr:spPr bwMode="auto">
        <a:xfrm flipV="1">
          <a:off x="3354161" y="5800725"/>
          <a:ext cx="7080246" cy="2081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0">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just" rtl="0">
            <a:defRPr sz="1000"/>
          </a:pPr>
          <a:r>
            <a:rPr lang="de-DE" sz="600" b="0" i="0" u="none" strike="noStrike" baseline="0">
              <a:solidFill>
                <a:srgbClr val="000000"/>
              </a:solidFill>
              <a:latin typeface="Arial"/>
              <a:cs typeface="Arial"/>
            </a:rPr>
            <a:t>. - .</a:t>
          </a:r>
        </a:p>
        <a:p>
          <a:pPr algn="just" rtl="0">
            <a:defRPr sz="1000"/>
          </a:pPr>
          <a:endParaRPr lang="de-DE" sz="600" b="0" i="0" u="none" strike="noStrike" baseline="0">
            <a:solidFill>
              <a:srgbClr val="000000"/>
            </a:solidFill>
            <a:latin typeface="Arial"/>
            <a:cs typeface="Arial"/>
          </a:endParaRPr>
        </a:p>
        <a:p>
          <a:pPr algn="just" rtl="0">
            <a:lnSpc>
              <a:spcPts val="1100"/>
            </a:lnSpc>
            <a:defRPr sz="1000"/>
          </a:pPr>
          <a:endParaRPr lang="de-DE"/>
        </a:p>
      </xdr:txBody>
    </xdr:sp>
    <xdr:clientData/>
  </xdr:twoCellAnchor>
</xdr:wsDr>
</file>

<file path=xl/drawings/drawing3.xml><?xml version="1.0" encoding="utf-8"?>
<c:userShapes xmlns:c="http://schemas.openxmlformats.org/drawingml/2006/chart">
  <cdr:relSizeAnchor xmlns:cdr="http://schemas.openxmlformats.org/drawingml/2006/chartDrawing">
    <cdr:from>
      <cdr:x>0.83643</cdr:x>
      <cdr:y>0.8742</cdr:y>
    </cdr:from>
    <cdr:to>
      <cdr:x>0.97906</cdr:x>
      <cdr:y>1</cdr:y>
    </cdr:to>
    <cdr:sp macro="" textlink="">
      <cdr:nvSpPr>
        <cdr:cNvPr id="3" name="Textfeld 1"/>
        <cdr:cNvSpPr txBox="1"/>
      </cdr:nvSpPr>
      <cdr:spPr>
        <a:xfrm xmlns:a="http://schemas.openxmlformats.org/drawingml/2006/main">
          <a:off x="3824165" y="2403217"/>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BLE(415)</a:t>
          </a:r>
        </a:p>
        <a:p xmlns:a="http://schemas.openxmlformats.org/drawingml/2006/main">
          <a:pPr algn="r"/>
          <a:r>
            <a:rPr lang="de-DE" sz="600"/>
            <a:t>BZL-Datenzentrum</a:t>
          </a:r>
        </a:p>
      </cdr:txBody>
    </cdr:sp>
  </cdr:relSizeAnchor>
</c:userShapes>
</file>

<file path=xl/drawings/drawing30.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1378930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759805" y="0"/>
          <a:ext cx="1642503" cy="794785"/>
        </a:xfrm>
        <a:prstGeom prst="rect">
          <a:avLst/>
        </a:prstGeom>
      </xdr:spPr>
    </xdr:pic>
    <xdr:clientData/>
  </xdr:oneCellAnchor>
  <xdr:oneCellAnchor>
    <xdr:from>
      <xdr:col>5</xdr:col>
      <xdr:colOff>192285</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02285" y="0"/>
          <a:ext cx="1670659" cy="504000"/>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1378930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759805" y="0"/>
          <a:ext cx="1642503" cy="794785"/>
        </a:xfrm>
        <a:prstGeom prst="rect">
          <a:avLst/>
        </a:prstGeom>
      </xdr:spPr>
    </xdr:pic>
    <xdr:clientData/>
  </xdr:oneCellAnchor>
  <xdr:oneCellAnchor>
    <xdr:from>
      <xdr:col>4</xdr:col>
      <xdr:colOff>221593</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69593" y="0"/>
          <a:ext cx="1670659" cy="504000"/>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14</xdr:col>
      <xdr:colOff>0</xdr:colOff>
      <xdr:row>25</xdr:row>
      <xdr:rowOff>95251</xdr:rowOff>
    </xdr:from>
    <xdr:ext cx="5666288" cy="408214"/>
    <xdr:sp macro="" textlink="">
      <xdr:nvSpPr>
        <xdr:cNvPr id="2" name="Textfeld 1"/>
        <xdr:cNvSpPr txBox="1"/>
      </xdr:nvSpPr>
      <xdr:spPr>
        <a:xfrm>
          <a:off x="10668000" y="4857751"/>
          <a:ext cx="5666288" cy="408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0" bIns="0" rtlCol="0" anchor="t">
          <a:noAutofit/>
        </a:bodyPr>
        <a:lstStyle/>
        <a:p>
          <a:endParaRPr lang="de-DE" sz="600">
            <a:latin typeface="Arial" pitchFamily="34" charset="0"/>
            <a:cs typeface="Arial" pitchFamily="34" charset="0"/>
          </a:endParaRPr>
        </a:p>
      </xdr:txBody>
    </xdr:sp>
    <xdr:clientData/>
  </xdr:oneCellAnchor>
  <xdr:twoCellAnchor>
    <xdr:from>
      <xdr:col>0</xdr:col>
      <xdr:colOff>0</xdr:colOff>
      <xdr:row>28</xdr:row>
      <xdr:rowOff>6804</xdr:rowOff>
    </xdr:from>
    <xdr:to>
      <xdr:col>9</xdr:col>
      <xdr:colOff>27214</xdr:colOff>
      <xdr:row>42</xdr:row>
      <xdr:rowOff>74841</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20411</xdr:colOff>
      <xdr:row>0</xdr:row>
      <xdr:rowOff>13606</xdr:rowOff>
    </xdr:from>
    <xdr:ext cx="1326173" cy="815487"/>
    <xdr:pic>
      <xdr:nvPicPr>
        <xdr:cNvPr id="4"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411" y="13606"/>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1399341</xdr:colOff>
      <xdr:row>0</xdr:row>
      <xdr:rowOff>13606</xdr:rowOff>
    </xdr:from>
    <xdr:ext cx="1642503" cy="794785"/>
    <xdr:pic>
      <xdr:nvPicPr>
        <xdr:cNvPr id="5" name="Grafik 4"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3"/>
        <a:stretch>
          <a:fillRect/>
        </a:stretch>
      </xdr:blipFill>
      <xdr:spPr>
        <a:xfrm>
          <a:off x="761166" y="13606"/>
          <a:ext cx="1642503" cy="794785"/>
        </a:xfrm>
        <a:prstGeom prst="rect">
          <a:avLst/>
        </a:prstGeom>
      </xdr:spPr>
    </xdr:pic>
    <xdr:clientData/>
  </xdr:oneCellAnchor>
  <xdr:oneCellAnchor>
    <xdr:from>
      <xdr:col>5</xdr:col>
      <xdr:colOff>105409</xdr:colOff>
      <xdr:row>0</xdr:row>
      <xdr:rowOff>13606</xdr:rowOff>
    </xdr:from>
    <xdr:ext cx="1670659" cy="504000"/>
    <xdr:pic>
      <xdr:nvPicPr>
        <xdr:cNvPr id="6" name="Grafik 5" descr="Zierbild mit Schriftzug: Bundesinformationszentrum Landwirtschaft." title="Logo: Bundesinformationszentrum Landwirtschaft"/>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15409" y="13606"/>
          <a:ext cx="1670659" cy="504000"/>
        </a:xfrm>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twoCellAnchor>
    <xdr:from>
      <xdr:col>0</xdr:col>
      <xdr:colOff>20411</xdr:colOff>
      <xdr:row>22</xdr:row>
      <xdr:rowOff>74839</xdr:rowOff>
    </xdr:from>
    <xdr:to>
      <xdr:col>9</xdr:col>
      <xdr:colOff>68037</xdr:colOff>
      <xdr:row>31</xdr:row>
      <xdr:rowOff>47625</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1326173" cy="815487"/>
    <xdr:pic>
      <xdr:nvPicPr>
        <xdr:cNvPr id="3"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1378930</xdr:colOff>
      <xdr:row>0</xdr:row>
      <xdr:rowOff>0</xdr:rowOff>
    </xdr:from>
    <xdr:ext cx="1642503" cy="794785"/>
    <xdr:pic>
      <xdr:nvPicPr>
        <xdr:cNvPr id="4" name="Grafik 3"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3"/>
        <a:stretch>
          <a:fillRect/>
        </a:stretch>
      </xdr:blipFill>
      <xdr:spPr>
        <a:xfrm>
          <a:off x="759805" y="0"/>
          <a:ext cx="1642503" cy="794785"/>
        </a:xfrm>
        <a:prstGeom prst="rect">
          <a:avLst/>
        </a:prstGeom>
      </xdr:spPr>
    </xdr:pic>
    <xdr:clientData/>
  </xdr:oneCellAnchor>
  <xdr:oneCellAnchor>
    <xdr:from>
      <xdr:col>6</xdr:col>
      <xdr:colOff>30570</xdr:colOff>
      <xdr:row>0</xdr:row>
      <xdr:rowOff>0</xdr:rowOff>
    </xdr:from>
    <xdr:ext cx="1670659" cy="504000"/>
    <xdr:pic>
      <xdr:nvPicPr>
        <xdr:cNvPr id="5" name="Grafik 4" descr="Zierbild mit Schriftzug: Bundesinformationszentrum Landwirtschaft." title="Logo: Bundesinformationszentrum Landwirtschaft"/>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02570" y="0"/>
          <a:ext cx="1670659" cy="504000"/>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893672</xdr:colOff>
      <xdr:row>0</xdr:row>
      <xdr:rowOff>0</xdr:rowOff>
    </xdr:from>
    <xdr:ext cx="108432" cy="152400"/>
    <xdr:sp macro="" textlink="">
      <xdr:nvSpPr>
        <xdr:cNvPr id="2" name="Textfeld 1"/>
        <xdr:cNvSpPr txBox="1"/>
      </xdr:nvSpPr>
      <xdr:spPr>
        <a:xfrm>
          <a:off x="760322" y="0"/>
          <a:ext cx="108432" cy="15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de-DE"/>
        </a:p>
      </xdr:txBody>
    </xdr:sp>
    <xdr:clientData/>
  </xdr:oneCellAnchor>
  <xdr:oneCellAnchor>
    <xdr:from>
      <xdr:col>1</xdr:col>
      <xdr:colOff>0</xdr:colOff>
      <xdr:row>0</xdr:row>
      <xdr:rowOff>0</xdr:rowOff>
    </xdr:from>
    <xdr:ext cx="216738" cy="197148"/>
    <xdr:sp macro="" textlink="">
      <xdr:nvSpPr>
        <xdr:cNvPr id="3" name="Textfeld 2"/>
        <xdr:cNvSpPr txBox="1"/>
      </xdr:nvSpPr>
      <xdr:spPr>
        <a:xfrm>
          <a:off x="762000" y="0"/>
          <a:ext cx="216738" cy="1971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de-DE"/>
        </a:p>
      </xdr:txBody>
    </xdr:sp>
    <xdr:clientData/>
  </xdr:oneCellAnchor>
</xdr:wsDr>
</file>

<file path=xl/drawings/drawing35.xml><?xml version="1.0" encoding="utf-8"?>
<xdr:wsDr xmlns:xdr="http://schemas.openxmlformats.org/drawingml/2006/spreadsheetDrawing" xmlns:a="http://schemas.openxmlformats.org/drawingml/2006/main">
  <xdr:twoCellAnchor>
    <xdr:from>
      <xdr:col>15</xdr:col>
      <xdr:colOff>0</xdr:colOff>
      <xdr:row>0</xdr:row>
      <xdr:rowOff>0</xdr:rowOff>
    </xdr:from>
    <xdr:to>
      <xdr:col>15</xdr:col>
      <xdr:colOff>0</xdr:colOff>
      <xdr:row>3</xdr:row>
      <xdr:rowOff>0</xdr:rowOff>
    </xdr:to>
    <xdr:sp macro="" textlink="">
      <xdr:nvSpPr>
        <xdr:cNvPr id="2" name="Text 1"/>
        <xdr:cNvSpPr txBox="1">
          <a:spLocks noChangeArrowheads="1"/>
        </xdr:cNvSpPr>
      </xdr:nvSpPr>
      <xdr:spPr bwMode="auto">
        <a:xfrm>
          <a:off x="8001000" y="0"/>
          <a:ext cx="0" cy="571500"/>
        </a:xfrm>
        <a:prstGeom prst="rect">
          <a:avLst/>
        </a:prstGeom>
        <a:solidFill>
          <a:srgbClr xmlns:mc="http://schemas.openxmlformats.org/markup-compatibility/2006" xmlns:a14="http://schemas.microsoft.com/office/drawing/2010/main" val="0000FF" mc:Ignorable="a14" a14:legacySpreadsheetColorIndex="1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1" i="0" u="none" strike="noStrike" baseline="0">
              <a:solidFill>
                <a:srgbClr val="000000"/>
              </a:solidFill>
              <a:latin typeface="Helv"/>
            </a:rPr>
            <a:t>Daten</a:t>
          </a:r>
        </a:p>
        <a:p>
          <a:pPr algn="ctr" rtl="0">
            <a:defRPr sz="1000"/>
          </a:pPr>
          <a:r>
            <a:rPr lang="de-DE" sz="1000" b="1" i="0" u="none" strike="noStrike" baseline="0">
              <a:solidFill>
                <a:srgbClr val="000000"/>
              </a:solidFill>
              <a:latin typeface="Helv"/>
            </a:rPr>
            <a:t>suchen</a:t>
          </a:r>
          <a:endParaRPr lang="de-DE"/>
        </a:p>
      </xdr:txBody>
    </xdr:sp>
    <xdr:clientData/>
  </xdr:twoCellAnchor>
  <xdr:twoCellAnchor>
    <xdr:from>
      <xdr:col>15</xdr:col>
      <xdr:colOff>0</xdr:colOff>
      <xdr:row>5</xdr:row>
      <xdr:rowOff>9525</xdr:rowOff>
    </xdr:from>
    <xdr:to>
      <xdr:col>15</xdr:col>
      <xdr:colOff>0</xdr:colOff>
      <xdr:row>7</xdr:row>
      <xdr:rowOff>0</xdr:rowOff>
    </xdr:to>
    <xdr:sp macro="" textlink="">
      <xdr:nvSpPr>
        <xdr:cNvPr id="3" name="Text 2"/>
        <xdr:cNvSpPr txBox="1">
          <a:spLocks noChangeArrowheads="1"/>
        </xdr:cNvSpPr>
      </xdr:nvSpPr>
      <xdr:spPr bwMode="auto">
        <a:xfrm>
          <a:off x="8001000" y="962025"/>
          <a:ext cx="0" cy="371475"/>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1" i="0" u="none" strike="noStrike" baseline="0">
              <a:solidFill>
                <a:srgbClr val="000000"/>
              </a:solidFill>
              <a:latin typeface="Helv"/>
            </a:rPr>
            <a:t>zurück</a:t>
          </a:r>
          <a:endParaRPr lang="de-DE"/>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746125</xdr:colOff>
      <xdr:row>39</xdr:row>
      <xdr:rowOff>19050</xdr:rowOff>
    </xdr:from>
    <xdr:to>
      <xdr:col>10</xdr:col>
      <xdr:colOff>768350</xdr:colOff>
      <xdr:row>41</xdr:row>
      <xdr:rowOff>133350</xdr:rowOff>
    </xdr:to>
    <xdr:sp macro="" textlink="">
      <xdr:nvSpPr>
        <xdr:cNvPr id="2" name="Text Box 1"/>
        <xdr:cNvSpPr txBox="1">
          <a:spLocks noChangeArrowheads="1"/>
        </xdr:cNvSpPr>
      </xdr:nvSpPr>
      <xdr:spPr bwMode="auto">
        <a:xfrm>
          <a:off x="746125" y="4381500"/>
          <a:ext cx="5794375" cy="438150"/>
        </a:xfrm>
        <a:prstGeom prst="rect">
          <a:avLst/>
        </a:prstGeom>
        <a:noFill/>
        <a:ln w="9525">
          <a:noFill/>
          <a:miter lim="800000"/>
          <a:headEnd/>
          <a:tailEnd/>
        </a:ln>
      </xdr:spPr>
      <xdr:txBody>
        <a:bodyPr vertOverflow="clip" wrap="square" lIns="27432" tIns="18288" rIns="27432" bIns="0" anchor="t" upright="1"/>
        <a:lstStyle/>
        <a:p>
          <a:pPr algn="just" rtl="0">
            <a:defRPr sz="1000"/>
          </a:pPr>
          <a:r>
            <a:rPr lang="de-DE" sz="600" b="0" i="0" u="none" strike="noStrike" baseline="0">
              <a:solidFill>
                <a:srgbClr val="000000"/>
              </a:solidFill>
              <a:latin typeface="Arial"/>
              <a:cs typeface="Arial"/>
            </a:rPr>
            <a:t>Anm.: Kaufwerte für landwirtschaftlich genutzte Grundstücke ohne Gebäude und ohne Inventar.</a:t>
          </a:r>
        </a:p>
        <a:p>
          <a:pPr algn="just" rtl="0">
            <a:defRPr sz="1000"/>
          </a:pPr>
          <a:r>
            <a:rPr lang="de-DE" sz="600" b="0" i="0" u="none" strike="noStrike" baseline="0">
              <a:solidFill>
                <a:srgbClr val="000000"/>
              </a:solidFill>
              <a:latin typeface="Arial"/>
              <a:cs typeface="Arial"/>
            </a:rPr>
            <a:t>1) Die Abgrenzung der FdlN deckt sich nicht voll mit der in der Agrarstatistik üblichen Abgrenzung der landwirtschaftlich genutzten Fläche (LF). - 2) </a:t>
          </a:r>
          <a:r>
            <a:rPr lang="de-DE" sz="600" b="0" i="0" baseline="0">
              <a:effectLst/>
              <a:latin typeface="Arial" panose="020B0604020202020204" pitchFamily="34" charset="0"/>
              <a:ea typeface="+mn-ea"/>
              <a:cs typeface="Arial" panose="020B0604020202020204" pitchFamily="34" charset="0"/>
            </a:rPr>
            <a:t>Die Angaben beziehen sich auf die Bundesrepublik Deutschland nach dem Gebietsstand seit dem 03.10.1990; sie enthalten keine Angaben für die Stadtstaaten</a:t>
          </a:r>
          <a:r>
            <a:rPr lang="de-DE" sz="600" b="0" i="0" u="none" strike="noStrike" baseline="0">
              <a:solidFill>
                <a:srgbClr val="000000"/>
              </a:solidFill>
              <a:latin typeface="Arial"/>
              <a:cs typeface="Arial"/>
            </a:rPr>
            <a:t> (Berlin, Bremen, Hamburg).</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0.84605</cdr:x>
      <cdr:y>0.87393</cdr:y>
    </cdr:from>
    <cdr:to>
      <cdr:x>0.98868</cdr:x>
      <cdr:y>1</cdr:y>
    </cdr:to>
    <cdr:sp macro="" textlink="">
      <cdr:nvSpPr>
        <cdr:cNvPr id="2" name="Textfeld 1"/>
        <cdr:cNvSpPr txBox="1"/>
      </cdr:nvSpPr>
      <cdr:spPr>
        <a:xfrm xmlns:a="http://schemas.openxmlformats.org/drawingml/2006/main">
          <a:off x="3868127"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BLE(415)</a:t>
          </a:r>
        </a:p>
        <a:p xmlns:a="http://schemas.openxmlformats.org/drawingml/2006/main">
          <a:pPr algn="r"/>
          <a:r>
            <a:rPr lang="de-DE" sz="600"/>
            <a:t>BZL-Datenzentrum</a:t>
          </a:r>
        </a:p>
      </cdr:txBody>
    </cdr:sp>
  </cdr:relSizeAnchor>
</c:userShapes>
</file>

<file path=xl/drawings/drawing5.xml><?xml version="1.0" encoding="utf-8"?>
<c:userShapes xmlns:c="http://schemas.openxmlformats.org/drawingml/2006/chart">
  <cdr:relSizeAnchor xmlns:cdr="http://schemas.openxmlformats.org/drawingml/2006/chartDrawing">
    <cdr:from>
      <cdr:x>0.83803</cdr:x>
      <cdr:y>0.87393</cdr:y>
    </cdr:from>
    <cdr:to>
      <cdr:x>0.98066</cdr:x>
      <cdr:y>1</cdr:y>
    </cdr:to>
    <cdr:sp macro="" textlink="">
      <cdr:nvSpPr>
        <cdr:cNvPr id="2" name="Textfeld 1"/>
        <cdr:cNvSpPr txBox="1"/>
      </cdr:nvSpPr>
      <cdr:spPr>
        <a:xfrm xmlns:a="http://schemas.openxmlformats.org/drawingml/2006/main">
          <a:off x="3831493"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BLE(415)</a:t>
          </a:r>
        </a:p>
        <a:p xmlns:a="http://schemas.openxmlformats.org/drawingml/2006/main">
          <a:pPr algn="r"/>
          <a:r>
            <a:rPr lang="de-DE" sz="600"/>
            <a:t>BZL-Datenzentrum</a:t>
          </a:r>
        </a:p>
      </cdr:txBody>
    </cdr:sp>
  </cdr:relSizeAnchor>
</c:userShapes>
</file>

<file path=xl/drawings/drawing6.xml><?xml version="1.0" encoding="utf-8"?>
<c:userShapes xmlns:c="http://schemas.openxmlformats.org/drawingml/2006/chart">
  <cdr:relSizeAnchor xmlns:cdr="http://schemas.openxmlformats.org/drawingml/2006/chartDrawing">
    <cdr:from>
      <cdr:x>0.83964</cdr:x>
      <cdr:y>0.87393</cdr:y>
    </cdr:from>
    <cdr:to>
      <cdr:x>0.98227</cdr:x>
      <cdr:y>1</cdr:y>
    </cdr:to>
    <cdr:sp macro="" textlink="">
      <cdr:nvSpPr>
        <cdr:cNvPr id="3" name="Textfeld 1"/>
        <cdr:cNvSpPr txBox="1"/>
      </cdr:nvSpPr>
      <cdr:spPr>
        <a:xfrm xmlns:a="http://schemas.openxmlformats.org/drawingml/2006/main">
          <a:off x="3838820"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BLE(415)</a:t>
          </a:r>
        </a:p>
        <a:p xmlns:a="http://schemas.openxmlformats.org/drawingml/2006/main">
          <a:pPr algn="r"/>
          <a:r>
            <a:rPr lang="de-DE" sz="600"/>
            <a:t>BZL-Datenzentrum</a:t>
          </a:r>
        </a:p>
      </cdr:txBody>
    </cdr:sp>
  </cdr:relSizeAnchor>
</c:userShapes>
</file>

<file path=xl/drawings/drawing7.xml><?xml version="1.0" encoding="utf-8"?>
<c:userShapes xmlns:c="http://schemas.openxmlformats.org/drawingml/2006/chart">
  <cdr:relSizeAnchor xmlns:cdr="http://schemas.openxmlformats.org/drawingml/2006/chartDrawing">
    <cdr:from>
      <cdr:x>0.83184</cdr:x>
      <cdr:y>0.91026</cdr:y>
    </cdr:from>
    <cdr:to>
      <cdr:x>0.95098</cdr:x>
      <cdr:y>1</cdr:y>
    </cdr:to>
    <cdr:sp macro="" textlink="">
      <cdr:nvSpPr>
        <cdr:cNvPr id="2" name="Textfeld 1"/>
        <cdr:cNvSpPr txBox="1"/>
      </cdr:nvSpPr>
      <cdr:spPr>
        <a:xfrm xmlns:a="http://schemas.openxmlformats.org/drawingml/2006/main">
          <a:off x="5095257" y="4661928"/>
          <a:ext cx="729798" cy="45959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BLE(415)</a:t>
          </a:r>
        </a:p>
        <a:p xmlns:a="http://schemas.openxmlformats.org/drawingml/2006/main">
          <a:pPr algn="r"/>
          <a:r>
            <a:rPr lang="de-DE" sz="600"/>
            <a:t>BZL-Datenzentrum</a:t>
          </a:r>
        </a:p>
      </cdr:txBody>
    </cdr:sp>
  </cdr:relSizeAnchor>
</c:userShapes>
</file>

<file path=xl/drawings/drawing8.xml><?xml version="1.0" encoding="utf-8"?>
<xdr:wsDr xmlns:xdr="http://schemas.openxmlformats.org/drawingml/2006/spreadsheetDrawing" xmlns:a="http://schemas.openxmlformats.org/drawingml/2006/main">
  <xdr:twoCellAnchor>
    <xdr:from>
      <xdr:col>12</xdr:col>
      <xdr:colOff>660400</xdr:colOff>
      <xdr:row>2</xdr:row>
      <xdr:rowOff>76653</xdr:rowOff>
    </xdr:from>
    <xdr:to>
      <xdr:col>14</xdr:col>
      <xdr:colOff>275318</xdr:colOff>
      <xdr:row>4</xdr:row>
      <xdr:rowOff>0</xdr:rowOff>
    </xdr:to>
    <xdr:sp macro="" textlink="">
      <xdr:nvSpPr>
        <xdr:cNvPr id="2" name="Text Box 1"/>
        <xdr:cNvSpPr txBox="1">
          <a:spLocks noChangeArrowheads="1"/>
        </xdr:cNvSpPr>
      </xdr:nvSpPr>
      <xdr:spPr bwMode="auto">
        <a:xfrm>
          <a:off x="9804400" y="457653"/>
          <a:ext cx="1138918" cy="304347"/>
        </a:xfrm>
        <a:prstGeom prst="rect">
          <a:avLst/>
        </a:prstGeom>
        <a:noFill/>
        <a:ln w="9525">
          <a:noFill/>
          <a:miter lim="800000"/>
          <a:headEnd/>
          <a:tailEnd/>
        </a:ln>
      </xdr:spPr>
      <xdr:txBody>
        <a:bodyPr vertOverflow="clip" wrap="square" lIns="0" tIns="0" rIns="27432" bIns="22860" anchor="b" upright="1"/>
        <a:lstStyle/>
        <a:p>
          <a:pPr algn="l" rtl="0">
            <a:defRPr sz="1000"/>
          </a:pPr>
          <a:endParaRPr lang="de-DE" sz="800" b="0" i="0" u="none" strike="noStrike" baseline="0">
            <a:solidFill>
              <a:srgbClr val="000000"/>
            </a:solidFill>
            <a:latin typeface="Arial"/>
            <a:cs typeface="Arial"/>
          </a:endParaRPr>
        </a:p>
      </xdr:txBody>
    </xdr:sp>
    <xdr:clientData/>
  </xdr:twoCellAnchor>
  <xdr:oneCellAnchor>
    <xdr:from>
      <xdr:col>0</xdr:col>
      <xdr:colOff>0</xdr:colOff>
      <xdr:row>40</xdr:row>
      <xdr:rowOff>59267</xdr:rowOff>
    </xdr:from>
    <xdr:ext cx="8449788" cy="6270286"/>
    <xdr:pic>
      <xdr:nvPicPr>
        <xdr:cNvPr id="3" name="Grafik 2" descr="Die Grafiken zeigen die Bestände der Wirtschaft an Getreide und Getreideerzeugnissen basierend auf den in der Tabelle MBT-0201190-0000 befindlichen Daten. " title="Grafiken"/>
        <xdr:cNvPicPr>
          <a:picLocks noChangeAspect="1"/>
        </xdr:cNvPicPr>
      </xdr:nvPicPr>
      <xdr:blipFill>
        <a:blip xmlns:r="http://schemas.openxmlformats.org/officeDocument/2006/relationships" r:embed="rId1"/>
        <a:stretch>
          <a:fillRect/>
        </a:stretch>
      </xdr:blipFill>
      <xdr:spPr>
        <a:xfrm>
          <a:off x="0" y="7679267"/>
          <a:ext cx="8449788" cy="6270286"/>
        </a:xfrm>
        <a:prstGeom prst="rect">
          <a:avLst/>
        </a:prstGeom>
      </xdr:spPr>
    </xdr:pic>
    <xdr:clientData/>
  </xdr:oneCellAnchor>
  <xdr:oneCellAnchor>
    <xdr:from>
      <xdr:col>0</xdr:col>
      <xdr:colOff>0</xdr:colOff>
      <xdr:row>0</xdr:row>
      <xdr:rowOff>0</xdr:rowOff>
    </xdr:from>
    <xdr:ext cx="1326173" cy="815487"/>
    <xdr:pic>
      <xdr:nvPicPr>
        <xdr:cNvPr id="4"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83530</xdr:colOff>
      <xdr:row>0</xdr:row>
      <xdr:rowOff>0</xdr:rowOff>
    </xdr:from>
    <xdr:ext cx="1642503" cy="794785"/>
    <xdr:pic>
      <xdr:nvPicPr>
        <xdr:cNvPr id="5" name="Grafik 4"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3"/>
        <a:stretch>
          <a:fillRect/>
        </a:stretch>
      </xdr:blipFill>
      <xdr:spPr>
        <a:xfrm>
          <a:off x="1607530" y="0"/>
          <a:ext cx="1642503" cy="794785"/>
        </a:xfrm>
        <a:prstGeom prst="rect">
          <a:avLst/>
        </a:prstGeom>
      </xdr:spPr>
    </xdr:pic>
    <xdr:clientData/>
  </xdr:oneCellAnchor>
  <xdr:oneCellAnchor>
    <xdr:from>
      <xdr:col>5</xdr:col>
      <xdr:colOff>87510</xdr:colOff>
      <xdr:row>0</xdr:row>
      <xdr:rowOff>0</xdr:rowOff>
    </xdr:from>
    <xdr:ext cx="1670659" cy="504000"/>
    <xdr:pic>
      <xdr:nvPicPr>
        <xdr:cNvPr id="6" name="Grafik 5" descr="Zierbild mit Schriftzug: Bundesinformationszentrum Landwirtschaft." title="Logo: Bundesinformationszentrum Landwirtschaft"/>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97510" y="0"/>
          <a:ext cx="1670659" cy="5040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64480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5</xdr:col>
      <xdr:colOff>11310</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ieth&#246;lter\STMB\Stmb_BML\Br&#252;tereien.372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DATEN\AUFTRAG.001\ALT\GEWEDAT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AT\GEWE91\GEWEDATB.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ffice.ble.de\Referate2019\Referat%20414\60%20Monatsbericht\10%20Monate%202024\02\formatExcel\0203190-000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ffice.ble.de\Referate2019\Referat%20414\60%20Monatsbericht\10%20Monate%202024\02\formatExcel\format\Vorlage_0401060%20(Autor%20Leib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Referat%20414\60%20Monatsbericht\10%20Monate%202024\02\formatExcel\0020000-202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ffice.ble.de\Referate2019\Referat%20414\60%20Monatsbericht\10%20Monate%202024\02\formatExcel\formatExcel\einzelne%20Tabellen\020126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Org\A7\UA72\R723\OrgEinheit\M&#228;rkte\Getreidepreise\Getreidepreise.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ferat%20414/60%20Monatsbericht/Neuer%20Monatsbericht%20ab%202024/Internetver&#246;ffentlichung%20St.%20Monatsbericht/0120000-202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20.0"/>
      <sheetName val="Anz.Brütereien"/>
      <sheetName val="Eingel.Brute.Legerassen"/>
      <sheetName val="Eingel.Brute.Mastrassen"/>
      <sheetName val="Eingel.Brute.Enten,Gänse,Trut "/>
      <sheetName val="Geschl.Küken Legerassen"/>
      <sheetName val="Geschl.Küken Mastrassen"/>
      <sheetName val="Geschl.Kük.Enten,Gänse,Trut"/>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WEDATB"/>
    </sheetNames>
    <sheetDataSet>
      <sheetData sheetId="0">
        <row r="1">
          <cell r="A1" t="str">
            <v>Var</v>
          </cell>
          <cell r="B1" t="str">
            <v>Gew</v>
          </cell>
          <cell r="C1" t="str">
            <v>Zeit</v>
          </cell>
          <cell r="D1" t="str">
            <v>Jan</v>
          </cell>
          <cell r="E1" t="str">
            <v>Jan_1</v>
          </cell>
          <cell r="F1" t="str">
            <v>Feb</v>
          </cell>
          <cell r="G1" t="str">
            <v>Feb_1</v>
          </cell>
          <cell r="H1" t="str">
            <v>Mär</v>
          </cell>
          <cell r="I1" t="str">
            <v>Mär_1</v>
          </cell>
          <cell r="J1" t="str">
            <v>Apr</v>
          </cell>
          <cell r="K1" t="str">
            <v>Apr_1</v>
          </cell>
          <cell r="L1" t="str">
            <v>Mai</v>
          </cell>
          <cell r="M1" t="str">
            <v>Mai_1</v>
          </cell>
          <cell r="N1" t="str">
            <v>Jun</v>
          </cell>
          <cell r="O1" t="str">
            <v>Jun_1</v>
          </cell>
          <cell r="P1" t="str">
            <v>Jul</v>
          </cell>
          <cell r="Q1" t="str">
            <v>Jul_1</v>
          </cell>
          <cell r="R1" t="str">
            <v>Aug</v>
          </cell>
          <cell r="S1" t="str">
            <v>Aug_1</v>
          </cell>
          <cell r="T1" t="str">
            <v>Sep</v>
          </cell>
          <cell r="U1" t="str">
            <v>Sep_1</v>
          </cell>
          <cell r="V1" t="str">
            <v>Okt</v>
          </cell>
          <cell r="W1" t="str">
            <v>Okt_1</v>
          </cell>
          <cell r="X1" t="str">
            <v>Nov</v>
          </cell>
          <cell r="Y1" t="str">
            <v>Nov_1</v>
          </cell>
          <cell r="Z1" t="str">
            <v>Dez</v>
          </cell>
          <cell r="AA1" t="str">
            <v>Dez_1</v>
          </cell>
          <cell r="AB1" t="str">
            <v>KjD</v>
          </cell>
          <cell r="AC1" t="str">
            <v>KjD_1</v>
          </cell>
          <cell r="AD1" t="str">
            <v>WjD</v>
          </cell>
          <cell r="AE1" t="str">
            <v>WjD_1</v>
          </cell>
        </row>
        <row r="2">
          <cell r="A2" t="str">
            <v>Gewerbliche Erzeugnisse insgesamt</v>
          </cell>
          <cell r="B2">
            <v>1000</v>
          </cell>
          <cell r="C2">
            <v>1991</v>
          </cell>
          <cell r="D2">
            <v>99</v>
          </cell>
          <cell r="F2">
            <v>99</v>
          </cell>
          <cell r="H2">
            <v>98.8</v>
          </cell>
          <cell r="J2">
            <v>99.6</v>
          </cell>
          <cell r="L2">
            <v>99.7</v>
          </cell>
          <cell r="N2">
            <v>99.8</v>
          </cell>
          <cell r="P2">
            <v>100.6</v>
          </cell>
          <cell r="R2">
            <v>100.5</v>
          </cell>
          <cell r="T2">
            <v>100.8</v>
          </cell>
          <cell r="V2">
            <v>100.8</v>
          </cell>
          <cell r="X2">
            <v>100.8</v>
          </cell>
          <cell r="Z2">
            <v>100.6</v>
          </cell>
          <cell r="AB2">
            <v>100</v>
          </cell>
          <cell r="AD2">
            <v>101</v>
          </cell>
        </row>
        <row r="3">
          <cell r="A3" t="str">
            <v>Gewerbliche Erzeugnisse insgesamt</v>
          </cell>
          <cell r="B3">
            <v>1000</v>
          </cell>
          <cell r="C3">
            <v>1992</v>
          </cell>
          <cell r="D3">
            <v>100.6</v>
          </cell>
          <cell r="F3">
            <v>100.9</v>
          </cell>
          <cell r="H3">
            <v>101.2</v>
          </cell>
          <cell r="J3">
            <v>101.5</v>
          </cell>
          <cell r="L3">
            <v>101.7</v>
          </cell>
          <cell r="N3">
            <v>101.8</v>
          </cell>
          <cell r="P3">
            <v>101.7</v>
          </cell>
          <cell r="R3">
            <v>101.6</v>
          </cell>
          <cell r="T3">
            <v>101.6</v>
          </cell>
          <cell r="V3">
            <v>101.4</v>
          </cell>
          <cell r="X3">
            <v>101.4</v>
          </cell>
          <cell r="Z3">
            <v>101.2</v>
          </cell>
          <cell r="AB3">
            <v>101.4</v>
          </cell>
          <cell r="AD3">
            <v>101.5</v>
          </cell>
        </row>
        <row r="4">
          <cell r="A4" t="str">
            <v>Gewerbliche Erzeugnisse insgesamt</v>
          </cell>
          <cell r="B4">
            <v>1000</v>
          </cell>
          <cell r="C4">
            <v>1993</v>
          </cell>
          <cell r="D4">
            <v>101.5</v>
          </cell>
          <cell r="F4">
            <v>101.4</v>
          </cell>
          <cell r="H4">
            <v>101.4</v>
          </cell>
          <cell r="J4">
            <v>101.6</v>
          </cell>
          <cell r="L4">
            <v>101.5</v>
          </cell>
          <cell r="N4">
            <v>101.4</v>
          </cell>
          <cell r="P4">
            <v>101.5</v>
          </cell>
          <cell r="R4">
            <v>101.4</v>
          </cell>
          <cell r="T4">
            <v>101.3</v>
          </cell>
          <cell r="V4">
            <v>101.2</v>
          </cell>
          <cell r="X4">
            <v>101.2</v>
          </cell>
          <cell r="Z4">
            <v>101.1</v>
          </cell>
          <cell r="AB4">
            <v>101.4</v>
          </cell>
          <cell r="AD4">
            <v>101.5</v>
          </cell>
        </row>
        <row r="5">
          <cell r="A5" t="str">
            <v>Gewerbliche Erzeugnisse insgesamt</v>
          </cell>
          <cell r="B5">
            <v>1000</v>
          </cell>
          <cell r="C5">
            <v>1994</v>
          </cell>
          <cell r="D5">
            <v>101.5</v>
          </cell>
          <cell r="F5">
            <v>101.6</v>
          </cell>
          <cell r="H5">
            <v>101.7</v>
          </cell>
          <cell r="J5">
            <v>101.7</v>
          </cell>
          <cell r="L5">
            <v>101.9</v>
          </cell>
          <cell r="N5">
            <v>101.8</v>
          </cell>
          <cell r="P5">
            <v>101.9</v>
          </cell>
          <cell r="R5">
            <v>102.1</v>
          </cell>
          <cell r="T5">
            <v>102</v>
          </cell>
          <cell r="V5">
            <v>102.2</v>
          </cell>
          <cell r="X5">
            <v>102.6</v>
          </cell>
          <cell r="Z5">
            <v>102.7</v>
          </cell>
          <cell r="AB5">
            <v>102</v>
          </cell>
          <cell r="AD5">
            <v>102.9</v>
          </cell>
        </row>
        <row r="6">
          <cell r="A6" t="str">
            <v>Gewerbliche Erzeugnisse insgesamt</v>
          </cell>
          <cell r="B6">
            <v>1000</v>
          </cell>
          <cell r="C6">
            <v>1995</v>
          </cell>
          <cell r="D6">
            <v>103.2</v>
          </cell>
          <cell r="F6">
            <v>103.4</v>
          </cell>
          <cell r="H6">
            <v>103.5</v>
          </cell>
          <cell r="J6">
            <v>103.8</v>
          </cell>
          <cell r="L6">
            <v>103.8</v>
          </cell>
          <cell r="N6">
            <v>103.9</v>
          </cell>
          <cell r="P6">
            <v>103.8</v>
          </cell>
          <cell r="R6">
            <v>103.9</v>
          </cell>
          <cell r="T6">
            <v>104</v>
          </cell>
          <cell r="V6">
            <v>103.8</v>
          </cell>
          <cell r="X6">
            <v>103.8</v>
          </cell>
          <cell r="Z6">
            <v>103.8</v>
          </cell>
          <cell r="AB6">
            <v>103.7</v>
          </cell>
          <cell r="AD6">
            <v>103.5</v>
          </cell>
        </row>
        <row r="7">
          <cell r="A7" t="str">
            <v>Gewerbliche Erzeugnisse insgesamt</v>
          </cell>
          <cell r="B7">
            <v>1000</v>
          </cell>
          <cell r="C7">
            <v>1996</v>
          </cell>
          <cell r="D7">
            <v>103.1</v>
          </cell>
          <cell r="F7">
            <v>103.1</v>
          </cell>
          <cell r="H7">
            <v>103</v>
          </cell>
          <cell r="J7">
            <v>103.1</v>
          </cell>
          <cell r="L7">
            <v>103.1</v>
          </cell>
          <cell r="N7">
            <v>102.9</v>
          </cell>
          <cell r="P7">
            <v>103</v>
          </cell>
          <cell r="R7">
            <v>103</v>
          </cell>
          <cell r="T7">
            <v>103.2</v>
          </cell>
          <cell r="V7">
            <v>103.4</v>
          </cell>
          <cell r="X7">
            <v>103.3</v>
          </cell>
          <cell r="Z7">
            <v>103.3</v>
          </cell>
          <cell r="AB7">
            <v>103.1</v>
          </cell>
          <cell r="AD7">
            <v>0</v>
          </cell>
        </row>
        <row r="8">
          <cell r="A8" t="str">
            <v>Gewerbliche Erzeugnisse insgesamt</v>
          </cell>
          <cell r="B8">
            <v>1000</v>
          </cell>
          <cell r="C8">
            <v>1997</v>
          </cell>
          <cell r="D8">
            <v>103.7</v>
          </cell>
          <cell r="F8">
            <v>103.7</v>
          </cell>
          <cell r="H8">
            <v>103.6</v>
          </cell>
          <cell r="J8">
            <v>104</v>
          </cell>
          <cell r="L8">
            <v>104.1</v>
          </cell>
          <cell r="N8">
            <v>104.2</v>
          </cell>
          <cell r="P8">
            <v>104.3</v>
          </cell>
          <cell r="AB8">
            <v>0</v>
          </cell>
          <cell r="AD8">
            <v>0</v>
          </cell>
        </row>
        <row r="9">
          <cell r="A9" t="str">
            <v>Gewerbliche Erzeugnisse insgesamt</v>
          </cell>
          <cell r="B9">
            <v>1000</v>
          </cell>
          <cell r="C9">
            <v>1998</v>
          </cell>
          <cell r="AB9">
            <v>0</v>
          </cell>
          <cell r="AD9">
            <v>0</v>
          </cell>
        </row>
        <row r="10">
          <cell r="A10" t="str">
            <v>Gewerbliche Erzeugnisse insgesamt</v>
          </cell>
          <cell r="B10">
            <v>1000</v>
          </cell>
          <cell r="C10">
            <v>1999</v>
          </cell>
          <cell r="AB10">
            <v>0</v>
          </cell>
          <cell r="AD10">
            <v>0</v>
          </cell>
        </row>
        <row r="11">
          <cell r="A11" t="str">
            <v>Gewerbliche Erzeugnisse insgesamt</v>
          </cell>
          <cell r="B11">
            <v>1000</v>
          </cell>
          <cell r="C11">
            <v>2000</v>
          </cell>
          <cell r="AB11">
            <v>0</v>
          </cell>
          <cell r="AD11">
            <v>0</v>
          </cell>
        </row>
        <row r="12">
          <cell r="A12" t="str">
            <v>Gewerbliche Erzeugnisse insgesamt</v>
          </cell>
          <cell r="B12">
            <v>1000</v>
          </cell>
          <cell r="C12">
            <v>2001</v>
          </cell>
          <cell r="AB12">
            <v>0</v>
          </cell>
          <cell r="AD12">
            <v>0</v>
          </cell>
        </row>
        <row r="13">
          <cell r="A13" t="str">
            <v>Gewerbliche Erzeugnisse insgesamt</v>
          </cell>
          <cell r="B13">
            <v>1000</v>
          </cell>
          <cell r="C13">
            <v>2002</v>
          </cell>
          <cell r="AB13">
            <v>0</v>
          </cell>
          <cell r="AD13">
            <v>0</v>
          </cell>
        </row>
        <row r="14">
          <cell r="A14" t="str">
            <v>Gewerbliche Erzeugnisse insgesamt</v>
          </cell>
          <cell r="B14">
            <v>1000</v>
          </cell>
          <cell r="C14">
            <v>2003</v>
          </cell>
          <cell r="AB14">
            <v>0</v>
          </cell>
        </row>
        <row r="15">
          <cell r="A15" t="str">
            <v>ohne Strom Gas, Fernwärme und Wasser</v>
          </cell>
          <cell r="B15">
            <v>868.59</v>
          </cell>
          <cell r="C15">
            <v>1991</v>
          </cell>
          <cell r="D15">
            <v>99.5</v>
          </cell>
          <cell r="F15">
            <v>99.4</v>
          </cell>
          <cell r="H15">
            <v>99.1</v>
          </cell>
          <cell r="J15">
            <v>99.5</v>
          </cell>
          <cell r="L15">
            <v>99.6</v>
          </cell>
          <cell r="N15">
            <v>99.7</v>
          </cell>
          <cell r="P15">
            <v>100.4</v>
          </cell>
          <cell r="R15">
            <v>100.4</v>
          </cell>
          <cell r="T15">
            <v>100.6</v>
          </cell>
          <cell r="V15">
            <v>100.8</v>
          </cell>
          <cell r="X15">
            <v>100.7</v>
          </cell>
          <cell r="Z15">
            <v>100.5</v>
          </cell>
          <cell r="AB15">
            <v>100</v>
          </cell>
          <cell r="AD15">
            <v>101</v>
          </cell>
        </row>
        <row r="16">
          <cell r="A16" t="str">
            <v>ohne Strom Gas, Fernwärme und Wasser</v>
          </cell>
          <cell r="B16">
            <v>868.59</v>
          </cell>
          <cell r="C16">
            <v>1992</v>
          </cell>
          <cell r="D16">
            <v>100.7</v>
          </cell>
          <cell r="F16">
            <v>101.1</v>
          </cell>
          <cell r="H16">
            <v>101.4</v>
          </cell>
          <cell r="J16">
            <v>101.7</v>
          </cell>
          <cell r="L16">
            <v>102</v>
          </cell>
          <cell r="N16">
            <v>102.1</v>
          </cell>
          <cell r="P16">
            <v>102</v>
          </cell>
          <cell r="R16">
            <v>102</v>
          </cell>
          <cell r="T16">
            <v>102</v>
          </cell>
          <cell r="V16">
            <v>101.9</v>
          </cell>
          <cell r="X16">
            <v>101.9</v>
          </cell>
          <cell r="Z16">
            <v>101.7</v>
          </cell>
          <cell r="AB16">
            <v>101.7</v>
          </cell>
          <cell r="AD16">
            <v>101.9</v>
          </cell>
        </row>
        <row r="17">
          <cell r="A17" t="str">
            <v>ohne Strom Gas, Fernwärme und Wasser</v>
          </cell>
          <cell r="B17">
            <v>868.59</v>
          </cell>
          <cell r="C17">
            <v>1993</v>
          </cell>
          <cell r="D17">
            <v>101.9</v>
          </cell>
          <cell r="F17">
            <v>101.9</v>
          </cell>
          <cell r="H17">
            <v>101.9</v>
          </cell>
          <cell r="J17">
            <v>102</v>
          </cell>
          <cell r="L17">
            <v>101.9</v>
          </cell>
          <cell r="N17">
            <v>101.8</v>
          </cell>
          <cell r="P17">
            <v>101.9</v>
          </cell>
          <cell r="R17">
            <v>101.8</v>
          </cell>
          <cell r="T17">
            <v>101.6</v>
          </cell>
          <cell r="V17">
            <v>101.5</v>
          </cell>
          <cell r="X17">
            <v>101.6</v>
          </cell>
          <cell r="Z17">
            <v>101.5</v>
          </cell>
          <cell r="AB17">
            <v>101.8</v>
          </cell>
          <cell r="AD17">
            <v>101.9</v>
          </cell>
        </row>
        <row r="18">
          <cell r="A18" t="str">
            <v>ohne Strom Gas, Fernwärme und Wasser</v>
          </cell>
          <cell r="B18">
            <v>868.59</v>
          </cell>
          <cell r="C18">
            <v>1994</v>
          </cell>
          <cell r="D18">
            <v>101.8</v>
          </cell>
          <cell r="F18">
            <v>101.9</v>
          </cell>
          <cell r="H18">
            <v>102</v>
          </cell>
          <cell r="J18">
            <v>102.1</v>
          </cell>
          <cell r="L18">
            <v>102.3</v>
          </cell>
          <cell r="N18">
            <v>102.2</v>
          </cell>
          <cell r="P18">
            <v>102.3</v>
          </cell>
          <cell r="R18">
            <v>102.5</v>
          </cell>
          <cell r="T18">
            <v>102.5</v>
          </cell>
          <cell r="V18">
            <v>102.7</v>
          </cell>
          <cell r="X18">
            <v>103.2</v>
          </cell>
          <cell r="Z18">
            <v>103.3</v>
          </cell>
          <cell r="AB18">
            <v>102.4</v>
          </cell>
          <cell r="AD18">
            <v>103.6</v>
          </cell>
        </row>
        <row r="19">
          <cell r="A19" t="str">
            <v>ohne Strom Gas, Fernwärme und Wasser</v>
          </cell>
          <cell r="B19">
            <v>868.59</v>
          </cell>
          <cell r="C19">
            <v>1995</v>
          </cell>
          <cell r="D19">
            <v>103.9</v>
          </cell>
          <cell r="F19">
            <v>104.2</v>
          </cell>
          <cell r="H19">
            <v>104.3</v>
          </cell>
          <cell r="J19">
            <v>104.6</v>
          </cell>
          <cell r="L19">
            <v>104.7</v>
          </cell>
          <cell r="N19">
            <v>104.8</v>
          </cell>
          <cell r="P19">
            <v>104.7</v>
          </cell>
          <cell r="R19">
            <v>104.8</v>
          </cell>
          <cell r="T19">
            <v>104.9</v>
          </cell>
          <cell r="V19">
            <v>104.8</v>
          </cell>
          <cell r="X19">
            <v>104.7</v>
          </cell>
          <cell r="Z19">
            <v>104.8</v>
          </cell>
          <cell r="AB19">
            <v>104.6</v>
          </cell>
          <cell r="AD19">
            <v>104.8</v>
          </cell>
        </row>
        <row r="20">
          <cell r="A20" t="str">
            <v>ohne Strom Gas, Fernwärme und Wasser</v>
          </cell>
          <cell r="B20">
            <v>868.59</v>
          </cell>
          <cell r="C20">
            <v>1996</v>
          </cell>
          <cell r="D20">
            <v>104.8</v>
          </cell>
          <cell r="F20">
            <v>104.9</v>
          </cell>
          <cell r="H20">
            <v>104.7</v>
          </cell>
          <cell r="J20">
            <v>104.8</v>
          </cell>
          <cell r="L20">
            <v>104.8</v>
          </cell>
          <cell r="N20">
            <v>104.6</v>
          </cell>
          <cell r="P20">
            <v>104.5</v>
          </cell>
          <cell r="R20">
            <v>104.5</v>
          </cell>
          <cell r="T20">
            <v>104.7</v>
          </cell>
          <cell r="V20">
            <v>104.9</v>
          </cell>
          <cell r="X20">
            <v>104.8</v>
          </cell>
          <cell r="Z20">
            <v>104.8</v>
          </cell>
          <cell r="AB20">
            <v>104.7</v>
          </cell>
          <cell r="AD20">
            <v>0</v>
          </cell>
        </row>
        <row r="21">
          <cell r="A21" t="str">
            <v>ohne Strom Gas, Fernwärme und Wasser</v>
          </cell>
          <cell r="B21">
            <v>868.59</v>
          </cell>
          <cell r="C21">
            <v>1997</v>
          </cell>
          <cell r="D21">
            <v>105.1</v>
          </cell>
          <cell r="F21">
            <v>105.1</v>
          </cell>
          <cell r="H21">
            <v>105</v>
          </cell>
          <cell r="J21">
            <v>105.1</v>
          </cell>
          <cell r="L21">
            <v>105.3</v>
          </cell>
          <cell r="N21">
            <v>105.4</v>
          </cell>
          <cell r="P21">
            <v>105.5</v>
          </cell>
          <cell r="AB21">
            <v>0</v>
          </cell>
          <cell r="AD21">
            <v>0</v>
          </cell>
        </row>
        <row r="22">
          <cell r="A22" t="str">
            <v>ohne Strom Gas, Fernwärme und Wasser</v>
          </cell>
          <cell r="B22">
            <v>868.59</v>
          </cell>
          <cell r="C22">
            <v>1998</v>
          </cell>
          <cell r="AB22">
            <v>0</v>
          </cell>
          <cell r="AD22">
            <v>0</v>
          </cell>
        </row>
        <row r="23">
          <cell r="A23" t="str">
            <v>ohne Strom Gas, Fernwärme und Wasser</v>
          </cell>
          <cell r="B23">
            <v>868.59</v>
          </cell>
          <cell r="C23">
            <v>1999</v>
          </cell>
          <cell r="AB23">
            <v>0</v>
          </cell>
          <cell r="AD23">
            <v>0</v>
          </cell>
        </row>
        <row r="24">
          <cell r="A24" t="str">
            <v>ohne Strom Gas, Fernwärme und Wasser</v>
          </cell>
          <cell r="B24">
            <v>868.59</v>
          </cell>
          <cell r="C24">
            <v>2000</v>
          </cell>
          <cell r="AB24">
            <v>0</v>
          </cell>
          <cell r="AD24">
            <v>0</v>
          </cell>
        </row>
        <row r="25">
          <cell r="A25" t="str">
            <v>ohne Strom Gas, Fernwärme und Wasser</v>
          </cell>
          <cell r="B25">
            <v>868.59</v>
          </cell>
          <cell r="C25">
            <v>2001</v>
          </cell>
          <cell r="AB25">
            <v>0</v>
          </cell>
          <cell r="AD25">
            <v>0</v>
          </cell>
        </row>
        <row r="26">
          <cell r="A26" t="str">
            <v>ohne Strom Gas, Fernwärme und Wasser</v>
          </cell>
          <cell r="B26">
            <v>868.59</v>
          </cell>
          <cell r="C26">
            <v>2002</v>
          </cell>
          <cell r="AB26">
            <v>0</v>
          </cell>
          <cell r="AD26">
            <v>0</v>
          </cell>
        </row>
        <row r="27">
          <cell r="A27" t="str">
            <v>ohne Strom Gas, Fernwärme und Wasser</v>
          </cell>
          <cell r="B27">
            <v>868.59</v>
          </cell>
          <cell r="C27">
            <v>2003</v>
          </cell>
          <cell r="AB27">
            <v>0</v>
          </cell>
        </row>
        <row r="28">
          <cell r="A28" t="str">
            <v>Erzeugnisse des Nahrungs- und Genußmittelgewerbes</v>
          </cell>
          <cell r="B28">
            <v>131.06</v>
          </cell>
          <cell r="C28">
            <v>1991</v>
          </cell>
          <cell r="D28">
            <v>98.9</v>
          </cell>
          <cell r="F28">
            <v>99</v>
          </cell>
          <cell r="H28">
            <v>99.1</v>
          </cell>
          <cell r="J28">
            <v>99.6</v>
          </cell>
          <cell r="L28">
            <v>99.6</v>
          </cell>
          <cell r="N28">
            <v>99.8</v>
          </cell>
          <cell r="P28">
            <v>99.9</v>
          </cell>
          <cell r="R28">
            <v>100</v>
          </cell>
          <cell r="T28">
            <v>100.4</v>
          </cell>
          <cell r="V28">
            <v>101</v>
          </cell>
          <cell r="X28">
            <v>101.3</v>
          </cell>
          <cell r="Z28">
            <v>101.4</v>
          </cell>
          <cell r="AB28">
            <v>100</v>
          </cell>
          <cell r="AD28">
            <v>101.8</v>
          </cell>
        </row>
        <row r="29">
          <cell r="A29" t="str">
            <v>Erzeugnisse des Nahrungs- und Genußmittelgewerbes</v>
          </cell>
          <cell r="B29">
            <v>131.06</v>
          </cell>
          <cell r="C29">
            <v>1992</v>
          </cell>
          <cell r="D29">
            <v>101.8</v>
          </cell>
          <cell r="F29">
            <v>102.3</v>
          </cell>
          <cell r="H29">
            <v>103.3</v>
          </cell>
          <cell r="J29">
            <v>103.3</v>
          </cell>
          <cell r="L29">
            <v>103.5</v>
          </cell>
          <cell r="N29">
            <v>103.6</v>
          </cell>
          <cell r="P29">
            <v>103.6</v>
          </cell>
          <cell r="R29">
            <v>103.4</v>
          </cell>
          <cell r="T29">
            <v>103.4</v>
          </cell>
          <cell r="V29">
            <v>103.1</v>
          </cell>
          <cell r="X29">
            <v>103.1</v>
          </cell>
          <cell r="Z29">
            <v>103.1</v>
          </cell>
          <cell r="AB29">
            <v>103.1</v>
          </cell>
          <cell r="AD29">
            <v>103.3</v>
          </cell>
        </row>
        <row r="30">
          <cell r="A30" t="str">
            <v>Erzeugnisse des Nahrungs- und Genußmittelgewerbes</v>
          </cell>
          <cell r="B30">
            <v>131.06</v>
          </cell>
          <cell r="C30">
            <v>1993</v>
          </cell>
          <cell r="D30">
            <v>103.6</v>
          </cell>
          <cell r="F30">
            <v>103.4</v>
          </cell>
          <cell r="H30">
            <v>103.3</v>
          </cell>
          <cell r="J30">
            <v>103.4</v>
          </cell>
          <cell r="L30">
            <v>103.4</v>
          </cell>
          <cell r="N30">
            <v>103.3</v>
          </cell>
          <cell r="P30">
            <v>103.3</v>
          </cell>
          <cell r="R30">
            <v>103.2</v>
          </cell>
          <cell r="T30">
            <v>103.1</v>
          </cell>
          <cell r="V30">
            <v>102.8</v>
          </cell>
          <cell r="X30">
            <v>103</v>
          </cell>
          <cell r="Z30">
            <v>103.1</v>
          </cell>
          <cell r="AB30">
            <v>103.2</v>
          </cell>
          <cell r="AD30">
            <v>103.1</v>
          </cell>
        </row>
        <row r="31">
          <cell r="A31" t="str">
            <v>Erzeugnisse des Nahrungs- und Genußmittelgewerbes</v>
          </cell>
          <cell r="B31">
            <v>131.06</v>
          </cell>
          <cell r="C31">
            <v>1994</v>
          </cell>
          <cell r="D31">
            <v>103</v>
          </cell>
          <cell r="F31">
            <v>103.1</v>
          </cell>
          <cell r="H31">
            <v>103.2</v>
          </cell>
          <cell r="J31">
            <v>103.1</v>
          </cell>
          <cell r="L31">
            <v>103.3</v>
          </cell>
          <cell r="N31">
            <v>103.5</v>
          </cell>
          <cell r="P31">
            <v>103.4</v>
          </cell>
          <cell r="R31">
            <v>103.6</v>
          </cell>
          <cell r="T31">
            <v>103.5</v>
          </cell>
          <cell r="V31">
            <v>103.6</v>
          </cell>
          <cell r="X31">
            <v>103.7</v>
          </cell>
          <cell r="Z31">
            <v>103.8</v>
          </cell>
          <cell r="AB31">
            <v>103.4</v>
          </cell>
          <cell r="AD31">
            <v>103.8</v>
          </cell>
        </row>
        <row r="32">
          <cell r="A32" t="str">
            <v>Erzeugnisse des Nahrungs- und Genußmittelgewerbes</v>
          </cell>
          <cell r="B32">
            <v>131.06</v>
          </cell>
          <cell r="C32">
            <v>1995</v>
          </cell>
          <cell r="D32">
            <v>104</v>
          </cell>
          <cell r="F32">
            <v>104.1</v>
          </cell>
          <cell r="H32">
            <v>104.1</v>
          </cell>
          <cell r="J32">
            <v>104.1</v>
          </cell>
          <cell r="L32">
            <v>104.1</v>
          </cell>
          <cell r="N32">
            <v>104</v>
          </cell>
          <cell r="P32">
            <v>104</v>
          </cell>
          <cell r="R32">
            <v>104</v>
          </cell>
          <cell r="T32">
            <v>104.1</v>
          </cell>
          <cell r="V32">
            <v>104.3</v>
          </cell>
          <cell r="X32">
            <v>104.3</v>
          </cell>
          <cell r="Z32">
            <v>104.3</v>
          </cell>
          <cell r="AB32">
            <v>104.1</v>
          </cell>
          <cell r="AD32">
            <v>104.3</v>
          </cell>
        </row>
        <row r="33">
          <cell r="A33" t="str">
            <v>Erzeugnisse des Nahrungs- und Genußmittelgewerbes</v>
          </cell>
          <cell r="B33">
            <v>131.06</v>
          </cell>
          <cell r="C33">
            <v>1996</v>
          </cell>
          <cell r="D33">
            <v>104.3</v>
          </cell>
          <cell r="F33">
            <v>104.2</v>
          </cell>
          <cell r="H33">
            <v>104.1</v>
          </cell>
          <cell r="J33">
            <v>104.3</v>
          </cell>
          <cell r="L33">
            <v>104.6</v>
          </cell>
          <cell r="N33">
            <v>104.8</v>
          </cell>
          <cell r="P33">
            <v>104.7</v>
          </cell>
          <cell r="R33">
            <v>104.9</v>
          </cell>
          <cell r="T33">
            <v>105.1</v>
          </cell>
          <cell r="V33">
            <v>105.2</v>
          </cell>
          <cell r="X33">
            <v>105.3</v>
          </cell>
          <cell r="Z33">
            <v>105.4</v>
          </cell>
          <cell r="AB33">
            <v>104.7</v>
          </cell>
          <cell r="AD33">
            <v>0</v>
          </cell>
        </row>
        <row r="34">
          <cell r="A34" t="str">
            <v>Erzeugnisse des Nahrungs- und Genußmittelgewerbes</v>
          </cell>
          <cell r="B34">
            <v>131.06</v>
          </cell>
          <cell r="C34">
            <v>1997</v>
          </cell>
          <cell r="D34">
            <v>105.3</v>
          </cell>
          <cell r="F34">
            <v>105.6</v>
          </cell>
          <cell r="H34">
            <v>105.8</v>
          </cell>
          <cell r="J34">
            <v>106.2</v>
          </cell>
          <cell r="L34">
            <v>106.5</v>
          </cell>
          <cell r="N34">
            <v>106.9</v>
          </cell>
          <cell r="P34">
            <v>106.8</v>
          </cell>
          <cell r="AB34">
            <v>0</v>
          </cell>
          <cell r="AD34">
            <v>0</v>
          </cell>
        </row>
        <row r="35">
          <cell r="A35" t="str">
            <v>Erzeugnisse des Nahrungs- und Genußmittelgewerbes</v>
          </cell>
          <cell r="B35">
            <v>131.06</v>
          </cell>
          <cell r="C35">
            <v>1998</v>
          </cell>
          <cell r="AB35">
            <v>0</v>
          </cell>
          <cell r="AD35">
            <v>0</v>
          </cell>
        </row>
        <row r="36">
          <cell r="A36" t="str">
            <v>Erzeugnisse des Nahrungs- und Genußmittelgewerbes</v>
          </cell>
          <cell r="B36">
            <v>131.06</v>
          </cell>
          <cell r="C36">
            <v>1999</v>
          </cell>
          <cell r="AB36">
            <v>0</v>
          </cell>
          <cell r="AD36">
            <v>0</v>
          </cell>
        </row>
        <row r="37">
          <cell r="A37" t="str">
            <v>Erzeugnisse des Nahrungs- und Genußmittelgewerbes</v>
          </cell>
          <cell r="B37">
            <v>131.06</v>
          </cell>
          <cell r="C37">
            <v>2000</v>
          </cell>
          <cell r="AB37">
            <v>0</v>
          </cell>
          <cell r="AD37">
            <v>0</v>
          </cell>
        </row>
        <row r="38">
          <cell r="A38" t="str">
            <v>Erzeugnisse des Nahrungs- und Genußmittelgewerbes</v>
          </cell>
          <cell r="B38">
            <v>131.06</v>
          </cell>
          <cell r="C38">
            <v>2001</v>
          </cell>
          <cell r="AB38">
            <v>0</v>
          </cell>
          <cell r="AD38">
            <v>0</v>
          </cell>
        </row>
        <row r="39">
          <cell r="A39" t="str">
            <v>Erzeugnisse des Nahrungs- und Genußmittelgewerbes</v>
          </cell>
          <cell r="B39">
            <v>131.06</v>
          </cell>
          <cell r="C39">
            <v>2002</v>
          </cell>
          <cell r="AB39">
            <v>0</v>
          </cell>
          <cell r="AD39">
            <v>0</v>
          </cell>
        </row>
        <row r="40">
          <cell r="A40" t="str">
            <v>Erzeugnisse des Nahrungs- und Genußmittelgewerbes</v>
          </cell>
          <cell r="B40">
            <v>131.06</v>
          </cell>
          <cell r="C40">
            <v>2003</v>
          </cell>
          <cell r="AB40">
            <v>0</v>
          </cell>
        </row>
        <row r="41">
          <cell r="A41" t="str">
            <v>Erzeugnisse des Ernährungsgewerbes</v>
          </cell>
          <cell r="B41">
            <v>113.63</v>
          </cell>
          <cell r="C41">
            <v>1991</v>
          </cell>
          <cell r="D41">
            <v>98.8</v>
          </cell>
          <cell r="F41">
            <v>98.9</v>
          </cell>
          <cell r="H41">
            <v>99.1</v>
          </cell>
          <cell r="J41">
            <v>99.6</v>
          </cell>
          <cell r="L41">
            <v>99.7</v>
          </cell>
          <cell r="N41">
            <v>99.9</v>
          </cell>
          <cell r="P41">
            <v>100</v>
          </cell>
          <cell r="R41">
            <v>100.1</v>
          </cell>
          <cell r="T41">
            <v>100.6</v>
          </cell>
          <cell r="V41">
            <v>101</v>
          </cell>
          <cell r="X41">
            <v>101.1</v>
          </cell>
          <cell r="Z41">
            <v>101.2</v>
          </cell>
          <cell r="AB41">
            <v>100</v>
          </cell>
          <cell r="AD41">
            <v>101.6</v>
          </cell>
        </row>
        <row r="42">
          <cell r="A42" t="str">
            <v>Erzeugnisse des Ernährungsgewerbes</v>
          </cell>
          <cell r="B42">
            <v>113.63</v>
          </cell>
          <cell r="C42">
            <v>1992</v>
          </cell>
          <cell r="D42">
            <v>101.7</v>
          </cell>
          <cell r="F42">
            <v>102.2</v>
          </cell>
          <cell r="H42">
            <v>102.7</v>
          </cell>
          <cell r="J42">
            <v>102.7</v>
          </cell>
          <cell r="L42">
            <v>102.9</v>
          </cell>
          <cell r="N42">
            <v>103</v>
          </cell>
          <cell r="P42">
            <v>103</v>
          </cell>
          <cell r="R42">
            <v>102.8</v>
          </cell>
          <cell r="T42">
            <v>102.8</v>
          </cell>
          <cell r="V42">
            <v>102.4</v>
          </cell>
          <cell r="X42">
            <v>102.4</v>
          </cell>
          <cell r="Z42">
            <v>102.3</v>
          </cell>
          <cell r="AB42">
            <v>102.6</v>
          </cell>
          <cell r="AD42">
            <v>102.4</v>
          </cell>
        </row>
        <row r="43">
          <cell r="A43" t="str">
            <v>Erzeugnisse des Ernährungsgewerbes</v>
          </cell>
          <cell r="B43">
            <v>113.63</v>
          </cell>
          <cell r="C43">
            <v>1993</v>
          </cell>
          <cell r="D43">
            <v>102.5</v>
          </cell>
          <cell r="F43">
            <v>102.3</v>
          </cell>
          <cell r="H43">
            <v>102.2</v>
          </cell>
          <cell r="J43">
            <v>102.2</v>
          </cell>
          <cell r="L43">
            <v>102.1</v>
          </cell>
          <cell r="N43">
            <v>102</v>
          </cell>
          <cell r="P43">
            <v>102.1</v>
          </cell>
          <cell r="R43">
            <v>101.9</v>
          </cell>
          <cell r="T43">
            <v>101.8</v>
          </cell>
          <cell r="V43">
            <v>101.5</v>
          </cell>
          <cell r="X43">
            <v>101.7</v>
          </cell>
          <cell r="Z43">
            <v>101.8</v>
          </cell>
          <cell r="AB43">
            <v>102</v>
          </cell>
          <cell r="AD43">
            <v>101.8</v>
          </cell>
        </row>
        <row r="44">
          <cell r="A44" t="str">
            <v>Erzeugnisse des Ernährungsgewerbes</v>
          </cell>
          <cell r="B44">
            <v>113.63</v>
          </cell>
          <cell r="C44">
            <v>1994</v>
          </cell>
          <cell r="D44">
            <v>101.7</v>
          </cell>
          <cell r="F44">
            <v>101.7</v>
          </cell>
          <cell r="H44">
            <v>101.6</v>
          </cell>
          <cell r="J44">
            <v>101.6</v>
          </cell>
          <cell r="L44">
            <v>101.8</v>
          </cell>
          <cell r="N44">
            <v>102.1</v>
          </cell>
          <cell r="P44">
            <v>102</v>
          </cell>
          <cell r="R44">
            <v>102.2</v>
          </cell>
          <cell r="T44">
            <v>102.1</v>
          </cell>
          <cell r="V44">
            <v>102.2</v>
          </cell>
          <cell r="X44">
            <v>102.4</v>
          </cell>
          <cell r="Z44">
            <v>102.5</v>
          </cell>
          <cell r="AB44">
            <v>102</v>
          </cell>
          <cell r="AD44">
            <v>102.4</v>
          </cell>
        </row>
        <row r="45">
          <cell r="A45" t="str">
            <v>Erzeugnisse des Ernährungsgewerbes</v>
          </cell>
          <cell r="B45">
            <v>113.63</v>
          </cell>
          <cell r="C45">
            <v>1995</v>
          </cell>
          <cell r="D45">
            <v>102.5</v>
          </cell>
          <cell r="F45">
            <v>102.6</v>
          </cell>
          <cell r="H45">
            <v>102.6</v>
          </cell>
          <cell r="J45">
            <v>102.6</v>
          </cell>
          <cell r="L45">
            <v>102.6</v>
          </cell>
          <cell r="N45">
            <v>102.4</v>
          </cell>
          <cell r="P45">
            <v>102.4</v>
          </cell>
          <cell r="R45">
            <v>102.4</v>
          </cell>
          <cell r="T45">
            <v>102.6</v>
          </cell>
          <cell r="V45">
            <v>102.8</v>
          </cell>
          <cell r="X45">
            <v>102.8</v>
          </cell>
          <cell r="Z45">
            <v>102.8</v>
          </cell>
          <cell r="AB45">
            <v>102.6</v>
          </cell>
          <cell r="AD45">
            <v>102.8</v>
          </cell>
        </row>
        <row r="46">
          <cell r="A46" t="str">
            <v>Erzeugnisse des Ernährungsgewerbes</v>
          </cell>
          <cell r="B46">
            <v>113.63</v>
          </cell>
          <cell r="C46">
            <v>1996</v>
          </cell>
          <cell r="D46">
            <v>102.8</v>
          </cell>
          <cell r="F46">
            <v>102.7</v>
          </cell>
          <cell r="H46">
            <v>102.6</v>
          </cell>
          <cell r="J46">
            <v>102.8</v>
          </cell>
          <cell r="L46">
            <v>103.1</v>
          </cell>
          <cell r="N46">
            <v>103.4</v>
          </cell>
          <cell r="P46">
            <v>103.3</v>
          </cell>
          <cell r="R46">
            <v>103.5</v>
          </cell>
          <cell r="T46">
            <v>103.7</v>
          </cell>
          <cell r="V46">
            <v>103.6</v>
          </cell>
          <cell r="X46">
            <v>103.5</v>
          </cell>
          <cell r="Z46">
            <v>103.5</v>
          </cell>
          <cell r="AB46">
            <v>103.2</v>
          </cell>
          <cell r="AD46">
            <v>0</v>
          </cell>
        </row>
        <row r="47">
          <cell r="A47" t="str">
            <v>Erzeugnisse des Ernährungsgewerbes</v>
          </cell>
          <cell r="B47">
            <v>113.63</v>
          </cell>
          <cell r="C47">
            <v>1997</v>
          </cell>
          <cell r="D47">
            <v>103.4</v>
          </cell>
          <cell r="F47">
            <v>103.7</v>
          </cell>
          <cell r="H47">
            <v>103.8</v>
          </cell>
          <cell r="J47">
            <v>104.2</v>
          </cell>
          <cell r="L47">
            <v>104.6</v>
          </cell>
          <cell r="N47">
            <v>105</v>
          </cell>
          <cell r="P47">
            <v>105.1</v>
          </cell>
          <cell r="AB47">
            <v>0</v>
          </cell>
          <cell r="AD47">
            <v>0</v>
          </cell>
        </row>
        <row r="48">
          <cell r="A48" t="str">
            <v>Erzeugnisse des Ernährungsgewerbes</v>
          </cell>
          <cell r="B48">
            <v>113.63</v>
          </cell>
          <cell r="C48">
            <v>1998</v>
          </cell>
          <cell r="AB48">
            <v>0</v>
          </cell>
          <cell r="AD48">
            <v>0</v>
          </cell>
        </row>
        <row r="49">
          <cell r="A49" t="str">
            <v>Erzeugnisse des Ernährungsgewerbes</v>
          </cell>
          <cell r="B49">
            <v>113.63</v>
          </cell>
          <cell r="C49">
            <v>1999</v>
          </cell>
          <cell r="AB49">
            <v>0</v>
          </cell>
          <cell r="AD49">
            <v>0</v>
          </cell>
        </row>
        <row r="50">
          <cell r="A50" t="str">
            <v>Erzeugnisse des Ernährungsgewerbes</v>
          </cell>
          <cell r="B50">
            <v>113.63</v>
          </cell>
          <cell r="C50">
            <v>2000</v>
          </cell>
          <cell r="AB50">
            <v>0</v>
          </cell>
          <cell r="AD50">
            <v>0</v>
          </cell>
        </row>
        <row r="51">
          <cell r="A51" t="str">
            <v>Erzeugnisse des Ernährungsgewerbes</v>
          </cell>
          <cell r="B51">
            <v>113.63</v>
          </cell>
          <cell r="C51">
            <v>2001</v>
          </cell>
          <cell r="AB51">
            <v>0</v>
          </cell>
          <cell r="AD51">
            <v>0</v>
          </cell>
        </row>
        <row r="52">
          <cell r="A52" t="str">
            <v>Erzeugnisse des Ernährungsgewerbes</v>
          </cell>
          <cell r="B52">
            <v>113.63</v>
          </cell>
          <cell r="C52">
            <v>2002</v>
          </cell>
          <cell r="AB52">
            <v>0</v>
          </cell>
          <cell r="AD52">
            <v>0</v>
          </cell>
        </row>
        <row r="53">
          <cell r="A53" t="str">
            <v>Erzeugnisse des Ernährungsgewerbes</v>
          </cell>
          <cell r="B53">
            <v>113.63</v>
          </cell>
          <cell r="C53">
            <v>2003</v>
          </cell>
          <cell r="AB53">
            <v>0</v>
          </cell>
        </row>
        <row r="54">
          <cell r="A54" t="str">
            <v>Tabakwaren</v>
          </cell>
          <cell r="B54">
            <v>17.43</v>
          </cell>
          <cell r="C54">
            <v>1991</v>
          </cell>
          <cell r="D54">
            <v>99.3</v>
          </cell>
          <cell r="F54">
            <v>99.4</v>
          </cell>
          <cell r="H54">
            <v>99.3</v>
          </cell>
          <cell r="J54">
            <v>99.3</v>
          </cell>
          <cell r="L54">
            <v>99.3</v>
          </cell>
          <cell r="N54">
            <v>99.4</v>
          </cell>
          <cell r="P54">
            <v>99.2</v>
          </cell>
          <cell r="R54">
            <v>99.3</v>
          </cell>
          <cell r="T54">
            <v>99.3</v>
          </cell>
          <cell r="V54">
            <v>101.2</v>
          </cell>
          <cell r="X54">
            <v>102.6</v>
          </cell>
          <cell r="Z54">
            <v>102.5</v>
          </cell>
          <cell r="AB54">
            <v>100</v>
          </cell>
          <cell r="AD54">
            <v>103.2</v>
          </cell>
        </row>
        <row r="55">
          <cell r="A55" t="str">
            <v>Tabakwaren</v>
          </cell>
          <cell r="B55">
            <v>17.43</v>
          </cell>
          <cell r="C55">
            <v>1992</v>
          </cell>
          <cell r="D55">
            <v>102.5</v>
          </cell>
          <cell r="F55">
            <v>102.7</v>
          </cell>
          <cell r="H55">
            <v>107</v>
          </cell>
          <cell r="J55">
            <v>107.2</v>
          </cell>
          <cell r="L55">
            <v>107.3</v>
          </cell>
          <cell r="N55">
            <v>107.3</v>
          </cell>
          <cell r="P55">
            <v>107.3</v>
          </cell>
          <cell r="R55">
            <v>107.3</v>
          </cell>
          <cell r="T55">
            <v>107.4</v>
          </cell>
          <cell r="V55">
            <v>107.3</v>
          </cell>
          <cell r="X55">
            <v>107.8</v>
          </cell>
          <cell r="Z55">
            <v>108.5</v>
          </cell>
          <cell r="AB55">
            <v>106.6</v>
          </cell>
          <cell r="AD55">
            <v>109.3</v>
          </cell>
        </row>
        <row r="56">
          <cell r="A56" t="str">
            <v>Tabakwaren</v>
          </cell>
          <cell r="B56">
            <v>17.43</v>
          </cell>
          <cell r="C56">
            <v>1993</v>
          </cell>
          <cell r="D56">
            <v>110.4</v>
          </cell>
          <cell r="F56">
            <v>110.5</v>
          </cell>
          <cell r="H56">
            <v>110.5</v>
          </cell>
          <cell r="J56">
            <v>111.1</v>
          </cell>
          <cell r="L56">
            <v>111.5</v>
          </cell>
          <cell r="N56">
            <v>111.4</v>
          </cell>
          <cell r="P56">
            <v>111.4</v>
          </cell>
          <cell r="R56">
            <v>111.5</v>
          </cell>
          <cell r="T56">
            <v>111.7</v>
          </cell>
          <cell r="V56">
            <v>111.3</v>
          </cell>
          <cell r="X56">
            <v>111.5</v>
          </cell>
          <cell r="Z56">
            <v>111.4</v>
          </cell>
          <cell r="AB56">
            <v>111.2</v>
          </cell>
          <cell r="AD56">
            <v>112</v>
          </cell>
        </row>
        <row r="57">
          <cell r="A57" t="str">
            <v>Tabakwaren</v>
          </cell>
          <cell r="B57">
            <v>17.43</v>
          </cell>
          <cell r="C57">
            <v>1994</v>
          </cell>
          <cell r="D57">
            <v>111.2</v>
          </cell>
          <cell r="F57">
            <v>112.1</v>
          </cell>
          <cell r="H57">
            <v>113.5</v>
          </cell>
          <cell r="J57">
            <v>112.9</v>
          </cell>
          <cell r="L57">
            <v>112.9</v>
          </cell>
          <cell r="N57">
            <v>112.6</v>
          </cell>
          <cell r="P57">
            <v>112.5</v>
          </cell>
          <cell r="R57">
            <v>112.6</v>
          </cell>
          <cell r="T57">
            <v>112.4</v>
          </cell>
          <cell r="V57">
            <v>112.4</v>
          </cell>
          <cell r="X57">
            <v>112.5</v>
          </cell>
          <cell r="Z57">
            <v>112.3</v>
          </cell>
          <cell r="AB57">
            <v>112.5</v>
          </cell>
          <cell r="AD57">
            <v>113.2</v>
          </cell>
        </row>
        <row r="58">
          <cell r="A58" t="str">
            <v>Tabakwaren</v>
          </cell>
          <cell r="B58">
            <v>17.43</v>
          </cell>
          <cell r="C58">
            <v>1995</v>
          </cell>
          <cell r="D58">
            <v>113.5</v>
          </cell>
          <cell r="F58">
            <v>114.2</v>
          </cell>
          <cell r="H58">
            <v>113.9</v>
          </cell>
          <cell r="J58">
            <v>114.1</v>
          </cell>
          <cell r="L58">
            <v>114</v>
          </cell>
          <cell r="N58">
            <v>114.1</v>
          </cell>
          <cell r="P58">
            <v>114.1</v>
          </cell>
          <cell r="R58">
            <v>114.1</v>
          </cell>
          <cell r="T58">
            <v>114.1</v>
          </cell>
          <cell r="V58">
            <v>114.3</v>
          </cell>
          <cell r="X58">
            <v>113.8</v>
          </cell>
          <cell r="Z58">
            <v>114.1</v>
          </cell>
          <cell r="AB58">
            <v>114</v>
          </cell>
          <cell r="AD58">
            <v>114.1</v>
          </cell>
        </row>
        <row r="59">
          <cell r="A59" t="str">
            <v>Tabakwaren</v>
          </cell>
          <cell r="B59">
            <v>17.43</v>
          </cell>
          <cell r="C59">
            <v>1996</v>
          </cell>
          <cell r="D59">
            <v>114.1</v>
          </cell>
          <cell r="F59">
            <v>114.2</v>
          </cell>
          <cell r="H59">
            <v>114</v>
          </cell>
          <cell r="J59">
            <v>114.1</v>
          </cell>
          <cell r="L59">
            <v>114.2</v>
          </cell>
          <cell r="N59">
            <v>114.1</v>
          </cell>
          <cell r="P59">
            <v>114.1</v>
          </cell>
          <cell r="R59">
            <v>114.3</v>
          </cell>
          <cell r="T59">
            <v>114.2</v>
          </cell>
          <cell r="V59">
            <v>115.6</v>
          </cell>
          <cell r="X59">
            <v>117.2</v>
          </cell>
          <cell r="Z59">
            <v>117.5</v>
          </cell>
          <cell r="AB59">
            <v>114.8</v>
          </cell>
          <cell r="AD59">
            <v>0</v>
          </cell>
        </row>
        <row r="60">
          <cell r="A60" t="str">
            <v>Tabakwaren</v>
          </cell>
          <cell r="B60">
            <v>17.43</v>
          </cell>
          <cell r="C60">
            <v>1997</v>
          </cell>
          <cell r="D60">
            <v>117.6</v>
          </cell>
          <cell r="F60">
            <v>118</v>
          </cell>
          <cell r="H60">
            <v>118.9</v>
          </cell>
          <cell r="J60">
            <v>119.2</v>
          </cell>
          <cell r="L60">
            <v>119.1</v>
          </cell>
          <cell r="N60">
            <v>119</v>
          </cell>
          <cell r="P60">
            <v>117.7</v>
          </cell>
          <cell r="AB60">
            <v>0</v>
          </cell>
          <cell r="AD60">
            <v>0</v>
          </cell>
        </row>
        <row r="61">
          <cell r="A61" t="str">
            <v>Tabakwaren</v>
          </cell>
          <cell r="B61">
            <v>17.43</v>
          </cell>
          <cell r="C61">
            <v>1998</v>
          </cell>
          <cell r="AB61">
            <v>0</v>
          </cell>
          <cell r="AD61">
            <v>0</v>
          </cell>
        </row>
        <row r="62">
          <cell r="A62" t="str">
            <v>Tabakwaren</v>
          </cell>
          <cell r="B62">
            <v>17.43</v>
          </cell>
          <cell r="C62">
            <v>1999</v>
          </cell>
          <cell r="AB62">
            <v>0</v>
          </cell>
          <cell r="AD62">
            <v>0</v>
          </cell>
        </row>
        <row r="63">
          <cell r="A63" t="str">
            <v>Tabakwaren</v>
          </cell>
          <cell r="B63">
            <v>17.43</v>
          </cell>
          <cell r="C63">
            <v>2000</v>
          </cell>
          <cell r="AB63">
            <v>0</v>
          </cell>
          <cell r="AD63">
            <v>0</v>
          </cell>
        </row>
        <row r="64">
          <cell r="A64" t="str">
            <v>Tabakwaren</v>
          </cell>
          <cell r="B64">
            <v>17.43</v>
          </cell>
          <cell r="C64">
            <v>2001</v>
          </cell>
          <cell r="AB64">
            <v>0</v>
          </cell>
          <cell r="AD64">
            <v>0</v>
          </cell>
        </row>
        <row r="65">
          <cell r="A65" t="str">
            <v>Tabakwaren</v>
          </cell>
          <cell r="B65">
            <v>17.43</v>
          </cell>
          <cell r="C65">
            <v>2002</v>
          </cell>
          <cell r="AB65">
            <v>0</v>
          </cell>
          <cell r="AD65">
            <v>0</v>
          </cell>
        </row>
        <row r="66">
          <cell r="A66" t="str">
            <v>Tabakwaren</v>
          </cell>
          <cell r="B66">
            <v>17.43</v>
          </cell>
          <cell r="C66">
            <v>2003</v>
          </cell>
          <cell r="AB66">
            <v>0</v>
          </cell>
        </row>
        <row r="67">
          <cell r="A67" t="str">
            <v>Elektrizität</v>
          </cell>
          <cell r="B67">
            <v>81.81</v>
          </cell>
          <cell r="C67">
            <v>1991</v>
          </cell>
          <cell r="D67">
            <v>99.8</v>
          </cell>
          <cell r="F67">
            <v>99.9</v>
          </cell>
          <cell r="H67">
            <v>100</v>
          </cell>
          <cell r="J67">
            <v>100</v>
          </cell>
          <cell r="L67">
            <v>100</v>
          </cell>
          <cell r="N67">
            <v>100</v>
          </cell>
          <cell r="P67">
            <v>100</v>
          </cell>
          <cell r="R67">
            <v>100</v>
          </cell>
          <cell r="T67">
            <v>100</v>
          </cell>
          <cell r="V67">
            <v>100</v>
          </cell>
          <cell r="X67">
            <v>100.2</v>
          </cell>
          <cell r="Z67">
            <v>100.2</v>
          </cell>
          <cell r="AB67">
            <v>100</v>
          </cell>
          <cell r="AD67">
            <v>100.2</v>
          </cell>
        </row>
        <row r="68">
          <cell r="A68" t="str">
            <v>Elektrizität</v>
          </cell>
          <cell r="B68">
            <v>81.81</v>
          </cell>
          <cell r="C68">
            <v>1992</v>
          </cell>
          <cell r="D68">
            <v>100.3</v>
          </cell>
          <cell r="F68">
            <v>100.4</v>
          </cell>
          <cell r="H68">
            <v>100.4</v>
          </cell>
          <cell r="J68">
            <v>100.4</v>
          </cell>
          <cell r="L68">
            <v>100.5</v>
          </cell>
          <cell r="N68">
            <v>100.5</v>
          </cell>
          <cell r="P68">
            <v>100.6</v>
          </cell>
          <cell r="R68">
            <v>100.6</v>
          </cell>
          <cell r="T68">
            <v>100.7</v>
          </cell>
          <cell r="V68">
            <v>100.7</v>
          </cell>
          <cell r="X68">
            <v>100.6</v>
          </cell>
          <cell r="Z68">
            <v>100.6</v>
          </cell>
          <cell r="AB68">
            <v>100.5</v>
          </cell>
          <cell r="AD68">
            <v>100.7</v>
          </cell>
        </row>
        <row r="69">
          <cell r="A69" t="str">
            <v>Elektrizität</v>
          </cell>
          <cell r="B69">
            <v>81.81</v>
          </cell>
          <cell r="C69">
            <v>1993</v>
          </cell>
          <cell r="D69">
            <v>100.8</v>
          </cell>
          <cell r="F69">
            <v>100.8</v>
          </cell>
          <cell r="H69">
            <v>100.8</v>
          </cell>
          <cell r="J69">
            <v>100.9</v>
          </cell>
          <cell r="L69">
            <v>100.9</v>
          </cell>
          <cell r="N69">
            <v>100.9</v>
          </cell>
          <cell r="P69">
            <v>101</v>
          </cell>
          <cell r="R69">
            <v>101</v>
          </cell>
          <cell r="T69">
            <v>101.1</v>
          </cell>
          <cell r="V69">
            <v>101.1</v>
          </cell>
          <cell r="X69">
            <v>101.1</v>
          </cell>
          <cell r="Z69">
            <v>101.1</v>
          </cell>
          <cell r="AB69">
            <v>101</v>
          </cell>
          <cell r="AD69">
            <v>101.2</v>
          </cell>
        </row>
        <row r="70">
          <cell r="A70" t="str">
            <v>Elektrizität</v>
          </cell>
          <cell r="B70">
            <v>81.81</v>
          </cell>
          <cell r="C70">
            <v>1994</v>
          </cell>
          <cell r="D70">
            <v>101.4</v>
          </cell>
          <cell r="F70">
            <v>101.5</v>
          </cell>
          <cell r="H70">
            <v>101.4</v>
          </cell>
          <cell r="J70">
            <v>101.4</v>
          </cell>
          <cell r="L70">
            <v>101.4</v>
          </cell>
          <cell r="N70">
            <v>101.4</v>
          </cell>
          <cell r="P70">
            <v>101.4</v>
          </cell>
          <cell r="R70">
            <v>101.4</v>
          </cell>
          <cell r="T70">
            <v>101.4</v>
          </cell>
          <cell r="V70">
            <v>101.5</v>
          </cell>
          <cell r="X70">
            <v>101.5</v>
          </cell>
          <cell r="Z70">
            <v>101.5</v>
          </cell>
          <cell r="AB70">
            <v>101.4</v>
          </cell>
          <cell r="AD70">
            <v>101.5</v>
          </cell>
        </row>
        <row r="71">
          <cell r="A71" t="str">
            <v>Elektrizität</v>
          </cell>
          <cell r="B71">
            <v>81.81</v>
          </cell>
          <cell r="C71">
            <v>1995</v>
          </cell>
          <cell r="D71">
            <v>101.5</v>
          </cell>
          <cell r="F71">
            <v>101.5</v>
          </cell>
          <cell r="H71">
            <v>101.5</v>
          </cell>
          <cell r="J71">
            <v>101.5</v>
          </cell>
          <cell r="L71">
            <v>101.5</v>
          </cell>
          <cell r="N71">
            <v>101.5</v>
          </cell>
          <cell r="P71">
            <v>101.5</v>
          </cell>
          <cell r="R71">
            <v>101.4</v>
          </cell>
          <cell r="T71">
            <v>101.4</v>
          </cell>
          <cell r="V71">
            <v>101.3</v>
          </cell>
          <cell r="X71">
            <v>101.3</v>
          </cell>
          <cell r="Z71">
            <v>101.3</v>
          </cell>
          <cell r="AB71">
            <v>101.4</v>
          </cell>
          <cell r="AD71">
            <v>96.6</v>
          </cell>
        </row>
        <row r="72">
          <cell r="A72" t="str">
            <v>Elektrizität</v>
          </cell>
          <cell r="B72">
            <v>81.81</v>
          </cell>
          <cell r="C72">
            <v>1996</v>
          </cell>
          <cell r="D72">
            <v>91.9</v>
          </cell>
          <cell r="F72">
            <v>91.8</v>
          </cell>
          <cell r="H72">
            <v>91.9</v>
          </cell>
          <cell r="J72">
            <v>91.8</v>
          </cell>
          <cell r="L72">
            <v>91.8</v>
          </cell>
          <cell r="N72">
            <v>91.8</v>
          </cell>
          <cell r="P72">
            <v>91.7</v>
          </cell>
          <cell r="R72">
            <v>91.6</v>
          </cell>
          <cell r="T72">
            <v>91.6</v>
          </cell>
          <cell r="V72">
            <v>91.7</v>
          </cell>
          <cell r="X72">
            <v>91.7</v>
          </cell>
          <cell r="Z72">
            <v>91.6</v>
          </cell>
          <cell r="AB72">
            <v>91.7</v>
          </cell>
          <cell r="AD72">
            <v>0</v>
          </cell>
        </row>
        <row r="73">
          <cell r="A73" t="str">
            <v>Elektrizität</v>
          </cell>
          <cell r="B73">
            <v>81.81</v>
          </cell>
          <cell r="C73">
            <v>1997</v>
          </cell>
          <cell r="D73">
            <v>91.6</v>
          </cell>
          <cell r="F73">
            <v>91.6</v>
          </cell>
          <cell r="H73">
            <v>91.6</v>
          </cell>
          <cell r="J73">
            <v>91.6</v>
          </cell>
          <cell r="L73">
            <v>91.6</v>
          </cell>
          <cell r="N73">
            <v>91.6</v>
          </cell>
          <cell r="P73">
            <v>91.5</v>
          </cell>
          <cell r="AB73">
            <v>0</v>
          </cell>
          <cell r="AD73">
            <v>0</v>
          </cell>
        </row>
        <row r="74">
          <cell r="A74" t="str">
            <v>Elektrizität</v>
          </cell>
          <cell r="B74">
            <v>81.81</v>
          </cell>
          <cell r="C74">
            <v>1998</v>
          </cell>
          <cell r="AB74">
            <v>0</v>
          </cell>
          <cell r="AD74">
            <v>0</v>
          </cell>
        </row>
        <row r="75">
          <cell r="A75" t="str">
            <v>Elektrizität</v>
          </cell>
          <cell r="B75">
            <v>81.81</v>
          </cell>
          <cell r="C75">
            <v>1999</v>
          </cell>
          <cell r="AB75">
            <v>0</v>
          </cell>
          <cell r="AD75">
            <v>0</v>
          </cell>
        </row>
        <row r="76">
          <cell r="A76" t="str">
            <v>Elektrizität</v>
          </cell>
          <cell r="B76">
            <v>81.81</v>
          </cell>
          <cell r="C76">
            <v>2000</v>
          </cell>
          <cell r="AB76">
            <v>0</v>
          </cell>
          <cell r="AD76">
            <v>0</v>
          </cell>
        </row>
        <row r="77">
          <cell r="A77" t="str">
            <v>Elektrizität</v>
          </cell>
          <cell r="B77">
            <v>81.81</v>
          </cell>
          <cell r="C77">
            <v>2001</v>
          </cell>
          <cell r="AB77">
            <v>0</v>
          </cell>
          <cell r="AD77">
            <v>0</v>
          </cell>
        </row>
        <row r="78">
          <cell r="A78" t="str">
            <v>Elektrizität</v>
          </cell>
          <cell r="B78">
            <v>81.81</v>
          </cell>
          <cell r="C78">
            <v>2002</v>
          </cell>
          <cell r="AB78">
            <v>0</v>
          </cell>
          <cell r="AD78">
            <v>0</v>
          </cell>
        </row>
        <row r="79">
          <cell r="A79" t="str">
            <v>Elektrizität</v>
          </cell>
          <cell r="B79">
            <v>81.81</v>
          </cell>
          <cell r="C79">
            <v>2003</v>
          </cell>
          <cell r="AB79">
            <v>0</v>
          </cell>
        </row>
        <row r="80">
          <cell r="A80" t="str">
            <v>Private Haushalte</v>
          </cell>
          <cell r="B80">
            <v>17.98</v>
          </cell>
          <cell r="C80">
            <v>1991</v>
          </cell>
          <cell r="D80">
            <v>99.3</v>
          </cell>
          <cell r="F80">
            <v>99.6</v>
          </cell>
          <cell r="H80">
            <v>99.6</v>
          </cell>
          <cell r="J80">
            <v>99.6</v>
          </cell>
          <cell r="L80">
            <v>99.6</v>
          </cell>
          <cell r="N80">
            <v>99.6</v>
          </cell>
          <cell r="P80">
            <v>99.6</v>
          </cell>
          <cell r="R80">
            <v>99.6</v>
          </cell>
          <cell r="T80">
            <v>99.6</v>
          </cell>
          <cell r="V80">
            <v>100.6</v>
          </cell>
          <cell r="X80">
            <v>101.6</v>
          </cell>
          <cell r="Z80">
            <v>101.6</v>
          </cell>
          <cell r="AB80">
            <v>100</v>
          </cell>
          <cell r="AD80">
            <v>101.5</v>
          </cell>
        </row>
        <row r="81">
          <cell r="A81" t="str">
            <v>Private Haushalte</v>
          </cell>
          <cell r="B81">
            <v>17.98</v>
          </cell>
          <cell r="C81">
            <v>1992</v>
          </cell>
          <cell r="D81">
            <v>102.4</v>
          </cell>
          <cell r="F81">
            <v>102.6</v>
          </cell>
          <cell r="H81">
            <v>102.6</v>
          </cell>
          <cell r="J81">
            <v>102.6</v>
          </cell>
          <cell r="L81">
            <v>102.8</v>
          </cell>
          <cell r="N81">
            <v>102.8</v>
          </cell>
          <cell r="P81">
            <v>103.1</v>
          </cell>
          <cell r="R81">
            <v>103.1</v>
          </cell>
          <cell r="T81">
            <v>103.1</v>
          </cell>
          <cell r="V81">
            <v>103.1</v>
          </cell>
          <cell r="X81">
            <v>103.1</v>
          </cell>
          <cell r="Z81">
            <v>103.1</v>
          </cell>
          <cell r="AB81">
            <v>102.9</v>
          </cell>
          <cell r="AD81">
            <v>103.5</v>
          </cell>
        </row>
        <row r="82">
          <cell r="A82" t="str">
            <v>Private Haushalte</v>
          </cell>
          <cell r="B82">
            <v>17.98</v>
          </cell>
          <cell r="C82">
            <v>1993</v>
          </cell>
          <cell r="D82">
            <v>103.8</v>
          </cell>
          <cell r="F82">
            <v>103.8</v>
          </cell>
          <cell r="H82">
            <v>103.8</v>
          </cell>
          <cell r="J82">
            <v>104</v>
          </cell>
          <cell r="L82">
            <v>104</v>
          </cell>
          <cell r="N82">
            <v>104</v>
          </cell>
          <cell r="P82">
            <v>104.5</v>
          </cell>
          <cell r="R82">
            <v>104.5</v>
          </cell>
          <cell r="T82">
            <v>104.5</v>
          </cell>
          <cell r="V82">
            <v>104.6</v>
          </cell>
          <cell r="X82">
            <v>104.6</v>
          </cell>
          <cell r="Z82">
            <v>104.6</v>
          </cell>
          <cell r="AB82">
            <v>104.2</v>
          </cell>
          <cell r="AD82">
            <v>105.6</v>
          </cell>
        </row>
        <row r="83">
          <cell r="A83" t="str">
            <v>Private Haushalte</v>
          </cell>
          <cell r="B83">
            <v>17.98</v>
          </cell>
          <cell r="C83">
            <v>1994</v>
          </cell>
          <cell r="D83">
            <v>105.7</v>
          </cell>
          <cell r="F83">
            <v>105.9</v>
          </cell>
          <cell r="H83">
            <v>107</v>
          </cell>
          <cell r="J83">
            <v>107</v>
          </cell>
          <cell r="L83">
            <v>107</v>
          </cell>
          <cell r="N83">
            <v>107</v>
          </cell>
          <cell r="P83">
            <v>107</v>
          </cell>
          <cell r="R83">
            <v>107.1</v>
          </cell>
          <cell r="T83">
            <v>107.1</v>
          </cell>
          <cell r="V83">
            <v>107.4</v>
          </cell>
          <cell r="X83">
            <v>107.4</v>
          </cell>
          <cell r="Z83">
            <v>107.4</v>
          </cell>
          <cell r="AB83">
            <v>106.9</v>
          </cell>
          <cell r="AD83">
            <v>107.7</v>
          </cell>
        </row>
        <row r="84">
          <cell r="A84" t="str">
            <v>Private Haushalte</v>
          </cell>
          <cell r="B84">
            <v>17.98</v>
          </cell>
          <cell r="C84">
            <v>1995</v>
          </cell>
          <cell r="D84">
            <v>108.1</v>
          </cell>
          <cell r="F84">
            <v>108.1</v>
          </cell>
          <cell r="H84">
            <v>108.1</v>
          </cell>
          <cell r="J84">
            <v>108.1</v>
          </cell>
          <cell r="L84">
            <v>108.1</v>
          </cell>
          <cell r="N84">
            <v>108.1</v>
          </cell>
          <cell r="P84">
            <v>108.1</v>
          </cell>
          <cell r="R84">
            <v>108.1</v>
          </cell>
          <cell r="T84">
            <v>108.1</v>
          </cell>
          <cell r="V84">
            <v>108.1</v>
          </cell>
          <cell r="X84">
            <v>108.1</v>
          </cell>
          <cell r="Z84">
            <v>108.1</v>
          </cell>
          <cell r="AB84">
            <v>108.1</v>
          </cell>
          <cell r="AD84">
            <v>103.6</v>
          </cell>
        </row>
        <row r="85">
          <cell r="A85" t="str">
            <v>Private Haushalte</v>
          </cell>
          <cell r="B85">
            <v>17.98</v>
          </cell>
          <cell r="C85">
            <v>1996</v>
          </cell>
          <cell r="D85">
            <v>99</v>
          </cell>
          <cell r="F85">
            <v>99</v>
          </cell>
          <cell r="H85">
            <v>99</v>
          </cell>
          <cell r="J85">
            <v>99</v>
          </cell>
          <cell r="L85">
            <v>99</v>
          </cell>
          <cell r="N85">
            <v>99</v>
          </cell>
          <cell r="P85">
            <v>99.1</v>
          </cell>
          <cell r="R85">
            <v>99.1</v>
          </cell>
          <cell r="T85">
            <v>99</v>
          </cell>
          <cell r="V85">
            <v>99</v>
          </cell>
          <cell r="X85">
            <v>99</v>
          </cell>
          <cell r="Z85">
            <v>99</v>
          </cell>
          <cell r="AB85">
            <v>99</v>
          </cell>
          <cell r="AD85">
            <v>0</v>
          </cell>
        </row>
        <row r="86">
          <cell r="A86" t="str">
            <v>Private Haushalte</v>
          </cell>
          <cell r="B86">
            <v>17.98</v>
          </cell>
          <cell r="C86">
            <v>1997</v>
          </cell>
          <cell r="D86">
            <v>99.1</v>
          </cell>
          <cell r="F86">
            <v>99.1</v>
          </cell>
          <cell r="H86">
            <v>99.1</v>
          </cell>
          <cell r="J86">
            <v>99.2</v>
          </cell>
          <cell r="L86">
            <v>99.2</v>
          </cell>
          <cell r="N86">
            <v>99.2</v>
          </cell>
          <cell r="P86">
            <v>99.2</v>
          </cell>
          <cell r="AB86">
            <v>0</v>
          </cell>
          <cell r="AD86">
            <v>0</v>
          </cell>
        </row>
        <row r="87">
          <cell r="A87" t="str">
            <v>Private Haushalte</v>
          </cell>
          <cell r="B87">
            <v>17.98</v>
          </cell>
          <cell r="C87">
            <v>1998</v>
          </cell>
          <cell r="AB87">
            <v>0</v>
          </cell>
          <cell r="AD87">
            <v>0</v>
          </cell>
        </row>
        <row r="88">
          <cell r="A88" t="str">
            <v>Private Haushalte</v>
          </cell>
          <cell r="B88">
            <v>17.98</v>
          </cell>
          <cell r="C88">
            <v>1999</v>
          </cell>
          <cell r="AB88">
            <v>0</v>
          </cell>
          <cell r="AD88">
            <v>0</v>
          </cell>
        </row>
        <row r="89">
          <cell r="A89" t="str">
            <v>Private Haushalte</v>
          </cell>
          <cell r="B89">
            <v>17.98</v>
          </cell>
          <cell r="C89">
            <v>2000</v>
          </cell>
          <cell r="AB89">
            <v>0</v>
          </cell>
          <cell r="AD89">
            <v>0</v>
          </cell>
        </row>
        <row r="90">
          <cell r="A90" t="str">
            <v>Private Haushalte</v>
          </cell>
          <cell r="B90">
            <v>17.98</v>
          </cell>
          <cell r="C90">
            <v>2001</v>
          </cell>
          <cell r="AB90">
            <v>0</v>
          </cell>
          <cell r="AD90">
            <v>0</v>
          </cell>
        </row>
        <row r="91">
          <cell r="A91" t="str">
            <v>Private Haushalte</v>
          </cell>
          <cell r="B91">
            <v>17.98</v>
          </cell>
          <cell r="C91">
            <v>2002</v>
          </cell>
          <cell r="AB91">
            <v>0</v>
          </cell>
          <cell r="AD91">
            <v>0</v>
          </cell>
        </row>
        <row r="92">
          <cell r="A92" t="str">
            <v>Private Haushalte</v>
          </cell>
          <cell r="B92">
            <v>17.98</v>
          </cell>
          <cell r="C92">
            <v>2003</v>
          </cell>
          <cell r="AB92">
            <v>0</v>
          </cell>
        </row>
        <row r="93">
          <cell r="A93" t="str">
            <v>Landwirtschaftliche Betriebe</v>
          </cell>
          <cell r="B93">
            <v>1.19</v>
          </cell>
          <cell r="C93">
            <v>1991</v>
          </cell>
          <cell r="D93">
            <v>98.9</v>
          </cell>
          <cell r="F93">
            <v>99</v>
          </cell>
          <cell r="H93">
            <v>99.2</v>
          </cell>
          <cell r="J93">
            <v>99.2</v>
          </cell>
          <cell r="L93">
            <v>99.2</v>
          </cell>
          <cell r="N93">
            <v>99.8</v>
          </cell>
          <cell r="P93">
            <v>99.8</v>
          </cell>
          <cell r="R93">
            <v>99.8</v>
          </cell>
          <cell r="T93">
            <v>99.8</v>
          </cell>
          <cell r="V93">
            <v>101.1</v>
          </cell>
          <cell r="X93">
            <v>102.3</v>
          </cell>
          <cell r="Z93">
            <v>102.3</v>
          </cell>
          <cell r="AB93">
            <v>100</v>
          </cell>
          <cell r="AD93">
            <v>102.3</v>
          </cell>
        </row>
        <row r="94">
          <cell r="A94" t="str">
            <v>Landwirtschaftliche Betriebe</v>
          </cell>
          <cell r="B94">
            <v>1.19</v>
          </cell>
          <cell r="C94">
            <v>1992</v>
          </cell>
          <cell r="D94">
            <v>103.5</v>
          </cell>
          <cell r="F94">
            <v>103.7</v>
          </cell>
          <cell r="H94">
            <v>103.7</v>
          </cell>
          <cell r="J94">
            <v>103.7</v>
          </cell>
          <cell r="L94">
            <v>103.7</v>
          </cell>
          <cell r="N94">
            <v>103.7</v>
          </cell>
          <cell r="P94">
            <v>104.9</v>
          </cell>
          <cell r="R94">
            <v>104.9</v>
          </cell>
          <cell r="T94">
            <v>104.9</v>
          </cell>
          <cell r="V94">
            <v>104.9</v>
          </cell>
          <cell r="X94">
            <v>104.9</v>
          </cell>
          <cell r="Z94">
            <v>104.9</v>
          </cell>
          <cell r="AB94">
            <v>104.3</v>
          </cell>
          <cell r="AD94">
            <v>105</v>
          </cell>
        </row>
        <row r="95">
          <cell r="A95" t="str">
            <v>Landwirtschaftliche Betriebe</v>
          </cell>
          <cell r="B95">
            <v>1.19</v>
          </cell>
          <cell r="C95">
            <v>1993</v>
          </cell>
          <cell r="D95">
            <v>105</v>
          </cell>
          <cell r="F95">
            <v>105</v>
          </cell>
          <cell r="H95">
            <v>105</v>
          </cell>
          <cell r="J95">
            <v>105.1</v>
          </cell>
          <cell r="L95">
            <v>105.1</v>
          </cell>
          <cell r="N95">
            <v>105.1</v>
          </cell>
          <cell r="P95">
            <v>105.8</v>
          </cell>
          <cell r="R95">
            <v>105.8</v>
          </cell>
          <cell r="T95">
            <v>105.8</v>
          </cell>
          <cell r="V95">
            <v>105.8</v>
          </cell>
          <cell r="X95">
            <v>105.8</v>
          </cell>
          <cell r="Z95">
            <v>105.8</v>
          </cell>
          <cell r="AB95">
            <v>105.4</v>
          </cell>
          <cell r="AD95">
            <v>105.7</v>
          </cell>
        </row>
        <row r="96">
          <cell r="A96" t="str">
            <v>Landwirtschaftliche Betriebe</v>
          </cell>
          <cell r="B96">
            <v>1.19</v>
          </cell>
          <cell r="C96">
            <v>1994</v>
          </cell>
          <cell r="D96">
            <v>106.4</v>
          </cell>
          <cell r="F96">
            <v>106.5</v>
          </cell>
          <cell r="H96">
            <v>105</v>
          </cell>
          <cell r="J96">
            <v>105.1</v>
          </cell>
          <cell r="L96">
            <v>105.1</v>
          </cell>
          <cell r="N96">
            <v>105.1</v>
          </cell>
          <cell r="P96">
            <v>105.1</v>
          </cell>
          <cell r="R96">
            <v>104.7</v>
          </cell>
          <cell r="T96">
            <v>104.8</v>
          </cell>
          <cell r="V96">
            <v>105.1</v>
          </cell>
          <cell r="X96">
            <v>105.1</v>
          </cell>
          <cell r="Z96">
            <v>105.1</v>
          </cell>
          <cell r="AB96">
            <v>105.3</v>
          </cell>
          <cell r="AD96">
            <v>104.8</v>
          </cell>
        </row>
        <row r="97">
          <cell r="A97" t="str">
            <v>Landwirtschaftliche Betriebe</v>
          </cell>
          <cell r="B97">
            <v>1.19</v>
          </cell>
          <cell r="C97">
            <v>1995</v>
          </cell>
          <cell r="D97">
            <v>104.6</v>
          </cell>
          <cell r="F97">
            <v>104.6</v>
          </cell>
          <cell r="H97">
            <v>104.6</v>
          </cell>
          <cell r="J97">
            <v>104.6</v>
          </cell>
          <cell r="L97">
            <v>104.6</v>
          </cell>
          <cell r="N97">
            <v>104.6</v>
          </cell>
          <cell r="P97">
            <v>104.6</v>
          </cell>
          <cell r="R97">
            <v>104.6</v>
          </cell>
          <cell r="T97">
            <v>104.6</v>
          </cell>
          <cell r="V97">
            <v>104.6</v>
          </cell>
          <cell r="X97">
            <v>104.6</v>
          </cell>
          <cell r="Z97">
            <v>104.6</v>
          </cell>
          <cell r="AB97">
            <v>104.6</v>
          </cell>
          <cell r="AD97">
            <v>100.3</v>
          </cell>
        </row>
        <row r="98">
          <cell r="A98" t="str">
            <v>Landwirtschaftliche Betriebe</v>
          </cell>
          <cell r="B98">
            <v>1.19</v>
          </cell>
          <cell r="C98">
            <v>1996</v>
          </cell>
          <cell r="D98">
            <v>96.2</v>
          </cell>
          <cell r="F98">
            <v>95.9</v>
          </cell>
          <cell r="H98">
            <v>95.9</v>
          </cell>
          <cell r="J98">
            <v>95.9</v>
          </cell>
          <cell r="L98">
            <v>95.9</v>
          </cell>
          <cell r="N98">
            <v>95.9</v>
          </cell>
          <cell r="P98">
            <v>95.9</v>
          </cell>
          <cell r="R98">
            <v>95.9</v>
          </cell>
          <cell r="T98">
            <v>95.9</v>
          </cell>
          <cell r="V98">
            <v>95.9</v>
          </cell>
          <cell r="X98">
            <v>95.9</v>
          </cell>
          <cell r="Z98">
            <v>95.9</v>
          </cell>
          <cell r="AB98">
            <v>95.9</v>
          </cell>
          <cell r="AD98">
            <v>0</v>
          </cell>
        </row>
        <row r="99">
          <cell r="A99" t="str">
            <v>Landwirtschaftliche Betriebe</v>
          </cell>
          <cell r="B99">
            <v>1.19</v>
          </cell>
          <cell r="C99">
            <v>1997</v>
          </cell>
          <cell r="D99">
            <v>96</v>
          </cell>
          <cell r="F99">
            <v>96</v>
          </cell>
          <cell r="H99">
            <v>96</v>
          </cell>
          <cell r="J99">
            <v>96</v>
          </cell>
          <cell r="L99">
            <v>96</v>
          </cell>
          <cell r="N99">
            <v>96</v>
          </cell>
          <cell r="P99">
            <v>96</v>
          </cell>
          <cell r="AB99">
            <v>0</v>
          </cell>
          <cell r="AD99">
            <v>0</v>
          </cell>
        </row>
        <row r="100">
          <cell r="A100" t="str">
            <v>Landwirtschaftliche Betriebe</v>
          </cell>
          <cell r="B100">
            <v>1.19</v>
          </cell>
          <cell r="C100">
            <v>1998</v>
          </cell>
          <cell r="AB100">
            <v>0</v>
          </cell>
          <cell r="AD100">
            <v>0</v>
          </cell>
        </row>
        <row r="101">
          <cell r="A101" t="str">
            <v>Landwirtschaftliche Betriebe</v>
          </cell>
          <cell r="B101">
            <v>1.19</v>
          </cell>
          <cell r="C101">
            <v>1999</v>
          </cell>
          <cell r="AB101">
            <v>0</v>
          </cell>
          <cell r="AD101">
            <v>0</v>
          </cell>
        </row>
        <row r="102">
          <cell r="A102" t="str">
            <v>Landwirtschaftliche Betriebe</v>
          </cell>
          <cell r="B102">
            <v>1.19</v>
          </cell>
          <cell r="C102">
            <v>2000</v>
          </cell>
          <cell r="AB102">
            <v>0</v>
          </cell>
          <cell r="AD102">
            <v>0</v>
          </cell>
        </row>
        <row r="103">
          <cell r="A103" t="str">
            <v>Landwirtschaftliche Betriebe</v>
          </cell>
          <cell r="B103">
            <v>1.19</v>
          </cell>
          <cell r="C103">
            <v>2001</v>
          </cell>
          <cell r="AB103">
            <v>0</v>
          </cell>
          <cell r="AD103">
            <v>0</v>
          </cell>
        </row>
        <row r="104">
          <cell r="A104" t="str">
            <v>Landwirtschaftliche Betriebe</v>
          </cell>
          <cell r="B104">
            <v>1.19</v>
          </cell>
          <cell r="C104">
            <v>2002</v>
          </cell>
          <cell r="AB104">
            <v>0</v>
          </cell>
          <cell r="AD104">
            <v>0</v>
          </cell>
        </row>
        <row r="105">
          <cell r="A105" t="str">
            <v>Landwirtschaftliche Betriebe</v>
          </cell>
          <cell r="B105">
            <v>1.19</v>
          </cell>
          <cell r="C105">
            <v>2003</v>
          </cell>
          <cell r="AB105">
            <v>0</v>
          </cell>
        </row>
        <row r="106">
          <cell r="A106" t="str">
            <v>Gewerblicher Betriebe</v>
          </cell>
          <cell r="B106">
            <v>7.8</v>
          </cell>
          <cell r="C106">
            <v>1991</v>
          </cell>
          <cell r="D106">
            <v>99.7</v>
          </cell>
          <cell r="F106">
            <v>99.9</v>
          </cell>
          <cell r="H106">
            <v>99.9</v>
          </cell>
          <cell r="J106">
            <v>99.9</v>
          </cell>
          <cell r="L106">
            <v>99.9</v>
          </cell>
          <cell r="N106">
            <v>99.9</v>
          </cell>
          <cell r="P106">
            <v>100</v>
          </cell>
          <cell r="R106">
            <v>100</v>
          </cell>
          <cell r="T106">
            <v>100</v>
          </cell>
          <cell r="V106">
            <v>100.6</v>
          </cell>
          <cell r="X106">
            <v>100.3</v>
          </cell>
          <cell r="Z106">
            <v>100.3</v>
          </cell>
          <cell r="AB106">
            <v>100</v>
          </cell>
          <cell r="AD106">
            <v>100</v>
          </cell>
        </row>
        <row r="107">
          <cell r="A107" t="str">
            <v>Gewerblicher Betriebe</v>
          </cell>
          <cell r="B107">
            <v>7.8</v>
          </cell>
          <cell r="C107">
            <v>1992</v>
          </cell>
          <cell r="D107">
            <v>99.5</v>
          </cell>
          <cell r="F107">
            <v>99.7</v>
          </cell>
          <cell r="H107">
            <v>99.7</v>
          </cell>
          <cell r="J107">
            <v>99.7</v>
          </cell>
          <cell r="L107">
            <v>99.9</v>
          </cell>
          <cell r="N107">
            <v>99.9</v>
          </cell>
          <cell r="P107">
            <v>1005</v>
          </cell>
          <cell r="R107">
            <v>100.5</v>
          </cell>
          <cell r="T107">
            <v>100.5</v>
          </cell>
          <cell r="V107">
            <v>100.5</v>
          </cell>
          <cell r="X107">
            <v>100.5</v>
          </cell>
          <cell r="Z107">
            <v>100.5</v>
          </cell>
          <cell r="AB107">
            <v>175.5</v>
          </cell>
          <cell r="AD107">
            <v>175.9</v>
          </cell>
        </row>
        <row r="108">
          <cell r="A108" t="str">
            <v>Gewerblicher Betriebe</v>
          </cell>
          <cell r="B108">
            <v>7.8</v>
          </cell>
          <cell r="C108">
            <v>1993</v>
          </cell>
          <cell r="D108">
            <v>100.6</v>
          </cell>
          <cell r="F108">
            <v>100.6</v>
          </cell>
          <cell r="H108">
            <v>100.6</v>
          </cell>
          <cell r="J108">
            <v>100.6</v>
          </cell>
          <cell r="L108">
            <v>100.6</v>
          </cell>
          <cell r="N108">
            <v>100.6</v>
          </cell>
          <cell r="P108">
            <v>100.9</v>
          </cell>
          <cell r="R108">
            <v>100.9</v>
          </cell>
          <cell r="T108">
            <v>100.9</v>
          </cell>
          <cell r="V108">
            <v>100.9</v>
          </cell>
          <cell r="X108">
            <v>100.9</v>
          </cell>
          <cell r="Z108">
            <v>100.9</v>
          </cell>
          <cell r="AB108">
            <v>100.8</v>
          </cell>
          <cell r="AD108">
            <v>100.6</v>
          </cell>
        </row>
        <row r="109">
          <cell r="A109" t="str">
            <v>Gewerblicher Betriebe</v>
          </cell>
          <cell r="B109">
            <v>7.8</v>
          </cell>
          <cell r="C109">
            <v>1994</v>
          </cell>
          <cell r="D109">
            <v>101.2</v>
          </cell>
          <cell r="F109">
            <v>101.4</v>
          </cell>
          <cell r="H109">
            <v>99.9</v>
          </cell>
          <cell r="J109">
            <v>99.9</v>
          </cell>
          <cell r="L109">
            <v>99.9</v>
          </cell>
          <cell r="N109">
            <v>99.9</v>
          </cell>
          <cell r="P109">
            <v>99.7</v>
          </cell>
          <cell r="R109">
            <v>99.8</v>
          </cell>
          <cell r="T109">
            <v>99.8</v>
          </cell>
          <cell r="V109">
            <v>99.7</v>
          </cell>
          <cell r="X109">
            <v>99.6</v>
          </cell>
          <cell r="Z109">
            <v>99.6</v>
          </cell>
          <cell r="AB109">
            <v>100</v>
          </cell>
          <cell r="AD109">
            <v>99.3</v>
          </cell>
        </row>
        <row r="110">
          <cell r="A110" t="str">
            <v>Gewerblicher Betriebe</v>
          </cell>
          <cell r="B110">
            <v>7.8</v>
          </cell>
          <cell r="C110">
            <v>1995</v>
          </cell>
          <cell r="D110">
            <v>98.9</v>
          </cell>
          <cell r="F110">
            <v>98.9</v>
          </cell>
          <cell r="H110">
            <v>98.9</v>
          </cell>
          <cell r="J110">
            <v>98.9</v>
          </cell>
          <cell r="L110">
            <v>98.7</v>
          </cell>
          <cell r="N110">
            <v>98.7</v>
          </cell>
          <cell r="P110">
            <v>98.7</v>
          </cell>
          <cell r="R110">
            <v>98.7</v>
          </cell>
          <cell r="T110">
            <v>98.6</v>
          </cell>
          <cell r="V110">
            <v>98.2</v>
          </cell>
          <cell r="X110">
            <v>98.2</v>
          </cell>
          <cell r="Z110">
            <v>98.2</v>
          </cell>
          <cell r="AB110">
            <v>98.6</v>
          </cell>
          <cell r="AD110">
            <v>92.2</v>
          </cell>
        </row>
        <row r="111">
          <cell r="A111" t="str">
            <v>Gewerblicher Betriebe</v>
          </cell>
          <cell r="B111">
            <v>7.8</v>
          </cell>
          <cell r="C111">
            <v>1996</v>
          </cell>
          <cell r="D111">
            <v>86.1</v>
          </cell>
          <cell r="F111">
            <v>86</v>
          </cell>
          <cell r="H111">
            <v>86</v>
          </cell>
          <cell r="J111">
            <v>85.9</v>
          </cell>
          <cell r="L111">
            <v>85.9</v>
          </cell>
          <cell r="N111">
            <v>85.9</v>
          </cell>
          <cell r="P111">
            <v>85.7</v>
          </cell>
          <cell r="R111">
            <v>85.7</v>
          </cell>
          <cell r="T111">
            <v>85.7</v>
          </cell>
          <cell r="V111">
            <v>85.7</v>
          </cell>
          <cell r="X111">
            <v>85.7</v>
          </cell>
          <cell r="Z111">
            <v>85.7</v>
          </cell>
          <cell r="AB111">
            <v>85.8</v>
          </cell>
          <cell r="AD111">
            <v>0</v>
          </cell>
        </row>
        <row r="112">
          <cell r="A112" t="str">
            <v>Gewerblicher Betriebe</v>
          </cell>
          <cell r="B112">
            <v>7.8</v>
          </cell>
          <cell r="C112">
            <v>1997</v>
          </cell>
          <cell r="D112">
            <v>85.8</v>
          </cell>
          <cell r="F112">
            <v>85.7</v>
          </cell>
          <cell r="H112">
            <v>85.7</v>
          </cell>
          <cell r="J112">
            <v>85.5</v>
          </cell>
          <cell r="L112">
            <v>85.5</v>
          </cell>
          <cell r="N112">
            <v>85.5</v>
          </cell>
          <cell r="P112">
            <v>85.5</v>
          </cell>
          <cell r="AB112">
            <v>0</v>
          </cell>
          <cell r="AD112">
            <v>0</v>
          </cell>
        </row>
        <row r="113">
          <cell r="A113" t="str">
            <v>Gewerblicher Betriebe</v>
          </cell>
          <cell r="B113">
            <v>7.8</v>
          </cell>
          <cell r="C113">
            <v>1998</v>
          </cell>
          <cell r="AB113">
            <v>0</v>
          </cell>
          <cell r="AD113">
            <v>0</v>
          </cell>
        </row>
        <row r="114">
          <cell r="A114" t="str">
            <v>Gewerblicher Betriebe</v>
          </cell>
          <cell r="B114">
            <v>7.8</v>
          </cell>
          <cell r="C114">
            <v>1999</v>
          </cell>
          <cell r="AB114">
            <v>0</v>
          </cell>
          <cell r="AD114">
            <v>0</v>
          </cell>
        </row>
        <row r="115">
          <cell r="A115" t="str">
            <v>Gewerblicher Betriebe</v>
          </cell>
          <cell r="B115">
            <v>7.8</v>
          </cell>
          <cell r="C115">
            <v>2000</v>
          </cell>
          <cell r="AB115">
            <v>0</v>
          </cell>
          <cell r="AD115">
            <v>0</v>
          </cell>
        </row>
        <row r="116">
          <cell r="A116" t="str">
            <v>Gewerblicher Betriebe</v>
          </cell>
          <cell r="B116">
            <v>7.8</v>
          </cell>
          <cell r="C116">
            <v>2001</v>
          </cell>
          <cell r="AB116">
            <v>0</v>
          </cell>
          <cell r="AD116">
            <v>0</v>
          </cell>
        </row>
        <row r="117">
          <cell r="A117" t="str">
            <v>Gewerblicher Betriebe</v>
          </cell>
          <cell r="B117">
            <v>7.8</v>
          </cell>
          <cell r="C117">
            <v>2002</v>
          </cell>
          <cell r="AB117">
            <v>0</v>
          </cell>
          <cell r="AD117">
            <v>0</v>
          </cell>
        </row>
        <row r="118">
          <cell r="A118" t="str">
            <v>Gewerblicher Betriebe</v>
          </cell>
          <cell r="B118">
            <v>7.8</v>
          </cell>
          <cell r="C118">
            <v>2003</v>
          </cell>
          <cell r="AB118">
            <v>0</v>
          </cell>
        </row>
        <row r="119">
          <cell r="A119" t="str">
            <v>Steinkohle, Steinkohlenbriketts</v>
          </cell>
          <cell r="B119">
            <v>12.72</v>
          </cell>
          <cell r="C119">
            <v>1991</v>
          </cell>
          <cell r="D119">
            <v>99.1</v>
          </cell>
          <cell r="F119">
            <v>99.3</v>
          </cell>
          <cell r="H119">
            <v>99.3</v>
          </cell>
          <cell r="J119">
            <v>99.3</v>
          </cell>
          <cell r="L119">
            <v>99.3</v>
          </cell>
          <cell r="N119">
            <v>99.3</v>
          </cell>
          <cell r="P119">
            <v>99.3</v>
          </cell>
          <cell r="R119">
            <v>99.3</v>
          </cell>
          <cell r="T119">
            <v>101.5</v>
          </cell>
          <cell r="V119">
            <v>101.5</v>
          </cell>
          <cell r="X119">
            <v>101.5</v>
          </cell>
          <cell r="Z119">
            <v>101.5</v>
          </cell>
          <cell r="AB119">
            <v>100</v>
          </cell>
          <cell r="AD119">
            <v>102.9</v>
          </cell>
        </row>
        <row r="120">
          <cell r="A120" t="str">
            <v>Steinkohle, Steinkohlenbriketts</v>
          </cell>
          <cell r="B120">
            <v>12.72</v>
          </cell>
          <cell r="C120">
            <v>1992</v>
          </cell>
          <cell r="D120">
            <v>101.5</v>
          </cell>
          <cell r="F120">
            <v>105.7</v>
          </cell>
          <cell r="H120">
            <v>105.7</v>
          </cell>
          <cell r="J120">
            <v>105.7</v>
          </cell>
          <cell r="L120">
            <v>105.7</v>
          </cell>
          <cell r="N120">
            <v>105.7</v>
          </cell>
          <cell r="P120">
            <v>105.9</v>
          </cell>
          <cell r="R120">
            <v>105.9</v>
          </cell>
          <cell r="T120">
            <v>105.9</v>
          </cell>
          <cell r="V120">
            <v>105.9</v>
          </cell>
          <cell r="X120">
            <v>105.9</v>
          </cell>
          <cell r="Z120">
            <v>105.9</v>
          </cell>
          <cell r="AB120">
            <v>105.5</v>
          </cell>
          <cell r="AD120">
            <v>105.9</v>
          </cell>
        </row>
        <row r="121">
          <cell r="A121" t="str">
            <v>Steinkohle, Steinkohlenbriketts</v>
          </cell>
          <cell r="B121">
            <v>12.72</v>
          </cell>
          <cell r="C121">
            <v>1993</v>
          </cell>
          <cell r="D121">
            <v>105.9</v>
          </cell>
          <cell r="F121">
            <v>105.9</v>
          </cell>
          <cell r="H121">
            <v>105.9</v>
          </cell>
          <cell r="J121">
            <v>105.9</v>
          </cell>
          <cell r="L121">
            <v>105.9</v>
          </cell>
          <cell r="N121">
            <v>105.9</v>
          </cell>
          <cell r="P121">
            <v>105.9</v>
          </cell>
          <cell r="R121">
            <v>107</v>
          </cell>
          <cell r="T121">
            <v>107</v>
          </cell>
          <cell r="V121">
            <v>107</v>
          </cell>
          <cell r="X121">
            <v>107</v>
          </cell>
          <cell r="Z121">
            <v>107</v>
          </cell>
          <cell r="AB121">
            <v>106.4</v>
          </cell>
          <cell r="AD121">
            <v>106.9</v>
          </cell>
        </row>
        <row r="122">
          <cell r="A122" t="str">
            <v>Steinkohle, Steinkohlenbriketts</v>
          </cell>
          <cell r="B122">
            <v>12.72</v>
          </cell>
          <cell r="C122">
            <v>1994</v>
          </cell>
          <cell r="D122">
            <v>107</v>
          </cell>
          <cell r="F122">
            <v>107</v>
          </cell>
          <cell r="H122">
            <v>107</v>
          </cell>
          <cell r="J122">
            <v>107</v>
          </cell>
          <cell r="L122">
            <v>107</v>
          </cell>
          <cell r="N122">
            <v>107</v>
          </cell>
          <cell r="P122">
            <v>107</v>
          </cell>
          <cell r="R122">
            <v>107</v>
          </cell>
          <cell r="T122">
            <v>107</v>
          </cell>
          <cell r="V122">
            <v>107</v>
          </cell>
          <cell r="X122">
            <v>107</v>
          </cell>
          <cell r="Z122">
            <v>107</v>
          </cell>
          <cell r="AB122">
            <v>107</v>
          </cell>
          <cell r="AD122">
            <v>107</v>
          </cell>
        </row>
        <row r="123">
          <cell r="A123" t="str">
            <v>Steinkohle, Steinkohlenbriketts</v>
          </cell>
          <cell r="B123">
            <v>12.72</v>
          </cell>
          <cell r="C123">
            <v>1995</v>
          </cell>
          <cell r="D123">
            <v>107</v>
          </cell>
          <cell r="F123">
            <v>107</v>
          </cell>
          <cell r="H123">
            <v>107</v>
          </cell>
          <cell r="J123">
            <v>107</v>
          </cell>
          <cell r="L123">
            <v>107</v>
          </cell>
          <cell r="N123">
            <v>107</v>
          </cell>
          <cell r="P123">
            <v>107</v>
          </cell>
          <cell r="R123">
            <v>107</v>
          </cell>
          <cell r="T123">
            <v>107</v>
          </cell>
          <cell r="V123">
            <v>107</v>
          </cell>
          <cell r="X123">
            <v>107</v>
          </cell>
          <cell r="Z123">
            <v>107</v>
          </cell>
          <cell r="AB123">
            <v>107</v>
          </cell>
          <cell r="AD123">
            <v>0</v>
          </cell>
        </row>
        <row r="124">
          <cell r="A124" t="str">
            <v>Steinkohle, Steinkohlenbriketts</v>
          </cell>
          <cell r="B124">
            <v>12.72</v>
          </cell>
          <cell r="C124">
            <v>1996</v>
          </cell>
          <cell r="AB124">
            <v>0</v>
          </cell>
          <cell r="AD124">
            <v>0</v>
          </cell>
        </row>
        <row r="125">
          <cell r="A125" t="str">
            <v>Steinkohle, Steinkohlenbriketts</v>
          </cell>
          <cell r="B125">
            <v>12.72</v>
          </cell>
          <cell r="C125">
            <v>1997</v>
          </cell>
          <cell r="AB125">
            <v>0</v>
          </cell>
          <cell r="AD125">
            <v>0</v>
          </cell>
        </row>
        <row r="126">
          <cell r="A126" t="str">
            <v>Steinkohle, Steinkohlenbriketts</v>
          </cell>
          <cell r="B126">
            <v>12.72</v>
          </cell>
          <cell r="C126">
            <v>1998</v>
          </cell>
          <cell r="AB126">
            <v>0</v>
          </cell>
          <cell r="AD126">
            <v>0</v>
          </cell>
        </row>
        <row r="127">
          <cell r="A127" t="str">
            <v>Steinkohle, Steinkohlenbriketts</v>
          </cell>
          <cell r="B127">
            <v>12.72</v>
          </cell>
          <cell r="C127">
            <v>1999</v>
          </cell>
          <cell r="AB127">
            <v>0</v>
          </cell>
          <cell r="AD127">
            <v>0</v>
          </cell>
        </row>
        <row r="128">
          <cell r="A128" t="str">
            <v>Steinkohle, Steinkohlenbriketts</v>
          </cell>
          <cell r="B128">
            <v>12.72</v>
          </cell>
          <cell r="C128">
            <v>2000</v>
          </cell>
          <cell r="AB128">
            <v>0</v>
          </cell>
          <cell r="AD128">
            <v>0</v>
          </cell>
        </row>
        <row r="129">
          <cell r="A129" t="str">
            <v>Steinkohle, Steinkohlenbriketts</v>
          </cell>
          <cell r="B129">
            <v>12.72</v>
          </cell>
          <cell r="C129">
            <v>2001</v>
          </cell>
          <cell r="AB129">
            <v>0</v>
          </cell>
          <cell r="AD129">
            <v>0</v>
          </cell>
        </row>
        <row r="130">
          <cell r="A130" t="str">
            <v>Steinkohle, Steinkohlenbriketts</v>
          </cell>
          <cell r="B130">
            <v>12.72</v>
          </cell>
          <cell r="C130">
            <v>2002</v>
          </cell>
          <cell r="AB130">
            <v>0</v>
          </cell>
          <cell r="AD130">
            <v>0</v>
          </cell>
        </row>
        <row r="131">
          <cell r="A131" t="str">
            <v>Steinkohle, Steinkohlenbriketts</v>
          </cell>
          <cell r="B131">
            <v>12.72</v>
          </cell>
          <cell r="C131">
            <v>2003</v>
          </cell>
          <cell r="AB131">
            <v>0</v>
          </cell>
        </row>
        <row r="132">
          <cell r="A132" t="str">
            <v>Erdgas</v>
          </cell>
          <cell r="B132">
            <v>38.33</v>
          </cell>
          <cell r="C132">
            <v>1991</v>
          </cell>
          <cell r="D132">
            <v>87.3</v>
          </cell>
          <cell r="F132">
            <v>87.8</v>
          </cell>
          <cell r="H132">
            <v>88.1</v>
          </cell>
          <cell r="J132">
            <v>102.2</v>
          </cell>
          <cell r="L132">
            <v>103.3</v>
          </cell>
          <cell r="N132">
            <v>103.4</v>
          </cell>
          <cell r="P132">
            <v>105.8</v>
          </cell>
          <cell r="R132">
            <v>106.2</v>
          </cell>
          <cell r="T132">
            <v>106.9</v>
          </cell>
          <cell r="V132">
            <v>103.4</v>
          </cell>
          <cell r="X132">
            <v>102.7</v>
          </cell>
          <cell r="Z132">
            <v>102.7</v>
          </cell>
          <cell r="AB132">
            <v>100</v>
          </cell>
          <cell r="AD132">
            <v>100.8</v>
          </cell>
        </row>
        <row r="133">
          <cell r="A133" t="str">
            <v>Erdgas</v>
          </cell>
          <cell r="B133">
            <v>38.33</v>
          </cell>
          <cell r="C133">
            <v>1992</v>
          </cell>
          <cell r="D133">
            <v>96.6</v>
          </cell>
          <cell r="F133">
            <v>96.5</v>
          </cell>
          <cell r="H133">
            <v>96.4</v>
          </cell>
          <cell r="J133">
            <v>97.2</v>
          </cell>
          <cell r="L133">
            <v>97.2</v>
          </cell>
          <cell r="N133">
            <v>97.6</v>
          </cell>
          <cell r="P133">
            <v>95.6</v>
          </cell>
          <cell r="R133">
            <v>94.6</v>
          </cell>
          <cell r="T133">
            <v>94.6</v>
          </cell>
          <cell r="V133">
            <v>90.8</v>
          </cell>
          <cell r="X133">
            <v>90.3</v>
          </cell>
          <cell r="Z133">
            <v>90.4</v>
          </cell>
          <cell r="AB133">
            <v>94.8</v>
          </cell>
          <cell r="AD133">
            <v>91.5</v>
          </cell>
        </row>
        <row r="134">
          <cell r="A134" t="str">
            <v>Erdgas</v>
          </cell>
          <cell r="B134">
            <v>38.33</v>
          </cell>
          <cell r="C134">
            <v>1993</v>
          </cell>
          <cell r="D134">
            <v>90.4</v>
          </cell>
          <cell r="F134">
            <v>90.3</v>
          </cell>
          <cell r="H134">
            <v>90.4</v>
          </cell>
          <cell r="J134">
            <v>90.4</v>
          </cell>
          <cell r="L134">
            <v>90.3</v>
          </cell>
          <cell r="N134">
            <v>90.2</v>
          </cell>
          <cell r="P134">
            <v>91</v>
          </cell>
          <cell r="R134">
            <v>91</v>
          </cell>
          <cell r="T134">
            <v>91.1</v>
          </cell>
          <cell r="V134">
            <v>91.1</v>
          </cell>
          <cell r="X134">
            <v>90.8</v>
          </cell>
          <cell r="Z134">
            <v>90.2</v>
          </cell>
          <cell r="AB134">
            <v>90.6</v>
          </cell>
          <cell r="AD134">
            <v>90.1</v>
          </cell>
        </row>
        <row r="135">
          <cell r="A135" t="str">
            <v>Erdgas</v>
          </cell>
          <cell r="B135">
            <v>38.33</v>
          </cell>
          <cell r="C135">
            <v>1994</v>
          </cell>
          <cell r="D135">
            <v>89.8</v>
          </cell>
          <cell r="F135">
            <v>89.9</v>
          </cell>
          <cell r="H135">
            <v>89.8</v>
          </cell>
          <cell r="J135">
            <v>89</v>
          </cell>
          <cell r="L135">
            <v>88.8</v>
          </cell>
          <cell r="N135">
            <v>88.6</v>
          </cell>
          <cell r="P135">
            <v>87.7</v>
          </cell>
          <cell r="R135">
            <v>87.6</v>
          </cell>
          <cell r="T135">
            <v>87.5</v>
          </cell>
          <cell r="V135">
            <v>86.4</v>
          </cell>
          <cell r="X135">
            <v>85.9</v>
          </cell>
          <cell r="Z135">
            <v>85.9</v>
          </cell>
          <cell r="AB135">
            <v>88.1</v>
          </cell>
          <cell r="AD135">
            <v>85.8</v>
          </cell>
        </row>
        <row r="136">
          <cell r="A136" t="str">
            <v>Erdgas</v>
          </cell>
          <cell r="B136">
            <v>38.33</v>
          </cell>
          <cell r="C136">
            <v>1995</v>
          </cell>
          <cell r="D136">
            <v>85.3</v>
          </cell>
          <cell r="F136">
            <v>85.3</v>
          </cell>
          <cell r="H136">
            <v>85.3</v>
          </cell>
          <cell r="J136">
            <v>84.2</v>
          </cell>
          <cell r="L136">
            <v>84</v>
          </cell>
          <cell r="N136">
            <v>84</v>
          </cell>
          <cell r="P136">
            <v>83.2</v>
          </cell>
          <cell r="R136">
            <v>83.2</v>
          </cell>
          <cell r="T136">
            <v>83</v>
          </cell>
          <cell r="V136">
            <v>82.1</v>
          </cell>
          <cell r="X136">
            <v>81.8</v>
          </cell>
          <cell r="Z136">
            <v>81.900000000000006</v>
          </cell>
          <cell r="AB136">
            <v>83.6</v>
          </cell>
          <cell r="AD136">
            <v>82.3</v>
          </cell>
        </row>
        <row r="137">
          <cell r="A137" t="str">
            <v>Erdgas</v>
          </cell>
          <cell r="B137">
            <v>38.33</v>
          </cell>
          <cell r="C137">
            <v>1996</v>
          </cell>
          <cell r="D137">
            <v>81.7</v>
          </cell>
          <cell r="F137">
            <v>81.7</v>
          </cell>
          <cell r="H137">
            <v>81.7</v>
          </cell>
          <cell r="J137">
            <v>82.2</v>
          </cell>
          <cell r="L137">
            <v>82.3</v>
          </cell>
          <cell r="N137">
            <v>82.6</v>
          </cell>
          <cell r="P137">
            <v>84.8</v>
          </cell>
          <cell r="R137">
            <v>85.8</v>
          </cell>
          <cell r="T137">
            <v>85.9</v>
          </cell>
          <cell r="V137">
            <v>88.3</v>
          </cell>
          <cell r="X137">
            <v>88.2</v>
          </cell>
          <cell r="Z137">
            <v>88.4</v>
          </cell>
          <cell r="AB137">
            <v>84.5</v>
          </cell>
          <cell r="AD137">
            <v>0</v>
          </cell>
        </row>
        <row r="138">
          <cell r="A138" t="str">
            <v>Erdgas</v>
          </cell>
          <cell r="B138">
            <v>38.33</v>
          </cell>
          <cell r="C138">
            <v>1997</v>
          </cell>
          <cell r="D138">
            <v>91.2</v>
          </cell>
          <cell r="F138">
            <v>91.8</v>
          </cell>
          <cell r="H138">
            <v>91.8</v>
          </cell>
          <cell r="J138">
            <v>96.5</v>
          </cell>
          <cell r="L138">
            <v>96.6</v>
          </cell>
          <cell r="N138">
            <v>96.5</v>
          </cell>
          <cell r="P138">
            <v>97.6</v>
          </cell>
          <cell r="AB138">
            <v>0</v>
          </cell>
          <cell r="AD138">
            <v>0</v>
          </cell>
        </row>
        <row r="139">
          <cell r="A139" t="str">
            <v>Erdgas</v>
          </cell>
          <cell r="B139">
            <v>38.33</v>
          </cell>
          <cell r="C139">
            <v>1998</v>
          </cell>
          <cell r="AB139">
            <v>0</v>
          </cell>
          <cell r="AD139">
            <v>0</v>
          </cell>
        </row>
        <row r="140">
          <cell r="A140" t="str">
            <v>Erdgas</v>
          </cell>
          <cell r="B140">
            <v>38.33</v>
          </cell>
          <cell r="C140">
            <v>1999</v>
          </cell>
          <cell r="AB140">
            <v>0</v>
          </cell>
          <cell r="AD140">
            <v>0</v>
          </cell>
        </row>
        <row r="141">
          <cell r="A141" t="str">
            <v>Erdgas</v>
          </cell>
          <cell r="B141">
            <v>38.33</v>
          </cell>
          <cell r="C141">
            <v>2000</v>
          </cell>
          <cell r="AB141">
            <v>0</v>
          </cell>
          <cell r="AD141">
            <v>0</v>
          </cell>
        </row>
        <row r="142">
          <cell r="A142" t="str">
            <v>Erdgas</v>
          </cell>
          <cell r="B142">
            <v>38.33</v>
          </cell>
          <cell r="C142">
            <v>2001</v>
          </cell>
          <cell r="AB142">
            <v>0</v>
          </cell>
          <cell r="AD142">
            <v>0</v>
          </cell>
        </row>
        <row r="143">
          <cell r="A143" t="str">
            <v>Erdgas</v>
          </cell>
          <cell r="B143">
            <v>38.33</v>
          </cell>
          <cell r="C143">
            <v>2002</v>
          </cell>
          <cell r="AB143">
            <v>0</v>
          </cell>
          <cell r="AD143">
            <v>0</v>
          </cell>
        </row>
        <row r="144">
          <cell r="A144" t="str">
            <v>Erdgas</v>
          </cell>
          <cell r="B144">
            <v>38.33</v>
          </cell>
          <cell r="C144">
            <v>2003</v>
          </cell>
          <cell r="AB144">
            <v>0</v>
          </cell>
        </row>
        <row r="145">
          <cell r="A145" t="str">
            <v>Private Haushalte</v>
          </cell>
          <cell r="B145">
            <v>7.94</v>
          </cell>
          <cell r="C145">
            <v>1991</v>
          </cell>
          <cell r="D145">
            <v>93.8</v>
          </cell>
          <cell r="F145">
            <v>93.9</v>
          </cell>
          <cell r="H145">
            <v>93.9</v>
          </cell>
          <cell r="J145">
            <v>101.7</v>
          </cell>
          <cell r="L145">
            <v>101.7</v>
          </cell>
          <cell r="N145">
            <v>101.8</v>
          </cell>
          <cell r="P145">
            <v>103.2</v>
          </cell>
          <cell r="R145">
            <v>103.2</v>
          </cell>
          <cell r="T145">
            <v>103.2</v>
          </cell>
          <cell r="V145">
            <v>101.3</v>
          </cell>
          <cell r="X145">
            <v>101.3</v>
          </cell>
          <cell r="Z145">
            <v>101.3</v>
          </cell>
          <cell r="AB145">
            <v>100</v>
          </cell>
          <cell r="AD145">
            <v>101.2</v>
          </cell>
        </row>
        <row r="146">
          <cell r="A146" t="str">
            <v>Private Haushalte</v>
          </cell>
          <cell r="B146">
            <v>7.94</v>
          </cell>
          <cell r="C146">
            <v>1992</v>
          </cell>
          <cell r="D146">
            <v>100.3</v>
          </cell>
          <cell r="F146">
            <v>100.5</v>
          </cell>
          <cell r="H146">
            <v>100.5</v>
          </cell>
          <cell r="J146">
            <v>99.9</v>
          </cell>
          <cell r="L146">
            <v>99.8</v>
          </cell>
          <cell r="N146">
            <v>99.7</v>
          </cell>
          <cell r="P146">
            <v>99.7</v>
          </cell>
          <cell r="R146">
            <v>99.7</v>
          </cell>
          <cell r="T146">
            <v>99.7</v>
          </cell>
          <cell r="V146">
            <v>97.9</v>
          </cell>
          <cell r="X146">
            <v>97.6</v>
          </cell>
          <cell r="Z146">
            <v>97.6</v>
          </cell>
          <cell r="AB146">
            <v>99.4</v>
          </cell>
          <cell r="AD146">
            <v>97.8</v>
          </cell>
        </row>
        <row r="147">
          <cell r="A147" t="str">
            <v>Private Haushalte</v>
          </cell>
          <cell r="B147">
            <v>7.94</v>
          </cell>
          <cell r="C147">
            <v>1993</v>
          </cell>
          <cell r="D147">
            <v>97</v>
          </cell>
          <cell r="F147">
            <v>97</v>
          </cell>
          <cell r="H147">
            <v>97</v>
          </cell>
          <cell r="J147">
            <v>97</v>
          </cell>
          <cell r="L147">
            <v>96.9</v>
          </cell>
          <cell r="N147">
            <v>96.9</v>
          </cell>
          <cell r="P147">
            <v>96.9</v>
          </cell>
          <cell r="R147">
            <v>96.9</v>
          </cell>
          <cell r="T147">
            <v>96.9</v>
          </cell>
          <cell r="V147">
            <v>97.1</v>
          </cell>
          <cell r="X147">
            <v>97.2</v>
          </cell>
          <cell r="Z147">
            <v>97.2</v>
          </cell>
          <cell r="AB147">
            <v>97</v>
          </cell>
          <cell r="AD147">
            <v>97</v>
          </cell>
        </row>
        <row r="148">
          <cell r="A148" t="str">
            <v>Private Haushalte</v>
          </cell>
          <cell r="B148">
            <v>7.94</v>
          </cell>
          <cell r="C148">
            <v>1994</v>
          </cell>
          <cell r="D148">
            <v>97.2</v>
          </cell>
          <cell r="F148">
            <v>97.2</v>
          </cell>
          <cell r="H148">
            <v>97.2</v>
          </cell>
          <cell r="J148">
            <v>97</v>
          </cell>
          <cell r="L148">
            <v>96.9</v>
          </cell>
          <cell r="N148">
            <v>96.5</v>
          </cell>
          <cell r="P148">
            <v>95.9</v>
          </cell>
          <cell r="R148">
            <v>95.8</v>
          </cell>
          <cell r="T148">
            <v>95.8</v>
          </cell>
          <cell r="V148">
            <v>94.8</v>
          </cell>
          <cell r="X148">
            <v>94.7</v>
          </cell>
          <cell r="Z148">
            <v>94.7</v>
          </cell>
          <cell r="AB148">
            <v>96.1</v>
          </cell>
          <cell r="AD148">
            <v>94.6</v>
          </cell>
        </row>
        <row r="149">
          <cell r="A149" t="str">
            <v>Private Haushalte</v>
          </cell>
          <cell r="B149">
            <v>7.94</v>
          </cell>
          <cell r="C149">
            <v>1995</v>
          </cell>
          <cell r="D149">
            <v>94.6</v>
          </cell>
          <cell r="F149">
            <v>94.5</v>
          </cell>
          <cell r="H149">
            <v>94.5</v>
          </cell>
          <cell r="J149">
            <v>93.6</v>
          </cell>
          <cell r="L149">
            <v>93.4</v>
          </cell>
          <cell r="N149">
            <v>93.4</v>
          </cell>
          <cell r="P149">
            <v>93.1</v>
          </cell>
          <cell r="R149">
            <v>93.1</v>
          </cell>
          <cell r="T149">
            <v>92.9</v>
          </cell>
          <cell r="V149">
            <v>91.7</v>
          </cell>
          <cell r="X149">
            <v>91.6</v>
          </cell>
          <cell r="Z149">
            <v>91.6</v>
          </cell>
          <cell r="AB149">
            <v>93.2</v>
          </cell>
          <cell r="AD149">
            <v>91.8</v>
          </cell>
        </row>
        <row r="150">
          <cell r="A150" t="str">
            <v>Private Haushalte</v>
          </cell>
          <cell r="B150">
            <v>7.94</v>
          </cell>
          <cell r="C150">
            <v>1996</v>
          </cell>
          <cell r="D150">
            <v>91.2</v>
          </cell>
          <cell r="F150">
            <v>91.2</v>
          </cell>
          <cell r="H150">
            <v>91.2</v>
          </cell>
          <cell r="J150">
            <v>91.3</v>
          </cell>
          <cell r="L150">
            <v>91.3</v>
          </cell>
          <cell r="N150">
            <v>91.3</v>
          </cell>
          <cell r="P150">
            <v>91.3</v>
          </cell>
          <cell r="R150">
            <v>91.2</v>
          </cell>
          <cell r="T150">
            <v>91.2</v>
          </cell>
          <cell r="V150">
            <v>92.6</v>
          </cell>
          <cell r="X150">
            <v>92.8</v>
          </cell>
          <cell r="Z150">
            <v>93.3</v>
          </cell>
          <cell r="AB150">
            <v>91.7</v>
          </cell>
          <cell r="AD150">
            <v>0</v>
          </cell>
        </row>
        <row r="151">
          <cell r="A151" t="str">
            <v>Private Haushalte</v>
          </cell>
          <cell r="B151">
            <v>7.94</v>
          </cell>
          <cell r="C151">
            <v>1997</v>
          </cell>
          <cell r="D151">
            <v>96.9</v>
          </cell>
          <cell r="F151">
            <v>97.1</v>
          </cell>
          <cell r="H151">
            <v>97.4</v>
          </cell>
          <cell r="J151">
            <v>99.3</v>
          </cell>
          <cell r="L151">
            <v>99.3</v>
          </cell>
          <cell r="N151">
            <v>99.3</v>
          </cell>
          <cell r="P151">
            <v>99.4</v>
          </cell>
          <cell r="AB151">
            <v>0</v>
          </cell>
          <cell r="AD151">
            <v>0</v>
          </cell>
        </row>
        <row r="152">
          <cell r="A152" t="str">
            <v>Private Haushalte</v>
          </cell>
          <cell r="B152">
            <v>7.94</v>
          </cell>
          <cell r="C152">
            <v>1998</v>
          </cell>
          <cell r="AB152">
            <v>0</v>
          </cell>
          <cell r="AD152">
            <v>0</v>
          </cell>
        </row>
        <row r="153">
          <cell r="A153" t="str">
            <v>Private Haushalte</v>
          </cell>
          <cell r="B153">
            <v>7.94</v>
          </cell>
          <cell r="C153">
            <v>1999</v>
          </cell>
          <cell r="AB153">
            <v>0</v>
          </cell>
          <cell r="AD153">
            <v>0</v>
          </cell>
        </row>
        <row r="154">
          <cell r="A154" t="str">
            <v>Private Haushalte</v>
          </cell>
          <cell r="B154">
            <v>7.94</v>
          </cell>
          <cell r="C154">
            <v>2000</v>
          </cell>
          <cell r="AB154">
            <v>0</v>
          </cell>
          <cell r="AD154">
            <v>0</v>
          </cell>
        </row>
        <row r="155">
          <cell r="A155" t="str">
            <v>Private Haushalte</v>
          </cell>
          <cell r="B155">
            <v>7.94</v>
          </cell>
          <cell r="C155">
            <v>2001</v>
          </cell>
          <cell r="AB155">
            <v>0</v>
          </cell>
          <cell r="AD155">
            <v>0</v>
          </cell>
        </row>
        <row r="156">
          <cell r="A156" t="str">
            <v>Private Haushalte</v>
          </cell>
          <cell r="B156">
            <v>7.94</v>
          </cell>
          <cell r="C156">
            <v>2002</v>
          </cell>
          <cell r="AB156">
            <v>0</v>
          </cell>
          <cell r="AD156">
            <v>0</v>
          </cell>
        </row>
        <row r="157">
          <cell r="A157" t="str">
            <v>Private Haushalte</v>
          </cell>
          <cell r="B157">
            <v>7.94</v>
          </cell>
          <cell r="C157">
            <v>2003</v>
          </cell>
          <cell r="AB157">
            <v>0</v>
          </cell>
        </row>
        <row r="158">
          <cell r="A158" t="str">
            <v>Handel und Gewerbe</v>
          </cell>
          <cell r="B158">
            <v>2.73</v>
          </cell>
          <cell r="C158">
            <v>1991</v>
          </cell>
          <cell r="D158">
            <v>93.3</v>
          </cell>
          <cell r="F158">
            <v>93.6</v>
          </cell>
          <cell r="H158">
            <v>93.6</v>
          </cell>
          <cell r="J158">
            <v>101.7</v>
          </cell>
          <cell r="L158">
            <v>101.7</v>
          </cell>
          <cell r="N158">
            <v>101.9</v>
          </cell>
          <cell r="P158">
            <v>103.4</v>
          </cell>
          <cell r="R158">
            <v>103.4</v>
          </cell>
          <cell r="T158">
            <v>103.4</v>
          </cell>
          <cell r="V158">
            <v>101.3</v>
          </cell>
          <cell r="X158">
            <v>101.3</v>
          </cell>
          <cell r="Z158">
            <v>101.3</v>
          </cell>
          <cell r="AB158">
            <v>100</v>
          </cell>
          <cell r="AD158">
            <v>101.2</v>
          </cell>
        </row>
        <row r="159">
          <cell r="A159" t="str">
            <v>Handel und Gewerbe</v>
          </cell>
          <cell r="B159">
            <v>2.73</v>
          </cell>
          <cell r="C159">
            <v>1992</v>
          </cell>
          <cell r="D159">
            <v>100.1</v>
          </cell>
          <cell r="F159">
            <v>100.4</v>
          </cell>
          <cell r="H159">
            <v>100.4</v>
          </cell>
          <cell r="J159">
            <v>99.8</v>
          </cell>
          <cell r="L159">
            <v>99.7</v>
          </cell>
          <cell r="N159">
            <v>99.7</v>
          </cell>
          <cell r="P159">
            <v>99.2</v>
          </cell>
          <cell r="R159">
            <v>99.2</v>
          </cell>
          <cell r="T159">
            <v>99.2</v>
          </cell>
          <cell r="V159">
            <v>97.7</v>
          </cell>
          <cell r="X159">
            <v>97.3</v>
          </cell>
          <cell r="Z159">
            <v>97.3</v>
          </cell>
          <cell r="AB159">
            <v>99.2</v>
          </cell>
          <cell r="AD159">
            <v>97.5</v>
          </cell>
        </row>
        <row r="160">
          <cell r="A160" t="str">
            <v>Handel und Gewerbe</v>
          </cell>
          <cell r="B160">
            <v>2.73</v>
          </cell>
          <cell r="C160">
            <v>1993</v>
          </cell>
          <cell r="D160">
            <v>96.7</v>
          </cell>
          <cell r="F160">
            <v>96.7</v>
          </cell>
          <cell r="H160">
            <v>96.7</v>
          </cell>
          <cell r="J160">
            <v>96.6</v>
          </cell>
          <cell r="L160">
            <v>96.6</v>
          </cell>
          <cell r="N160">
            <v>96.6</v>
          </cell>
          <cell r="P160">
            <v>96.6</v>
          </cell>
          <cell r="R160">
            <v>96.6</v>
          </cell>
          <cell r="T160">
            <v>96.6</v>
          </cell>
          <cell r="V160">
            <v>96.6</v>
          </cell>
          <cell r="X160">
            <v>96.4</v>
          </cell>
          <cell r="Z160">
            <v>96.4</v>
          </cell>
          <cell r="AB160">
            <v>96.6</v>
          </cell>
          <cell r="AD160">
            <v>96.4</v>
          </cell>
        </row>
        <row r="161">
          <cell r="A161" t="str">
            <v>Handel und Gewerbe</v>
          </cell>
          <cell r="B161">
            <v>2.73</v>
          </cell>
          <cell r="C161">
            <v>1994</v>
          </cell>
          <cell r="D161">
            <v>96.5</v>
          </cell>
          <cell r="F161">
            <v>96.5</v>
          </cell>
          <cell r="H161">
            <v>96.5</v>
          </cell>
          <cell r="J161">
            <v>96.2</v>
          </cell>
          <cell r="L161">
            <v>96.1</v>
          </cell>
          <cell r="N161">
            <v>95.7</v>
          </cell>
          <cell r="P161">
            <v>95.1</v>
          </cell>
          <cell r="R161">
            <v>95</v>
          </cell>
          <cell r="T161">
            <v>95</v>
          </cell>
          <cell r="V161">
            <v>94</v>
          </cell>
          <cell r="X161">
            <v>93.3</v>
          </cell>
          <cell r="Z161">
            <v>93.3</v>
          </cell>
          <cell r="AB161">
            <v>95.3</v>
          </cell>
          <cell r="AD161">
            <v>93.1</v>
          </cell>
        </row>
        <row r="162">
          <cell r="A162" t="str">
            <v>Handel und Gewerbe</v>
          </cell>
          <cell r="B162">
            <v>2.73</v>
          </cell>
          <cell r="C162">
            <v>1995</v>
          </cell>
          <cell r="D162">
            <v>92.4</v>
          </cell>
          <cell r="F162">
            <v>92.3</v>
          </cell>
          <cell r="H162">
            <v>92.3</v>
          </cell>
          <cell r="J162">
            <v>91.5</v>
          </cell>
          <cell r="L162">
            <v>91.2</v>
          </cell>
          <cell r="N162">
            <v>91.2</v>
          </cell>
          <cell r="P162">
            <v>90.8</v>
          </cell>
          <cell r="R162">
            <v>90.8</v>
          </cell>
          <cell r="T162">
            <v>90.7</v>
          </cell>
          <cell r="V162">
            <v>89.4</v>
          </cell>
          <cell r="X162">
            <v>89.2</v>
          </cell>
          <cell r="Z162">
            <v>89.2</v>
          </cell>
          <cell r="AB162">
            <v>90.9</v>
          </cell>
          <cell r="AD162">
            <v>89.6</v>
          </cell>
        </row>
        <row r="163">
          <cell r="A163" t="str">
            <v>Handel und Gewerbe</v>
          </cell>
          <cell r="B163">
            <v>2.73</v>
          </cell>
          <cell r="C163">
            <v>1996</v>
          </cell>
          <cell r="D163">
            <v>89</v>
          </cell>
          <cell r="F163">
            <v>89.1</v>
          </cell>
          <cell r="H163">
            <v>89.1</v>
          </cell>
          <cell r="J163">
            <v>89.2</v>
          </cell>
          <cell r="L163">
            <v>89.1</v>
          </cell>
          <cell r="N163">
            <v>89.1</v>
          </cell>
          <cell r="P163">
            <v>89.2</v>
          </cell>
          <cell r="R163">
            <v>89.2</v>
          </cell>
          <cell r="T163">
            <v>89.2</v>
          </cell>
          <cell r="V163">
            <v>90.7</v>
          </cell>
          <cell r="X163">
            <v>90.5</v>
          </cell>
          <cell r="Z163">
            <v>91.1</v>
          </cell>
          <cell r="AB163">
            <v>89.5</v>
          </cell>
          <cell r="AD163">
            <v>0</v>
          </cell>
        </row>
        <row r="164">
          <cell r="A164" t="str">
            <v>Handel und Gewerbe</v>
          </cell>
          <cell r="B164">
            <v>2.73</v>
          </cell>
          <cell r="C164">
            <v>1997</v>
          </cell>
          <cell r="D164">
            <v>94.7</v>
          </cell>
          <cell r="F164">
            <v>95</v>
          </cell>
          <cell r="H164">
            <v>95.2</v>
          </cell>
          <cell r="J164">
            <v>96.9</v>
          </cell>
          <cell r="L164">
            <v>97</v>
          </cell>
          <cell r="N164">
            <v>97</v>
          </cell>
          <cell r="P164">
            <v>97</v>
          </cell>
          <cell r="AB164">
            <v>0</v>
          </cell>
          <cell r="AD164">
            <v>0</v>
          </cell>
        </row>
        <row r="165">
          <cell r="A165" t="str">
            <v>Handel und Gewerbe</v>
          </cell>
          <cell r="B165">
            <v>2.73</v>
          </cell>
          <cell r="C165">
            <v>1998</v>
          </cell>
          <cell r="AB165">
            <v>0</v>
          </cell>
          <cell r="AD165">
            <v>0</v>
          </cell>
        </row>
        <row r="166">
          <cell r="A166" t="str">
            <v>Handel und Gewerbe</v>
          </cell>
          <cell r="B166">
            <v>2.73</v>
          </cell>
          <cell r="C166">
            <v>1999</v>
          </cell>
          <cell r="AB166">
            <v>0</v>
          </cell>
          <cell r="AD166">
            <v>0</v>
          </cell>
        </row>
        <row r="167">
          <cell r="A167" t="str">
            <v>Handel und Gewerbe</v>
          </cell>
          <cell r="B167">
            <v>2.73</v>
          </cell>
          <cell r="C167">
            <v>2000</v>
          </cell>
          <cell r="AB167">
            <v>0</v>
          </cell>
          <cell r="AD167">
            <v>0</v>
          </cell>
        </row>
        <row r="168">
          <cell r="A168" t="str">
            <v>Handel und Gewerbe</v>
          </cell>
          <cell r="B168">
            <v>2.73</v>
          </cell>
          <cell r="C168">
            <v>2001</v>
          </cell>
          <cell r="AB168">
            <v>0</v>
          </cell>
          <cell r="AD168">
            <v>0</v>
          </cell>
        </row>
        <row r="169">
          <cell r="A169" t="str">
            <v>Handel und Gewerbe</v>
          </cell>
          <cell r="B169">
            <v>2.73</v>
          </cell>
          <cell r="C169">
            <v>2002</v>
          </cell>
          <cell r="AB169">
            <v>0</v>
          </cell>
          <cell r="AD169">
            <v>0</v>
          </cell>
        </row>
        <row r="170">
          <cell r="A170" t="str">
            <v>Handel und Gewerbe</v>
          </cell>
          <cell r="B170">
            <v>2.73</v>
          </cell>
          <cell r="C170">
            <v>2003</v>
          </cell>
          <cell r="AB170">
            <v>0</v>
          </cell>
        </row>
        <row r="171">
          <cell r="A171" t="str">
            <v>Industrie</v>
          </cell>
          <cell r="B171">
            <v>6.36</v>
          </cell>
          <cell r="C171">
            <v>1991</v>
          </cell>
          <cell r="D171">
            <v>89.7</v>
          </cell>
          <cell r="F171">
            <v>90.3</v>
          </cell>
          <cell r="H171">
            <v>90</v>
          </cell>
          <cell r="J171">
            <v>102.3</v>
          </cell>
          <cell r="L171">
            <v>103.7</v>
          </cell>
          <cell r="N171">
            <v>103.7</v>
          </cell>
          <cell r="P171">
            <v>105.8</v>
          </cell>
          <cell r="R171">
            <v>106.2</v>
          </cell>
          <cell r="T171">
            <v>106.2</v>
          </cell>
          <cell r="V171">
            <v>101.4</v>
          </cell>
          <cell r="X171">
            <v>100</v>
          </cell>
          <cell r="Z171">
            <v>100.4</v>
          </cell>
          <cell r="AB171">
            <v>100</v>
          </cell>
          <cell r="AD171">
            <v>99.9</v>
          </cell>
        </row>
        <row r="172">
          <cell r="A172" t="str">
            <v>Industrie</v>
          </cell>
          <cell r="B172">
            <v>6.36</v>
          </cell>
          <cell r="C172">
            <v>1992</v>
          </cell>
          <cell r="D172">
            <v>97.2</v>
          </cell>
          <cell r="F172">
            <v>96.8</v>
          </cell>
          <cell r="H172">
            <v>96.4</v>
          </cell>
          <cell r="J172">
            <v>96.8</v>
          </cell>
          <cell r="L172">
            <v>95.5</v>
          </cell>
          <cell r="N172">
            <v>95.6</v>
          </cell>
          <cell r="P172">
            <v>94</v>
          </cell>
          <cell r="R172">
            <v>93.1</v>
          </cell>
          <cell r="T172">
            <v>93.1</v>
          </cell>
          <cell r="V172">
            <v>90.1</v>
          </cell>
          <cell r="X172">
            <v>90.2</v>
          </cell>
          <cell r="Z172">
            <v>90.3</v>
          </cell>
          <cell r="AB172">
            <v>94.1</v>
          </cell>
          <cell r="AD172">
            <v>90.7</v>
          </cell>
        </row>
        <row r="173">
          <cell r="A173" t="str">
            <v>Industrie</v>
          </cell>
          <cell r="B173">
            <v>6.36</v>
          </cell>
          <cell r="C173">
            <v>1993</v>
          </cell>
          <cell r="D173">
            <v>89.7</v>
          </cell>
          <cell r="F173">
            <v>89.4</v>
          </cell>
          <cell r="H173">
            <v>89.7</v>
          </cell>
          <cell r="J173">
            <v>89.7</v>
          </cell>
          <cell r="L173">
            <v>89.9</v>
          </cell>
          <cell r="N173">
            <v>89.5</v>
          </cell>
          <cell r="P173">
            <v>89.6</v>
          </cell>
          <cell r="R173">
            <v>89.8</v>
          </cell>
          <cell r="T173">
            <v>89.8</v>
          </cell>
          <cell r="V173">
            <v>90.1</v>
          </cell>
          <cell r="X173">
            <v>89.9</v>
          </cell>
          <cell r="Z173">
            <v>89.9</v>
          </cell>
          <cell r="AB173">
            <v>89.8</v>
          </cell>
          <cell r="AD173">
            <v>89.6</v>
          </cell>
        </row>
        <row r="174">
          <cell r="A174" t="str">
            <v>Industrie</v>
          </cell>
          <cell r="B174">
            <v>6.36</v>
          </cell>
          <cell r="C174">
            <v>1994</v>
          </cell>
          <cell r="D174">
            <v>89.7</v>
          </cell>
          <cell r="F174">
            <v>89.7</v>
          </cell>
          <cell r="H174">
            <v>89.8</v>
          </cell>
          <cell r="J174">
            <v>89.3</v>
          </cell>
          <cell r="L174">
            <v>88.8</v>
          </cell>
          <cell r="N174">
            <v>88.8</v>
          </cell>
          <cell r="P174">
            <v>88.2</v>
          </cell>
          <cell r="R174">
            <v>88.8</v>
          </cell>
          <cell r="T174">
            <v>88.7</v>
          </cell>
          <cell r="V174">
            <v>87.7</v>
          </cell>
          <cell r="X174">
            <v>87.7</v>
          </cell>
          <cell r="Z174">
            <v>87.9</v>
          </cell>
          <cell r="AB174">
            <v>88.8</v>
          </cell>
          <cell r="AD174">
            <v>87.9</v>
          </cell>
        </row>
        <row r="175">
          <cell r="A175" t="str">
            <v>Industrie</v>
          </cell>
          <cell r="B175">
            <v>6.36</v>
          </cell>
          <cell r="C175">
            <v>1995</v>
          </cell>
          <cell r="D175">
            <v>87.7</v>
          </cell>
          <cell r="F175">
            <v>88</v>
          </cell>
          <cell r="H175">
            <v>87.9</v>
          </cell>
          <cell r="J175">
            <v>87.5</v>
          </cell>
          <cell r="L175">
            <v>87.5</v>
          </cell>
          <cell r="N175">
            <v>87.6</v>
          </cell>
          <cell r="P175">
            <v>87.4</v>
          </cell>
          <cell r="R175">
            <v>87.2</v>
          </cell>
          <cell r="T175">
            <v>87</v>
          </cell>
          <cell r="V175">
            <v>85.4</v>
          </cell>
          <cell r="X175">
            <v>85.2</v>
          </cell>
          <cell r="Z175">
            <v>85.3</v>
          </cell>
          <cell r="AB175">
            <v>87</v>
          </cell>
          <cell r="AD175">
            <v>85.6</v>
          </cell>
        </row>
        <row r="176">
          <cell r="A176" t="str">
            <v>Industrie</v>
          </cell>
          <cell r="B176">
            <v>6.36</v>
          </cell>
          <cell r="C176">
            <v>1996</v>
          </cell>
          <cell r="D176">
            <v>84.5</v>
          </cell>
          <cell r="F176">
            <v>84.2</v>
          </cell>
          <cell r="H176">
            <v>84.3</v>
          </cell>
          <cell r="J176">
            <v>85.2</v>
          </cell>
          <cell r="L176">
            <v>85.5</v>
          </cell>
          <cell r="N176">
            <v>85.5</v>
          </cell>
          <cell r="P176">
            <v>87.7</v>
          </cell>
          <cell r="R176">
            <v>88.5</v>
          </cell>
          <cell r="T176">
            <v>88.4</v>
          </cell>
          <cell r="V176">
            <v>91.9</v>
          </cell>
          <cell r="X176">
            <v>92.2</v>
          </cell>
          <cell r="Z176">
            <v>92.2</v>
          </cell>
          <cell r="AB176">
            <v>87.5</v>
          </cell>
          <cell r="AD176">
            <v>0</v>
          </cell>
        </row>
        <row r="177">
          <cell r="A177" t="str">
            <v>Industrie</v>
          </cell>
          <cell r="B177">
            <v>6.36</v>
          </cell>
          <cell r="C177">
            <v>1997</v>
          </cell>
          <cell r="D177">
            <v>95.1</v>
          </cell>
          <cell r="F177">
            <v>95.5</v>
          </cell>
          <cell r="H177">
            <v>95.1</v>
          </cell>
          <cell r="J177">
            <v>99.6</v>
          </cell>
          <cell r="L177">
            <v>99.7</v>
          </cell>
          <cell r="N177">
            <v>99.4</v>
          </cell>
          <cell r="P177">
            <v>99.5</v>
          </cell>
          <cell r="AB177">
            <v>0</v>
          </cell>
          <cell r="AD177">
            <v>0</v>
          </cell>
        </row>
        <row r="178">
          <cell r="A178" t="str">
            <v>Industrie</v>
          </cell>
          <cell r="B178">
            <v>6.36</v>
          </cell>
          <cell r="C178">
            <v>1998</v>
          </cell>
          <cell r="AB178">
            <v>0</v>
          </cell>
          <cell r="AD178">
            <v>0</v>
          </cell>
        </row>
        <row r="179">
          <cell r="A179" t="str">
            <v>Industrie</v>
          </cell>
          <cell r="B179">
            <v>6.36</v>
          </cell>
          <cell r="C179">
            <v>1999</v>
          </cell>
          <cell r="AB179">
            <v>0</v>
          </cell>
          <cell r="AD179">
            <v>0</v>
          </cell>
        </row>
        <row r="180">
          <cell r="A180" t="str">
            <v>Industrie</v>
          </cell>
          <cell r="B180">
            <v>6.36</v>
          </cell>
          <cell r="C180">
            <v>2000</v>
          </cell>
          <cell r="AB180">
            <v>0</v>
          </cell>
          <cell r="AD180">
            <v>0</v>
          </cell>
        </row>
        <row r="181">
          <cell r="A181" t="str">
            <v>Industrie</v>
          </cell>
          <cell r="B181">
            <v>6.36</v>
          </cell>
          <cell r="C181">
            <v>2001</v>
          </cell>
          <cell r="AB181">
            <v>0</v>
          </cell>
          <cell r="AD181">
            <v>0</v>
          </cell>
        </row>
        <row r="182">
          <cell r="A182" t="str">
            <v>Industrie</v>
          </cell>
          <cell r="B182">
            <v>6.36</v>
          </cell>
          <cell r="C182">
            <v>2002</v>
          </cell>
          <cell r="AB182">
            <v>0</v>
          </cell>
          <cell r="AD182">
            <v>0</v>
          </cell>
        </row>
        <row r="183">
          <cell r="A183" t="str">
            <v>Industrie</v>
          </cell>
          <cell r="B183">
            <v>6.36</v>
          </cell>
          <cell r="C183">
            <v>2003</v>
          </cell>
          <cell r="AB183">
            <v>0</v>
          </cell>
        </row>
        <row r="184">
          <cell r="A184" t="str">
            <v>Mineralölerzeugnisse</v>
          </cell>
          <cell r="B184">
            <v>34.14</v>
          </cell>
          <cell r="C184">
            <v>1991</v>
          </cell>
          <cell r="D184">
            <v>101.7</v>
          </cell>
          <cell r="F184">
            <v>101.7</v>
          </cell>
          <cell r="H184">
            <v>90</v>
          </cell>
          <cell r="J184">
            <v>90</v>
          </cell>
          <cell r="L184">
            <v>91</v>
          </cell>
          <cell r="N184">
            <v>90.7</v>
          </cell>
          <cell r="P184">
            <v>104.4</v>
          </cell>
          <cell r="R184">
            <v>103.8</v>
          </cell>
          <cell r="T184">
            <v>105.5</v>
          </cell>
          <cell r="V184">
            <v>107</v>
          </cell>
          <cell r="X184">
            <v>106</v>
          </cell>
          <cell r="Z184">
            <v>102.6</v>
          </cell>
          <cell r="AB184">
            <v>99.5</v>
          </cell>
          <cell r="AD184">
            <v>102.1</v>
          </cell>
        </row>
        <row r="185">
          <cell r="A185" t="str">
            <v>Mineralölerzeugnisse</v>
          </cell>
          <cell r="B185">
            <v>34.14</v>
          </cell>
          <cell r="C185">
            <v>1992</v>
          </cell>
          <cell r="D185">
            <v>98.9</v>
          </cell>
          <cell r="F185">
            <v>99.7</v>
          </cell>
          <cell r="H185">
            <v>97.8</v>
          </cell>
          <cell r="J185">
            <v>99.3</v>
          </cell>
          <cell r="L185">
            <v>100.1</v>
          </cell>
          <cell r="N185">
            <v>100.6</v>
          </cell>
          <cell r="P185">
            <v>98.1</v>
          </cell>
          <cell r="R185">
            <v>97.4</v>
          </cell>
          <cell r="T185">
            <v>98.2</v>
          </cell>
          <cell r="V185">
            <v>99.2</v>
          </cell>
          <cell r="X185">
            <v>100</v>
          </cell>
          <cell r="Z185">
            <v>98.3</v>
          </cell>
          <cell r="AB185">
            <v>99</v>
          </cell>
          <cell r="AD185">
            <v>98.7</v>
          </cell>
        </row>
        <row r="186">
          <cell r="A186" t="str">
            <v>Mineralölerzeugnisse</v>
          </cell>
          <cell r="B186">
            <v>34.14</v>
          </cell>
          <cell r="C186">
            <v>1993</v>
          </cell>
          <cell r="D186">
            <v>98.2</v>
          </cell>
          <cell r="F186">
            <v>98.9</v>
          </cell>
          <cell r="H186">
            <v>99.7</v>
          </cell>
          <cell r="J186">
            <v>99.5</v>
          </cell>
          <cell r="L186">
            <v>98.9</v>
          </cell>
          <cell r="N186">
            <v>97.6</v>
          </cell>
          <cell r="P186">
            <v>97.8</v>
          </cell>
          <cell r="R186">
            <v>97.2</v>
          </cell>
          <cell r="T186">
            <v>95.4</v>
          </cell>
          <cell r="V186">
            <v>97.2</v>
          </cell>
          <cell r="X186">
            <v>97.6</v>
          </cell>
          <cell r="Z186">
            <v>95</v>
          </cell>
          <cell r="AB186">
            <v>97.8</v>
          </cell>
          <cell r="AD186">
            <v>100.2</v>
          </cell>
        </row>
        <row r="187">
          <cell r="A187" t="str">
            <v>Mineralölerzeugnisse</v>
          </cell>
          <cell r="B187">
            <v>34.14</v>
          </cell>
          <cell r="C187">
            <v>1994</v>
          </cell>
          <cell r="D187">
            <v>103.7</v>
          </cell>
          <cell r="F187">
            <v>103.8</v>
          </cell>
          <cell r="H187">
            <v>102.5</v>
          </cell>
          <cell r="J187">
            <v>103.9</v>
          </cell>
          <cell r="L187">
            <v>104.4</v>
          </cell>
          <cell r="N187">
            <v>104</v>
          </cell>
          <cell r="P187">
            <v>103.5</v>
          </cell>
          <cell r="R187">
            <v>105.6</v>
          </cell>
          <cell r="T187">
            <v>102.9</v>
          </cell>
          <cell r="V187">
            <v>103.6</v>
          </cell>
          <cell r="X187">
            <v>104.8</v>
          </cell>
          <cell r="Z187">
            <v>103.9</v>
          </cell>
          <cell r="AB187">
            <v>103.9</v>
          </cell>
          <cell r="AD187">
            <v>103.8</v>
          </cell>
        </row>
        <row r="188">
          <cell r="A188" t="str">
            <v>Mineralölerzeugnisse</v>
          </cell>
          <cell r="B188">
            <v>34.14</v>
          </cell>
          <cell r="C188">
            <v>1995</v>
          </cell>
          <cell r="D188">
            <v>103.5</v>
          </cell>
          <cell r="F188">
            <v>104.1</v>
          </cell>
          <cell r="H188">
            <v>101.9</v>
          </cell>
          <cell r="J188">
            <v>104</v>
          </cell>
          <cell r="L188">
            <v>103.7</v>
          </cell>
          <cell r="N188">
            <v>104</v>
          </cell>
          <cell r="P188">
            <v>100.9</v>
          </cell>
          <cell r="R188">
            <v>101.2</v>
          </cell>
          <cell r="T188">
            <v>103.5</v>
          </cell>
          <cell r="V188">
            <v>101.6</v>
          </cell>
          <cell r="X188">
            <v>102.2</v>
          </cell>
          <cell r="Z188">
            <v>105.6</v>
          </cell>
          <cell r="AB188">
            <v>103</v>
          </cell>
          <cell r="AD188">
            <v>105.4</v>
          </cell>
        </row>
        <row r="189">
          <cell r="A189" t="str">
            <v>Mineralölerzeugnisse</v>
          </cell>
          <cell r="B189">
            <v>34.14</v>
          </cell>
          <cell r="C189">
            <v>1996</v>
          </cell>
          <cell r="D189">
            <v>105.8</v>
          </cell>
          <cell r="F189">
            <v>109.3</v>
          </cell>
          <cell r="H189">
            <v>107.7</v>
          </cell>
          <cell r="J189">
            <v>110.6</v>
          </cell>
          <cell r="L189">
            <v>109.2</v>
          </cell>
          <cell r="N189">
            <v>106.7</v>
          </cell>
          <cell r="P189">
            <v>107.9</v>
          </cell>
          <cell r="R189">
            <v>108.2</v>
          </cell>
          <cell r="T189">
            <v>113.2</v>
          </cell>
          <cell r="V189">
            <v>117</v>
          </cell>
          <cell r="X189">
            <v>115.3</v>
          </cell>
          <cell r="Z189">
            <v>115.4</v>
          </cell>
          <cell r="AB189">
            <v>110.5</v>
          </cell>
          <cell r="AD189">
            <v>0</v>
          </cell>
        </row>
        <row r="190">
          <cell r="A190" t="str">
            <v>Mineralölerzeugnisse</v>
          </cell>
          <cell r="B190">
            <v>34.14</v>
          </cell>
          <cell r="C190">
            <v>1997</v>
          </cell>
          <cell r="D190">
            <v>118</v>
          </cell>
          <cell r="F190">
            <v>115.1</v>
          </cell>
          <cell r="H190">
            <v>113</v>
          </cell>
          <cell r="J190">
            <v>111.5</v>
          </cell>
          <cell r="L190">
            <v>111.3</v>
          </cell>
          <cell r="N190">
            <v>110</v>
          </cell>
          <cell r="P190">
            <v>110.5</v>
          </cell>
          <cell r="AB190">
            <v>0</v>
          </cell>
          <cell r="AD190">
            <v>0</v>
          </cell>
        </row>
        <row r="191">
          <cell r="A191" t="str">
            <v>Mineralölerzeugnisse</v>
          </cell>
          <cell r="B191">
            <v>34.14</v>
          </cell>
          <cell r="C191">
            <v>1998</v>
          </cell>
          <cell r="AB191">
            <v>0</v>
          </cell>
          <cell r="AD191">
            <v>0</v>
          </cell>
        </row>
        <row r="192">
          <cell r="A192" t="str">
            <v>Mineralölerzeugnisse</v>
          </cell>
          <cell r="B192">
            <v>34.14</v>
          </cell>
          <cell r="C192">
            <v>1999</v>
          </cell>
          <cell r="AB192">
            <v>0</v>
          </cell>
          <cell r="AD192">
            <v>0</v>
          </cell>
        </row>
        <row r="193">
          <cell r="A193" t="str">
            <v>Mineralölerzeugnisse</v>
          </cell>
          <cell r="B193">
            <v>34.14</v>
          </cell>
          <cell r="C193">
            <v>2000</v>
          </cell>
          <cell r="AB193">
            <v>0</v>
          </cell>
          <cell r="AD193">
            <v>0</v>
          </cell>
        </row>
        <row r="194">
          <cell r="A194" t="str">
            <v>Mineralölerzeugnisse</v>
          </cell>
          <cell r="B194">
            <v>34.14</v>
          </cell>
          <cell r="C194">
            <v>2001</v>
          </cell>
          <cell r="AB194">
            <v>0</v>
          </cell>
          <cell r="AD194">
            <v>0</v>
          </cell>
        </row>
        <row r="195">
          <cell r="A195" t="str">
            <v>Mineralölerzeugnisse</v>
          </cell>
          <cell r="B195">
            <v>34.14</v>
          </cell>
          <cell r="C195">
            <v>2002</v>
          </cell>
          <cell r="AB195">
            <v>0</v>
          </cell>
          <cell r="AD195">
            <v>0</v>
          </cell>
        </row>
        <row r="196">
          <cell r="A196" t="str">
            <v>Mineralölerzeugnisse</v>
          </cell>
          <cell r="B196">
            <v>34.14</v>
          </cell>
          <cell r="C196">
            <v>2003</v>
          </cell>
          <cell r="AB196">
            <v>0</v>
          </cell>
        </row>
        <row r="197">
          <cell r="A197" t="str">
            <v>Motorenbenzin</v>
          </cell>
          <cell r="B197">
            <v>16</v>
          </cell>
          <cell r="C197">
            <v>1991</v>
          </cell>
          <cell r="D197">
            <v>91.8</v>
          </cell>
          <cell r="F197">
            <v>88</v>
          </cell>
          <cell r="H197">
            <v>87.6</v>
          </cell>
          <cell r="J197">
            <v>90</v>
          </cell>
          <cell r="L197">
            <v>91.6</v>
          </cell>
          <cell r="N197">
            <v>91.4</v>
          </cell>
          <cell r="P197">
            <v>111.4</v>
          </cell>
          <cell r="R197">
            <v>110.8</v>
          </cell>
          <cell r="T197">
            <v>111.9</v>
          </cell>
          <cell r="V197">
            <v>109.6</v>
          </cell>
          <cell r="X197">
            <v>109.4</v>
          </cell>
          <cell r="Z197">
            <v>106.2</v>
          </cell>
          <cell r="AB197">
            <v>100</v>
          </cell>
          <cell r="AD197">
            <v>107.8</v>
          </cell>
        </row>
        <row r="198">
          <cell r="A198" t="str">
            <v>Motorenbenzin</v>
          </cell>
          <cell r="B198">
            <v>16</v>
          </cell>
          <cell r="C198">
            <v>1992</v>
          </cell>
          <cell r="D198">
            <v>103.2</v>
          </cell>
          <cell r="F198">
            <v>105.5</v>
          </cell>
          <cell r="H198">
            <v>104.7</v>
          </cell>
          <cell r="J198">
            <v>105.9</v>
          </cell>
          <cell r="L198">
            <v>107.6</v>
          </cell>
          <cell r="N198">
            <v>107.9</v>
          </cell>
          <cell r="P198">
            <v>105.5</v>
          </cell>
          <cell r="R198">
            <v>104.4</v>
          </cell>
          <cell r="T198">
            <v>104.6</v>
          </cell>
          <cell r="V198">
            <v>104.5</v>
          </cell>
          <cell r="X198">
            <v>105.2</v>
          </cell>
          <cell r="Z198">
            <v>104.5</v>
          </cell>
          <cell r="AB198">
            <v>105.3</v>
          </cell>
          <cell r="AD198">
            <v>105.1</v>
          </cell>
        </row>
        <row r="199">
          <cell r="A199" t="str">
            <v>Motorenbenzin</v>
          </cell>
          <cell r="B199">
            <v>16</v>
          </cell>
          <cell r="C199">
            <v>1993</v>
          </cell>
          <cell r="D199">
            <v>104.3</v>
          </cell>
          <cell r="F199">
            <v>104.7</v>
          </cell>
          <cell r="H199">
            <v>105.4</v>
          </cell>
          <cell r="J199">
            <v>106.3</v>
          </cell>
          <cell r="L199">
            <v>105.9</v>
          </cell>
          <cell r="N199">
            <v>105.7</v>
          </cell>
          <cell r="P199">
            <v>105.7</v>
          </cell>
          <cell r="R199">
            <v>105</v>
          </cell>
          <cell r="T199">
            <v>103</v>
          </cell>
          <cell r="V199">
            <v>103.5</v>
          </cell>
          <cell r="X199">
            <v>104</v>
          </cell>
          <cell r="Z199">
            <v>100.6</v>
          </cell>
          <cell r="AB199">
            <v>104.5</v>
          </cell>
          <cell r="AD199">
            <v>110.1</v>
          </cell>
        </row>
        <row r="200">
          <cell r="A200" t="str">
            <v>Motorenbenzin</v>
          </cell>
          <cell r="B200">
            <v>16</v>
          </cell>
          <cell r="C200">
            <v>1994</v>
          </cell>
          <cell r="D200">
            <v>115</v>
          </cell>
          <cell r="F200">
            <v>116.1</v>
          </cell>
          <cell r="H200">
            <v>115.5</v>
          </cell>
          <cell r="J200">
            <v>116.9</v>
          </cell>
          <cell r="L200">
            <v>117.8</v>
          </cell>
          <cell r="N200">
            <v>118</v>
          </cell>
          <cell r="P200">
            <v>117.4</v>
          </cell>
          <cell r="R200">
            <v>121.4</v>
          </cell>
          <cell r="T200">
            <v>117.6</v>
          </cell>
          <cell r="V200">
            <v>117.1</v>
          </cell>
          <cell r="X200">
            <v>117.9</v>
          </cell>
          <cell r="Z200">
            <v>117.1</v>
          </cell>
          <cell r="AB200">
            <v>117.3</v>
          </cell>
          <cell r="AD200">
            <v>117.7</v>
          </cell>
        </row>
        <row r="201">
          <cell r="A201" t="str">
            <v>Motorenbenzin</v>
          </cell>
          <cell r="B201">
            <v>16</v>
          </cell>
          <cell r="C201">
            <v>1995</v>
          </cell>
          <cell r="D201">
            <v>116.3</v>
          </cell>
          <cell r="F201">
            <v>116.7</v>
          </cell>
          <cell r="H201">
            <v>115.7</v>
          </cell>
          <cell r="J201">
            <v>117.7</v>
          </cell>
          <cell r="L201">
            <v>118</v>
          </cell>
          <cell r="N201">
            <v>119</v>
          </cell>
          <cell r="P201">
            <v>115.2</v>
          </cell>
          <cell r="R201">
            <v>115.7</v>
          </cell>
          <cell r="T201">
            <v>117.3</v>
          </cell>
          <cell r="V201">
            <v>115.3</v>
          </cell>
          <cell r="X201">
            <v>116</v>
          </cell>
          <cell r="Z201">
            <v>117.3</v>
          </cell>
          <cell r="AB201">
            <v>116.7</v>
          </cell>
          <cell r="AD201">
            <v>118.1</v>
          </cell>
        </row>
        <row r="202">
          <cell r="A202" t="str">
            <v>Motorenbenzin</v>
          </cell>
          <cell r="B202">
            <v>16</v>
          </cell>
          <cell r="C202">
            <v>1996</v>
          </cell>
          <cell r="D202">
            <v>117.3</v>
          </cell>
          <cell r="F202">
            <v>118.6</v>
          </cell>
          <cell r="H202">
            <v>118.9</v>
          </cell>
          <cell r="J202">
            <v>121.7</v>
          </cell>
          <cell r="L202">
            <v>123.2</v>
          </cell>
          <cell r="N202">
            <v>121.1</v>
          </cell>
          <cell r="P202">
            <v>121.1</v>
          </cell>
          <cell r="R202">
            <v>121.2</v>
          </cell>
          <cell r="T202">
            <v>122.8</v>
          </cell>
          <cell r="V202">
            <v>124.1</v>
          </cell>
          <cell r="X202">
            <v>124.1</v>
          </cell>
          <cell r="Z202">
            <v>124.3</v>
          </cell>
          <cell r="AB202">
            <v>121.5</v>
          </cell>
          <cell r="AD202">
            <v>0</v>
          </cell>
        </row>
        <row r="203">
          <cell r="A203" t="str">
            <v>Motorenbenzin</v>
          </cell>
          <cell r="B203">
            <v>16</v>
          </cell>
          <cell r="C203">
            <v>1997</v>
          </cell>
          <cell r="D203">
            <v>124.7</v>
          </cell>
          <cell r="F203">
            <v>125</v>
          </cell>
          <cell r="H203">
            <v>125.7</v>
          </cell>
          <cell r="J203">
            <v>124.6</v>
          </cell>
          <cell r="L203">
            <v>124.3</v>
          </cell>
          <cell r="N203">
            <v>123.1</v>
          </cell>
          <cell r="P203">
            <v>123.3</v>
          </cell>
          <cell r="AB203">
            <v>0</v>
          </cell>
          <cell r="AD203">
            <v>0</v>
          </cell>
        </row>
        <row r="204">
          <cell r="A204" t="str">
            <v>Motorenbenzin</v>
          </cell>
          <cell r="B204">
            <v>16</v>
          </cell>
          <cell r="C204">
            <v>1998</v>
          </cell>
          <cell r="AB204">
            <v>0</v>
          </cell>
          <cell r="AD204">
            <v>0</v>
          </cell>
        </row>
        <row r="205">
          <cell r="A205" t="str">
            <v>Motorenbenzin</v>
          </cell>
          <cell r="B205">
            <v>16</v>
          </cell>
          <cell r="C205">
            <v>1999</v>
          </cell>
          <cell r="AB205">
            <v>0</v>
          </cell>
          <cell r="AD205">
            <v>0</v>
          </cell>
        </row>
        <row r="206">
          <cell r="A206" t="str">
            <v>Motorenbenzin</v>
          </cell>
          <cell r="B206">
            <v>16</v>
          </cell>
          <cell r="C206">
            <v>2000</v>
          </cell>
          <cell r="AB206">
            <v>0</v>
          </cell>
          <cell r="AD206">
            <v>0</v>
          </cell>
        </row>
        <row r="207">
          <cell r="A207" t="str">
            <v>Motorenbenzin</v>
          </cell>
          <cell r="B207">
            <v>16</v>
          </cell>
          <cell r="C207">
            <v>2001</v>
          </cell>
          <cell r="AB207">
            <v>0</v>
          </cell>
          <cell r="AD207">
            <v>0</v>
          </cell>
        </row>
        <row r="208">
          <cell r="A208" t="str">
            <v>Motorenbenzin</v>
          </cell>
          <cell r="B208">
            <v>16</v>
          </cell>
          <cell r="C208">
            <v>2002</v>
          </cell>
          <cell r="AB208">
            <v>0</v>
          </cell>
          <cell r="AD208">
            <v>0</v>
          </cell>
        </row>
        <row r="209">
          <cell r="A209" t="str">
            <v>Motorenbenzin</v>
          </cell>
          <cell r="B209">
            <v>16</v>
          </cell>
          <cell r="C209">
            <v>2003</v>
          </cell>
          <cell r="AB209">
            <v>0</v>
          </cell>
        </row>
        <row r="210">
          <cell r="A210" t="str">
            <v>Dieselkraftstoff</v>
          </cell>
          <cell r="B210">
            <v>8.9</v>
          </cell>
          <cell r="C210">
            <v>1991</v>
          </cell>
          <cell r="D210">
            <v>109.5</v>
          </cell>
          <cell r="F210">
            <v>109.6</v>
          </cell>
          <cell r="H210">
            <v>90.4</v>
          </cell>
          <cell r="J210">
            <v>89.5</v>
          </cell>
          <cell r="L210">
            <v>91</v>
          </cell>
          <cell r="N210">
            <v>90.5</v>
          </cell>
          <cell r="P210">
            <v>102.5</v>
          </cell>
          <cell r="R210">
            <v>102.1</v>
          </cell>
          <cell r="T210">
            <v>103.3</v>
          </cell>
          <cell r="V210">
            <v>106.7</v>
          </cell>
          <cell r="X210">
            <v>106</v>
          </cell>
          <cell r="Z210">
            <v>102.2</v>
          </cell>
          <cell r="AB210">
            <v>100.3</v>
          </cell>
          <cell r="AD210">
            <v>101.2</v>
          </cell>
        </row>
        <row r="211">
          <cell r="A211" t="str">
            <v>Dieselkraftstoff</v>
          </cell>
          <cell r="B211">
            <v>8.9</v>
          </cell>
          <cell r="C211">
            <v>1992</v>
          </cell>
          <cell r="D211">
            <v>98.4</v>
          </cell>
          <cell r="F211">
            <v>99.6</v>
          </cell>
          <cell r="H211">
            <v>97</v>
          </cell>
          <cell r="J211">
            <v>98.4</v>
          </cell>
          <cell r="L211">
            <v>98.9</v>
          </cell>
          <cell r="N211">
            <v>99.4</v>
          </cell>
          <cell r="P211">
            <v>97.2</v>
          </cell>
          <cell r="R211">
            <v>96.5</v>
          </cell>
          <cell r="T211">
            <v>97.9</v>
          </cell>
          <cell r="V211">
            <v>98.8</v>
          </cell>
          <cell r="X211">
            <v>100.3</v>
          </cell>
          <cell r="Z211">
            <v>98.7</v>
          </cell>
          <cell r="AB211">
            <v>98.4</v>
          </cell>
          <cell r="AD211">
            <v>99.1</v>
          </cell>
        </row>
        <row r="212">
          <cell r="A212" t="str">
            <v>Dieselkraftstoff</v>
          </cell>
          <cell r="B212">
            <v>8.9</v>
          </cell>
          <cell r="C212">
            <v>1993</v>
          </cell>
          <cell r="D212">
            <v>100</v>
          </cell>
          <cell r="F212">
            <v>100.3</v>
          </cell>
          <cell r="H212">
            <v>100.9</v>
          </cell>
          <cell r="J212">
            <v>100</v>
          </cell>
          <cell r="L212">
            <v>99.7</v>
          </cell>
          <cell r="N212">
            <v>98.5</v>
          </cell>
          <cell r="P212">
            <v>98.9</v>
          </cell>
          <cell r="R212">
            <v>98.3</v>
          </cell>
          <cell r="T212">
            <v>96.8</v>
          </cell>
          <cell r="V212">
            <v>99.3</v>
          </cell>
          <cell r="X212">
            <v>100.1</v>
          </cell>
          <cell r="Z212">
            <v>98.3</v>
          </cell>
          <cell r="AB212">
            <v>99.3</v>
          </cell>
          <cell r="AD212">
            <v>101.9</v>
          </cell>
        </row>
        <row r="213">
          <cell r="A213" t="str">
            <v>Dieselkraftstoff</v>
          </cell>
          <cell r="B213">
            <v>8.9</v>
          </cell>
          <cell r="C213">
            <v>1994</v>
          </cell>
          <cell r="D213">
            <v>106.2</v>
          </cell>
          <cell r="F213">
            <v>105.9</v>
          </cell>
          <cell r="H213">
            <v>103.6</v>
          </cell>
          <cell r="J213">
            <v>105.4</v>
          </cell>
          <cell r="L213">
            <v>105.4</v>
          </cell>
          <cell r="N213">
            <v>104</v>
          </cell>
          <cell r="P213">
            <v>103.2</v>
          </cell>
          <cell r="R213">
            <v>104.4</v>
          </cell>
          <cell r="T213">
            <v>102.2</v>
          </cell>
          <cell r="V213">
            <v>103.4</v>
          </cell>
          <cell r="X213">
            <v>104.3</v>
          </cell>
          <cell r="Z213">
            <v>103.2</v>
          </cell>
          <cell r="AB213">
            <v>104.3</v>
          </cell>
          <cell r="AD213">
            <v>103</v>
          </cell>
        </row>
        <row r="214">
          <cell r="A214" t="str">
            <v>Dieselkraftstoff</v>
          </cell>
          <cell r="B214">
            <v>8.9</v>
          </cell>
          <cell r="C214">
            <v>1995</v>
          </cell>
          <cell r="D214">
            <v>102.8</v>
          </cell>
          <cell r="F214">
            <v>102.7</v>
          </cell>
          <cell r="H214">
            <v>101.1</v>
          </cell>
          <cell r="J214">
            <v>103</v>
          </cell>
          <cell r="L214">
            <v>102.5</v>
          </cell>
          <cell r="N214">
            <v>102.8</v>
          </cell>
          <cell r="P214">
            <v>100.2</v>
          </cell>
          <cell r="R214">
            <v>100.9</v>
          </cell>
          <cell r="T214">
            <v>103.5</v>
          </cell>
          <cell r="V214">
            <v>101.7</v>
          </cell>
          <cell r="X214">
            <v>102.1</v>
          </cell>
          <cell r="Z214">
            <v>105.4</v>
          </cell>
          <cell r="AB214">
            <v>102.4</v>
          </cell>
          <cell r="AD214">
            <v>105.3</v>
          </cell>
        </row>
        <row r="215">
          <cell r="A215" t="str">
            <v>Dieselkraftstoff</v>
          </cell>
          <cell r="B215">
            <v>8.9</v>
          </cell>
          <cell r="C215">
            <v>1996</v>
          </cell>
          <cell r="D215">
            <v>106.6</v>
          </cell>
          <cell r="F215">
            <v>110.9</v>
          </cell>
          <cell r="H215">
            <v>108.3</v>
          </cell>
          <cell r="J215">
            <v>110.7</v>
          </cell>
          <cell r="L215">
            <v>107.7</v>
          </cell>
          <cell r="N215">
            <v>105.3</v>
          </cell>
          <cell r="P215">
            <v>106.9</v>
          </cell>
          <cell r="R215">
            <v>106.8</v>
          </cell>
          <cell r="T215">
            <v>113.1</v>
          </cell>
          <cell r="V215">
            <v>118.1</v>
          </cell>
          <cell r="X215">
            <v>115.6</v>
          </cell>
          <cell r="Z215">
            <v>115</v>
          </cell>
          <cell r="AB215">
            <v>110.4</v>
          </cell>
          <cell r="AD215">
            <v>0</v>
          </cell>
        </row>
        <row r="216">
          <cell r="A216" t="str">
            <v>Dieselkraftstoff</v>
          </cell>
          <cell r="B216">
            <v>8.9</v>
          </cell>
          <cell r="C216">
            <v>1997</v>
          </cell>
          <cell r="D216">
            <v>117.1</v>
          </cell>
          <cell r="F216">
            <v>114.3</v>
          </cell>
          <cell r="H216">
            <v>111.7</v>
          </cell>
          <cell r="J216">
            <v>110.6</v>
          </cell>
          <cell r="L216">
            <v>110.3</v>
          </cell>
          <cell r="N216">
            <v>108.4</v>
          </cell>
          <cell r="P216">
            <v>108.8</v>
          </cell>
          <cell r="AB216">
            <v>0</v>
          </cell>
          <cell r="AD216">
            <v>0</v>
          </cell>
        </row>
        <row r="217">
          <cell r="A217" t="str">
            <v>Dieselkraftstoff</v>
          </cell>
          <cell r="B217">
            <v>8.9</v>
          </cell>
          <cell r="C217">
            <v>1998</v>
          </cell>
          <cell r="AB217">
            <v>0</v>
          </cell>
          <cell r="AD217">
            <v>0</v>
          </cell>
        </row>
        <row r="218">
          <cell r="A218" t="str">
            <v>Dieselkraftstoff</v>
          </cell>
          <cell r="B218">
            <v>8.9</v>
          </cell>
          <cell r="C218">
            <v>1999</v>
          </cell>
          <cell r="AB218">
            <v>0</v>
          </cell>
          <cell r="AD218">
            <v>0</v>
          </cell>
        </row>
        <row r="219">
          <cell r="A219" t="str">
            <v>Dieselkraftstoff</v>
          </cell>
          <cell r="B219">
            <v>8.9</v>
          </cell>
          <cell r="C219">
            <v>2000</v>
          </cell>
          <cell r="AB219">
            <v>0</v>
          </cell>
          <cell r="AD219">
            <v>0</v>
          </cell>
        </row>
        <row r="220">
          <cell r="A220" t="str">
            <v>Dieselkraftstoff</v>
          </cell>
          <cell r="B220">
            <v>8.9</v>
          </cell>
          <cell r="C220">
            <v>2001</v>
          </cell>
          <cell r="AB220">
            <v>0</v>
          </cell>
          <cell r="AD220">
            <v>0</v>
          </cell>
        </row>
        <row r="221">
          <cell r="A221" t="str">
            <v>Dieselkraftstoff</v>
          </cell>
          <cell r="B221">
            <v>8.9</v>
          </cell>
          <cell r="C221">
            <v>2002</v>
          </cell>
          <cell r="AB221">
            <v>0</v>
          </cell>
          <cell r="AD221">
            <v>0</v>
          </cell>
        </row>
        <row r="222">
          <cell r="A222" t="str">
            <v>Dieselkraftstoff</v>
          </cell>
          <cell r="B222">
            <v>8.9</v>
          </cell>
          <cell r="C222">
            <v>2003</v>
          </cell>
          <cell r="AB222">
            <v>0</v>
          </cell>
        </row>
        <row r="223">
          <cell r="A223" t="str">
            <v>Heizöl leicht</v>
          </cell>
          <cell r="B223">
            <v>4.88</v>
          </cell>
          <cell r="C223">
            <v>1991</v>
          </cell>
          <cell r="D223">
            <v>138.69999999999999</v>
          </cell>
          <cell r="F223">
            <v>125.5</v>
          </cell>
          <cell r="H223">
            <v>82.7</v>
          </cell>
          <cell r="J223">
            <v>87.6</v>
          </cell>
          <cell r="L223">
            <v>89.6</v>
          </cell>
          <cell r="N223">
            <v>88.6</v>
          </cell>
          <cell r="P223">
            <v>97.6</v>
          </cell>
          <cell r="R223">
            <v>94.6</v>
          </cell>
          <cell r="T223">
            <v>97.8</v>
          </cell>
          <cell r="V223">
            <v>106.8</v>
          </cell>
          <cell r="X223">
            <v>98.9</v>
          </cell>
          <cell r="Z223">
            <v>91.7</v>
          </cell>
          <cell r="AB223">
            <v>100</v>
          </cell>
          <cell r="AD223">
            <v>92.3</v>
          </cell>
        </row>
        <row r="224">
          <cell r="A224" t="str">
            <v>Heizöl leicht</v>
          </cell>
          <cell r="B224">
            <v>4.88</v>
          </cell>
          <cell r="C224">
            <v>1992</v>
          </cell>
          <cell r="D224">
            <v>84.4</v>
          </cell>
          <cell r="F224">
            <v>86.6</v>
          </cell>
          <cell r="H224">
            <v>88.2</v>
          </cell>
          <cell r="J224">
            <v>87.6</v>
          </cell>
          <cell r="L224">
            <v>89.1</v>
          </cell>
          <cell r="N224">
            <v>84.2</v>
          </cell>
          <cell r="P224">
            <v>82.4</v>
          </cell>
          <cell r="R224">
            <v>86.6</v>
          </cell>
          <cell r="T224">
            <v>88.9</v>
          </cell>
          <cell r="V224">
            <v>88.9</v>
          </cell>
          <cell r="X224">
            <v>87.8</v>
          </cell>
          <cell r="Z224">
            <v>84.9</v>
          </cell>
          <cell r="AB224">
            <v>86.6</v>
          </cell>
          <cell r="AD224">
            <v>86.5</v>
          </cell>
        </row>
        <row r="225">
          <cell r="A225" t="str">
            <v>Heizöl leicht</v>
          </cell>
          <cell r="B225">
            <v>4.88</v>
          </cell>
          <cell r="C225">
            <v>1993</v>
          </cell>
          <cell r="D225">
            <v>85.2</v>
          </cell>
          <cell r="F225">
            <v>87.1</v>
          </cell>
          <cell r="H225">
            <v>89.3</v>
          </cell>
          <cell r="J225">
            <v>87</v>
          </cell>
          <cell r="L225">
            <v>86.6</v>
          </cell>
          <cell r="N225">
            <v>83.1</v>
          </cell>
          <cell r="P225">
            <v>84.8</v>
          </cell>
          <cell r="R225">
            <v>84.5</v>
          </cell>
          <cell r="T225">
            <v>82</v>
          </cell>
          <cell r="V225">
            <v>85.8</v>
          </cell>
          <cell r="X225">
            <v>85.6</v>
          </cell>
          <cell r="Z225">
            <v>81.7</v>
          </cell>
          <cell r="AB225">
            <v>85.2</v>
          </cell>
          <cell r="AD225">
            <v>81.8</v>
          </cell>
        </row>
        <row r="226">
          <cell r="A226" t="str">
            <v>Heizöl leicht</v>
          </cell>
          <cell r="B226">
            <v>4.88</v>
          </cell>
          <cell r="C226">
            <v>1994</v>
          </cell>
          <cell r="D226">
            <v>81.5</v>
          </cell>
          <cell r="F226">
            <v>79.5</v>
          </cell>
          <cell r="H226">
            <v>76.5</v>
          </cell>
          <cell r="J226">
            <v>81.099999999999994</v>
          </cell>
          <cell r="L226">
            <v>80.599999999999994</v>
          </cell>
          <cell r="N226">
            <v>78.099999999999994</v>
          </cell>
          <cell r="P226">
            <v>77</v>
          </cell>
          <cell r="R226">
            <v>76.7</v>
          </cell>
          <cell r="T226">
            <v>74.900000000000006</v>
          </cell>
          <cell r="V226">
            <v>75.3</v>
          </cell>
          <cell r="X226">
            <v>76.7</v>
          </cell>
          <cell r="Z226">
            <v>73.7</v>
          </cell>
          <cell r="AB226">
            <v>77.599999999999994</v>
          </cell>
          <cell r="AD226">
            <v>74.400000000000006</v>
          </cell>
        </row>
        <row r="227">
          <cell r="A227" t="str">
            <v>Heizöl leicht</v>
          </cell>
          <cell r="B227">
            <v>4.88</v>
          </cell>
          <cell r="C227">
            <v>1995</v>
          </cell>
          <cell r="D227">
            <v>73.2</v>
          </cell>
          <cell r="F227">
            <v>73.5</v>
          </cell>
          <cell r="H227">
            <v>70.099999999999994</v>
          </cell>
          <cell r="J227">
            <v>75</v>
          </cell>
          <cell r="L227">
            <v>73.8</v>
          </cell>
          <cell r="N227">
            <v>72.5</v>
          </cell>
          <cell r="P227">
            <v>70.5</v>
          </cell>
          <cell r="R227">
            <v>72.099999999999994</v>
          </cell>
          <cell r="T227">
            <v>76.3</v>
          </cell>
          <cell r="V227">
            <v>71.3</v>
          </cell>
          <cell r="X227">
            <v>72.5</v>
          </cell>
          <cell r="Z227">
            <v>83</v>
          </cell>
          <cell r="AB227">
            <v>73.7</v>
          </cell>
          <cell r="AD227">
            <v>79.7</v>
          </cell>
        </row>
        <row r="228">
          <cell r="A228" t="str">
            <v>Heizöl leicht</v>
          </cell>
          <cell r="B228">
            <v>4.88</v>
          </cell>
          <cell r="C228">
            <v>1996</v>
          </cell>
          <cell r="D228">
            <v>79.900000000000006</v>
          </cell>
          <cell r="F228">
            <v>92.3</v>
          </cell>
          <cell r="H228">
            <v>85.7</v>
          </cell>
          <cell r="J228">
            <v>90.9</v>
          </cell>
          <cell r="L228">
            <v>82.9</v>
          </cell>
          <cell r="N228">
            <v>79.099999999999994</v>
          </cell>
          <cell r="P228">
            <v>85.3</v>
          </cell>
          <cell r="R228">
            <v>85.2</v>
          </cell>
          <cell r="T228">
            <v>100.6</v>
          </cell>
          <cell r="V228">
            <v>106.2</v>
          </cell>
          <cell r="X228">
            <v>99.5</v>
          </cell>
          <cell r="Z228">
            <v>98.7</v>
          </cell>
          <cell r="AB228">
            <v>90.5</v>
          </cell>
          <cell r="AD228">
            <v>0</v>
          </cell>
        </row>
        <row r="229">
          <cell r="A229" t="str">
            <v>Heizöl leicht</v>
          </cell>
          <cell r="B229">
            <v>4.88</v>
          </cell>
          <cell r="C229">
            <v>1997</v>
          </cell>
          <cell r="D229">
            <v>108.4</v>
          </cell>
          <cell r="F229">
            <v>94.2</v>
          </cell>
          <cell r="H229">
            <v>88.3</v>
          </cell>
          <cell r="J229">
            <v>87.8</v>
          </cell>
          <cell r="L229">
            <v>89.5</v>
          </cell>
          <cell r="N229">
            <v>86.5</v>
          </cell>
          <cell r="P229">
            <v>88.9</v>
          </cell>
          <cell r="AB229">
            <v>0</v>
          </cell>
          <cell r="AD229">
            <v>0</v>
          </cell>
        </row>
        <row r="230">
          <cell r="A230" t="str">
            <v>Heizöl leicht</v>
          </cell>
          <cell r="B230">
            <v>4.88</v>
          </cell>
          <cell r="C230">
            <v>1998</v>
          </cell>
          <cell r="AB230">
            <v>0</v>
          </cell>
          <cell r="AD230">
            <v>0</v>
          </cell>
        </row>
        <row r="231">
          <cell r="A231" t="str">
            <v>Heizöl leicht</v>
          </cell>
          <cell r="B231">
            <v>4.88</v>
          </cell>
          <cell r="C231">
            <v>1999</v>
          </cell>
          <cell r="AB231">
            <v>0</v>
          </cell>
          <cell r="AD231">
            <v>0</v>
          </cell>
        </row>
        <row r="232">
          <cell r="A232" t="str">
            <v>Heizöl leicht</v>
          </cell>
          <cell r="B232">
            <v>4.88</v>
          </cell>
          <cell r="C232">
            <v>2000</v>
          </cell>
          <cell r="AB232">
            <v>0</v>
          </cell>
          <cell r="AD232">
            <v>0</v>
          </cell>
        </row>
        <row r="233">
          <cell r="A233" t="str">
            <v>Heizöl leicht</v>
          </cell>
          <cell r="B233">
            <v>4.88</v>
          </cell>
          <cell r="C233">
            <v>2001</v>
          </cell>
          <cell r="AB233">
            <v>0</v>
          </cell>
          <cell r="AD233">
            <v>0</v>
          </cell>
        </row>
        <row r="234">
          <cell r="A234" t="str">
            <v>Heizöl leicht</v>
          </cell>
          <cell r="B234">
            <v>4.88</v>
          </cell>
          <cell r="C234">
            <v>2002</v>
          </cell>
          <cell r="AB234">
            <v>0</v>
          </cell>
          <cell r="AD234">
            <v>0</v>
          </cell>
        </row>
        <row r="235">
          <cell r="A235" t="str">
            <v>Heizöl leicht</v>
          </cell>
          <cell r="B235">
            <v>4.88</v>
          </cell>
          <cell r="C235">
            <v>2003</v>
          </cell>
          <cell r="AB235">
            <v>0</v>
          </cell>
        </row>
        <row r="236">
          <cell r="A236" t="str">
            <v>Heizöl schwer</v>
          </cell>
          <cell r="B236">
            <v>0.88</v>
          </cell>
          <cell r="C236">
            <v>1991</v>
          </cell>
          <cell r="D236">
            <v>141.5</v>
          </cell>
          <cell r="F236">
            <v>108.7</v>
          </cell>
          <cell r="H236">
            <v>93.9</v>
          </cell>
          <cell r="J236">
            <v>96.4</v>
          </cell>
          <cell r="L236">
            <v>95.6</v>
          </cell>
          <cell r="N236">
            <v>88.5</v>
          </cell>
          <cell r="P236">
            <v>91.6</v>
          </cell>
          <cell r="R236">
            <v>87.9</v>
          </cell>
          <cell r="T236">
            <v>91.9</v>
          </cell>
          <cell r="V236">
            <v>96.8</v>
          </cell>
          <cell r="X236">
            <v>102.9</v>
          </cell>
          <cell r="Z236">
            <v>104</v>
          </cell>
          <cell r="AB236">
            <v>100</v>
          </cell>
          <cell r="AD236">
            <v>92.8</v>
          </cell>
        </row>
        <row r="237">
          <cell r="A237" t="str">
            <v>Heizöl schwer</v>
          </cell>
          <cell r="B237">
            <v>0.88</v>
          </cell>
          <cell r="C237">
            <v>1992</v>
          </cell>
          <cell r="D237">
            <v>94.6</v>
          </cell>
          <cell r="F237">
            <v>84.4</v>
          </cell>
          <cell r="H237">
            <v>85.9</v>
          </cell>
          <cell r="J237">
            <v>88.6</v>
          </cell>
          <cell r="L237">
            <v>94</v>
          </cell>
          <cell r="N237">
            <v>91.3</v>
          </cell>
          <cell r="P237">
            <v>86.1</v>
          </cell>
          <cell r="R237">
            <v>89.7</v>
          </cell>
          <cell r="T237">
            <v>88.7</v>
          </cell>
          <cell r="V237">
            <v>95.5</v>
          </cell>
          <cell r="X237">
            <v>95.7</v>
          </cell>
          <cell r="Z237">
            <v>82.6</v>
          </cell>
          <cell r="AB237">
            <v>89.8</v>
          </cell>
          <cell r="AD237">
            <v>89.5</v>
          </cell>
        </row>
        <row r="238">
          <cell r="A238" t="str">
            <v>Heizöl schwer</v>
          </cell>
          <cell r="B238">
            <v>0.88</v>
          </cell>
          <cell r="C238">
            <v>1993</v>
          </cell>
          <cell r="D238">
            <v>84.3</v>
          </cell>
          <cell r="F238">
            <v>93.7</v>
          </cell>
          <cell r="H238">
            <v>96.1</v>
          </cell>
          <cell r="J238">
            <v>91.6</v>
          </cell>
          <cell r="L238">
            <v>87</v>
          </cell>
          <cell r="N238">
            <v>82.4</v>
          </cell>
          <cell r="P238">
            <v>90.5</v>
          </cell>
          <cell r="R238">
            <v>86.4</v>
          </cell>
          <cell r="T238">
            <v>82.4</v>
          </cell>
          <cell r="V238">
            <v>83.4</v>
          </cell>
          <cell r="X238">
            <v>81.3</v>
          </cell>
          <cell r="Z238">
            <v>74.900000000000006</v>
          </cell>
          <cell r="AB238">
            <v>86.2</v>
          </cell>
          <cell r="AD238">
            <v>84.1</v>
          </cell>
        </row>
        <row r="239">
          <cell r="A239" t="str">
            <v>Heizöl schwer</v>
          </cell>
          <cell r="B239">
            <v>0.88</v>
          </cell>
          <cell r="C239">
            <v>1994</v>
          </cell>
          <cell r="D239">
            <v>80.900000000000006</v>
          </cell>
          <cell r="F239">
            <v>89</v>
          </cell>
          <cell r="H239">
            <v>86.8</v>
          </cell>
          <cell r="J239">
            <v>80.7</v>
          </cell>
          <cell r="L239">
            <v>85.3</v>
          </cell>
          <cell r="N239">
            <v>88</v>
          </cell>
          <cell r="P239">
            <v>91.9</v>
          </cell>
          <cell r="R239">
            <v>90.8</v>
          </cell>
          <cell r="T239">
            <v>79.2</v>
          </cell>
          <cell r="V239">
            <v>90.2</v>
          </cell>
          <cell r="X239">
            <v>96.2</v>
          </cell>
          <cell r="Z239">
            <v>98.9</v>
          </cell>
          <cell r="AB239">
            <v>88.2</v>
          </cell>
          <cell r="AD239">
            <v>93.8</v>
          </cell>
        </row>
        <row r="240">
          <cell r="A240" t="str">
            <v>Heizöl schwer</v>
          </cell>
          <cell r="B240">
            <v>0.88</v>
          </cell>
          <cell r="C240">
            <v>1995</v>
          </cell>
          <cell r="D240">
            <v>100.9</v>
          </cell>
          <cell r="F240">
            <v>97.5</v>
          </cell>
          <cell r="H240">
            <v>93.7</v>
          </cell>
          <cell r="J240">
            <v>96.4</v>
          </cell>
          <cell r="L240">
            <v>97</v>
          </cell>
          <cell r="N240">
            <v>92.9</v>
          </cell>
          <cell r="P240">
            <v>82.2</v>
          </cell>
          <cell r="R240">
            <v>77.599999999999994</v>
          </cell>
          <cell r="T240">
            <v>83.5</v>
          </cell>
          <cell r="V240">
            <v>83</v>
          </cell>
          <cell r="X240">
            <v>83.2</v>
          </cell>
          <cell r="Z240">
            <v>92.2</v>
          </cell>
          <cell r="AB240">
            <v>90</v>
          </cell>
          <cell r="AD240">
            <v>90</v>
          </cell>
        </row>
        <row r="241">
          <cell r="A241" t="str">
            <v>Heizöl schwer</v>
          </cell>
          <cell r="B241">
            <v>0.88</v>
          </cell>
          <cell r="C241">
            <v>1996</v>
          </cell>
          <cell r="D241">
            <v>98.8</v>
          </cell>
          <cell r="F241">
            <v>95.8</v>
          </cell>
          <cell r="H241">
            <v>92.5</v>
          </cell>
          <cell r="J241">
            <v>102.6</v>
          </cell>
          <cell r="L241">
            <v>99.5</v>
          </cell>
          <cell r="N241">
            <v>88.8</v>
          </cell>
          <cell r="P241">
            <v>90.9</v>
          </cell>
          <cell r="R241">
            <v>92.7</v>
          </cell>
          <cell r="T241">
            <v>99.6</v>
          </cell>
          <cell r="V241">
            <v>109.8</v>
          </cell>
          <cell r="X241">
            <v>107.6</v>
          </cell>
          <cell r="Z241">
            <v>113.8</v>
          </cell>
          <cell r="AB241">
            <v>99.4</v>
          </cell>
          <cell r="AD241">
            <v>0</v>
          </cell>
        </row>
        <row r="242">
          <cell r="A242" t="str">
            <v>Heizöl schwer</v>
          </cell>
          <cell r="B242">
            <v>0.88</v>
          </cell>
          <cell r="C242">
            <v>1997</v>
          </cell>
          <cell r="D242">
            <v>111.8</v>
          </cell>
          <cell r="F242">
            <v>98.2</v>
          </cell>
          <cell r="H242">
            <v>93.9</v>
          </cell>
          <cell r="J242">
            <v>90.9</v>
          </cell>
          <cell r="L242">
            <v>90.7</v>
          </cell>
          <cell r="N242">
            <v>96</v>
          </cell>
          <cell r="P242">
            <v>96.7</v>
          </cell>
          <cell r="AB242">
            <v>0</v>
          </cell>
          <cell r="AD242">
            <v>0</v>
          </cell>
        </row>
        <row r="243">
          <cell r="A243" t="str">
            <v>Heizöl schwer</v>
          </cell>
          <cell r="B243">
            <v>0.88</v>
          </cell>
          <cell r="C243">
            <v>1998</v>
          </cell>
          <cell r="AB243">
            <v>0</v>
          </cell>
          <cell r="AD243">
            <v>0</v>
          </cell>
        </row>
        <row r="244">
          <cell r="A244" t="str">
            <v>Heizöl schwer</v>
          </cell>
          <cell r="B244">
            <v>0.88</v>
          </cell>
          <cell r="C244">
            <v>1999</v>
          </cell>
          <cell r="AB244">
            <v>0</v>
          </cell>
          <cell r="AD244">
            <v>0</v>
          </cell>
        </row>
        <row r="245">
          <cell r="A245" t="str">
            <v>Heizöl schwer</v>
          </cell>
          <cell r="B245">
            <v>0.88</v>
          </cell>
          <cell r="C245">
            <v>2000</v>
          </cell>
          <cell r="AB245">
            <v>0</v>
          </cell>
          <cell r="AD245">
            <v>0</v>
          </cell>
        </row>
        <row r="246">
          <cell r="A246" t="str">
            <v>Heizöl schwer</v>
          </cell>
          <cell r="B246">
            <v>0.88</v>
          </cell>
          <cell r="C246">
            <v>2001</v>
          </cell>
          <cell r="AB246">
            <v>0</v>
          </cell>
          <cell r="AD246">
            <v>0</v>
          </cell>
        </row>
        <row r="247">
          <cell r="A247" t="str">
            <v>Heizöl schwer</v>
          </cell>
          <cell r="B247">
            <v>0.88</v>
          </cell>
          <cell r="C247">
            <v>2002</v>
          </cell>
          <cell r="AB247">
            <v>0</v>
          </cell>
          <cell r="AD247">
            <v>0</v>
          </cell>
        </row>
        <row r="248">
          <cell r="A248" t="str">
            <v>Heizöl schwer</v>
          </cell>
          <cell r="B248">
            <v>0.88</v>
          </cell>
          <cell r="C248">
            <v>2003</v>
          </cell>
          <cell r="AB248">
            <v>0</v>
          </cell>
        </row>
        <row r="249">
          <cell r="A249" t="str">
            <v xml:space="preserve"> Nahrungsmittel</v>
          </cell>
          <cell r="B249">
            <v>76.66</v>
          </cell>
          <cell r="C249">
            <v>1991</v>
          </cell>
          <cell r="D249">
            <v>99</v>
          </cell>
          <cell r="F249">
            <v>99</v>
          </cell>
          <cell r="H249">
            <v>99.4</v>
          </cell>
          <cell r="J249">
            <v>99.6</v>
          </cell>
          <cell r="L249">
            <v>99.7</v>
          </cell>
          <cell r="N249">
            <v>99.8</v>
          </cell>
          <cell r="P249">
            <v>99.9</v>
          </cell>
          <cell r="R249">
            <v>100</v>
          </cell>
          <cell r="T249">
            <v>100.6</v>
          </cell>
          <cell r="V249">
            <v>101.1</v>
          </cell>
          <cell r="X249">
            <v>101</v>
          </cell>
          <cell r="Z249">
            <v>101</v>
          </cell>
          <cell r="AB249">
            <v>100</v>
          </cell>
          <cell r="AD249">
            <v>101.5</v>
          </cell>
        </row>
        <row r="250">
          <cell r="A250" t="str">
            <v xml:space="preserve"> Nahrungsmittel</v>
          </cell>
          <cell r="B250">
            <v>76.66</v>
          </cell>
          <cell r="C250">
            <v>1992</v>
          </cell>
          <cell r="D250">
            <v>101.3</v>
          </cell>
          <cell r="F250">
            <v>102</v>
          </cell>
          <cell r="H250">
            <v>102.5</v>
          </cell>
          <cell r="J250">
            <v>102.5</v>
          </cell>
          <cell r="L250">
            <v>102.8</v>
          </cell>
          <cell r="N250">
            <v>103</v>
          </cell>
          <cell r="P250">
            <v>102.8</v>
          </cell>
          <cell r="R250">
            <v>102.6</v>
          </cell>
          <cell r="T250">
            <v>102.6</v>
          </cell>
          <cell r="V250">
            <v>102.2</v>
          </cell>
          <cell r="X250">
            <v>102.3</v>
          </cell>
          <cell r="Z250">
            <v>102.1</v>
          </cell>
          <cell r="AB250">
            <v>102.4</v>
          </cell>
          <cell r="AD250">
            <v>101.9</v>
          </cell>
        </row>
        <row r="251">
          <cell r="A251" t="str">
            <v xml:space="preserve"> Nahrungsmittel</v>
          </cell>
          <cell r="B251">
            <v>76.66</v>
          </cell>
          <cell r="C251">
            <v>1993</v>
          </cell>
          <cell r="D251">
            <v>102.1</v>
          </cell>
          <cell r="F251">
            <v>101.6</v>
          </cell>
          <cell r="H251">
            <v>101.3</v>
          </cell>
          <cell r="J251">
            <v>101.4</v>
          </cell>
          <cell r="L251">
            <v>101.2</v>
          </cell>
          <cell r="N251">
            <v>101.1</v>
          </cell>
          <cell r="P251">
            <v>100.9</v>
          </cell>
          <cell r="R251">
            <v>100.7</v>
          </cell>
          <cell r="T251">
            <v>100.9</v>
          </cell>
          <cell r="V251">
            <v>100.7</v>
          </cell>
          <cell r="X251">
            <v>100.9</v>
          </cell>
          <cell r="Z251">
            <v>101</v>
          </cell>
          <cell r="AB251">
            <v>101.2</v>
          </cell>
          <cell r="AD251">
            <v>100.8</v>
          </cell>
        </row>
        <row r="252">
          <cell r="A252" t="str">
            <v xml:space="preserve"> Nahrungsmittel</v>
          </cell>
          <cell r="B252">
            <v>76.66</v>
          </cell>
          <cell r="C252">
            <v>1994</v>
          </cell>
          <cell r="D252">
            <v>100.9</v>
          </cell>
          <cell r="F252">
            <v>100.8</v>
          </cell>
          <cell r="H252">
            <v>100.5</v>
          </cell>
          <cell r="J252">
            <v>100.5</v>
          </cell>
          <cell r="L252">
            <v>100.7</v>
          </cell>
          <cell r="N252">
            <v>100.9</v>
          </cell>
          <cell r="P252">
            <v>100.7</v>
          </cell>
          <cell r="R252">
            <v>100.8</v>
          </cell>
          <cell r="T252">
            <v>100.7</v>
          </cell>
          <cell r="V252">
            <v>100.7</v>
          </cell>
          <cell r="X252">
            <v>100.8</v>
          </cell>
          <cell r="Z252">
            <v>101</v>
          </cell>
          <cell r="AB252">
            <v>100.8</v>
          </cell>
          <cell r="AD252">
            <v>100.7</v>
          </cell>
        </row>
        <row r="253">
          <cell r="A253" t="str">
            <v xml:space="preserve"> Nahrungsmittel</v>
          </cell>
          <cell r="B253">
            <v>76.66</v>
          </cell>
          <cell r="C253">
            <v>1995</v>
          </cell>
          <cell r="D253">
            <v>100.8</v>
          </cell>
          <cell r="F253">
            <v>100.8</v>
          </cell>
          <cell r="H253">
            <v>100.6</v>
          </cell>
          <cell r="J253">
            <v>100.5</v>
          </cell>
          <cell r="L253">
            <v>100.4</v>
          </cell>
          <cell r="N253">
            <v>100.3</v>
          </cell>
          <cell r="P253">
            <v>100.4</v>
          </cell>
          <cell r="R253">
            <v>100.6</v>
          </cell>
          <cell r="T253">
            <v>100.8</v>
          </cell>
          <cell r="V253">
            <v>101.1</v>
          </cell>
          <cell r="X253">
            <v>101.1</v>
          </cell>
          <cell r="Z253">
            <v>101.1</v>
          </cell>
          <cell r="AB253">
            <v>100.7</v>
          </cell>
          <cell r="AD253">
            <v>101.1</v>
          </cell>
        </row>
        <row r="254">
          <cell r="A254" t="str">
            <v xml:space="preserve"> Nahrungsmittel</v>
          </cell>
          <cell r="B254">
            <v>76.66</v>
          </cell>
          <cell r="C254">
            <v>1996</v>
          </cell>
          <cell r="D254">
            <v>101.2</v>
          </cell>
          <cell r="F254">
            <v>101</v>
          </cell>
          <cell r="H254">
            <v>101</v>
          </cell>
          <cell r="J254">
            <v>101.2</v>
          </cell>
          <cell r="L254">
            <v>101.4</v>
          </cell>
          <cell r="N254">
            <v>101.7</v>
          </cell>
          <cell r="P254">
            <v>101.6</v>
          </cell>
          <cell r="R254">
            <v>101.9</v>
          </cell>
          <cell r="T254">
            <v>102.2</v>
          </cell>
          <cell r="V254">
            <v>102.1</v>
          </cell>
          <cell r="X254">
            <v>102.1</v>
          </cell>
          <cell r="Z254">
            <v>102</v>
          </cell>
          <cell r="AB254">
            <v>101.6</v>
          </cell>
          <cell r="AD254">
            <v>0</v>
          </cell>
        </row>
        <row r="255">
          <cell r="A255" t="str">
            <v xml:space="preserve"> Nahrungsmittel</v>
          </cell>
          <cell r="B255">
            <v>76.66</v>
          </cell>
          <cell r="C255">
            <v>1997</v>
          </cell>
          <cell r="D255">
            <v>102</v>
          </cell>
          <cell r="F255">
            <v>102.1</v>
          </cell>
          <cell r="H255">
            <v>102.2</v>
          </cell>
          <cell r="J255">
            <v>102.4</v>
          </cell>
          <cell r="L255">
            <v>102.9</v>
          </cell>
          <cell r="N255">
            <v>103.3</v>
          </cell>
          <cell r="P255">
            <v>103.3</v>
          </cell>
          <cell r="AB255">
            <v>0</v>
          </cell>
          <cell r="AD255">
            <v>0</v>
          </cell>
        </row>
        <row r="256">
          <cell r="A256" t="str">
            <v xml:space="preserve"> Nahrungsmittel</v>
          </cell>
          <cell r="B256">
            <v>76.66</v>
          </cell>
          <cell r="C256">
            <v>1998</v>
          </cell>
          <cell r="AB256">
            <v>0</v>
          </cell>
          <cell r="AD256">
            <v>0</v>
          </cell>
        </row>
        <row r="257">
          <cell r="A257" t="str">
            <v xml:space="preserve"> Nahrungsmittel</v>
          </cell>
          <cell r="B257">
            <v>76.66</v>
          </cell>
          <cell r="C257">
            <v>1999</v>
          </cell>
          <cell r="AB257">
            <v>0</v>
          </cell>
          <cell r="AD257">
            <v>0</v>
          </cell>
        </row>
        <row r="258">
          <cell r="A258" t="str">
            <v xml:space="preserve"> Nahrungsmittel</v>
          </cell>
          <cell r="B258">
            <v>76.66</v>
          </cell>
          <cell r="C258">
            <v>2000</v>
          </cell>
          <cell r="AB258">
            <v>0</v>
          </cell>
          <cell r="AD258">
            <v>0</v>
          </cell>
        </row>
        <row r="259">
          <cell r="A259" t="str">
            <v xml:space="preserve"> Nahrungsmittel</v>
          </cell>
          <cell r="B259">
            <v>76.66</v>
          </cell>
          <cell r="C259">
            <v>2001</v>
          </cell>
          <cell r="AB259">
            <v>0</v>
          </cell>
          <cell r="AD259">
            <v>0</v>
          </cell>
        </row>
        <row r="260">
          <cell r="A260" t="str">
            <v xml:space="preserve"> Nahrungsmittel</v>
          </cell>
          <cell r="B260">
            <v>76.66</v>
          </cell>
          <cell r="C260">
            <v>2002</v>
          </cell>
          <cell r="AB260">
            <v>0</v>
          </cell>
          <cell r="AD260">
            <v>0</v>
          </cell>
        </row>
        <row r="261">
          <cell r="A261" t="str">
            <v xml:space="preserve"> Nahrungsmittel</v>
          </cell>
          <cell r="B261">
            <v>76.66</v>
          </cell>
          <cell r="C261">
            <v>2003</v>
          </cell>
          <cell r="AB261">
            <v>0</v>
          </cell>
        </row>
        <row r="262">
          <cell r="A262" t="str">
            <v>Nahrungsmittel, vorwiegend auf pflanzlicher Grundlage</v>
          </cell>
          <cell r="B262">
            <v>38.659999999999997</v>
          </cell>
          <cell r="C262">
            <v>1991</v>
          </cell>
          <cell r="D262">
            <v>98.6</v>
          </cell>
          <cell r="F262">
            <v>98.5</v>
          </cell>
          <cell r="H262">
            <v>99.1</v>
          </cell>
          <cell r="J262">
            <v>99.7</v>
          </cell>
          <cell r="L262">
            <v>99.9</v>
          </cell>
          <cell r="N262">
            <v>100.4</v>
          </cell>
          <cell r="P262">
            <v>100.2</v>
          </cell>
          <cell r="R262">
            <v>100.3</v>
          </cell>
          <cell r="T262">
            <v>100.7</v>
          </cell>
          <cell r="V262">
            <v>101.2</v>
          </cell>
          <cell r="X262">
            <v>100.7</v>
          </cell>
          <cell r="Z262">
            <v>100.7</v>
          </cell>
          <cell r="AB262">
            <v>100</v>
          </cell>
          <cell r="AD262">
            <v>101.4</v>
          </cell>
        </row>
        <row r="263">
          <cell r="A263" t="str">
            <v>Nahrungsmittel, vorwiegend auf pflanzlicher Grundlage</v>
          </cell>
          <cell r="B263">
            <v>38.659999999999997</v>
          </cell>
          <cell r="C263">
            <v>1992</v>
          </cell>
          <cell r="D263">
            <v>101.1</v>
          </cell>
          <cell r="F263">
            <v>101.7</v>
          </cell>
          <cell r="H263">
            <v>102.5</v>
          </cell>
          <cell r="J263">
            <v>102.3</v>
          </cell>
          <cell r="L263">
            <v>102.7</v>
          </cell>
          <cell r="N263">
            <v>102.8</v>
          </cell>
          <cell r="P263">
            <v>102.4</v>
          </cell>
          <cell r="R263">
            <v>102.2</v>
          </cell>
          <cell r="T263">
            <v>102.5</v>
          </cell>
          <cell r="V263">
            <v>102.1</v>
          </cell>
          <cell r="X263">
            <v>102.5</v>
          </cell>
          <cell r="Z263">
            <v>102.4</v>
          </cell>
          <cell r="AB263">
            <v>102.3</v>
          </cell>
          <cell r="AD263">
            <v>102.3</v>
          </cell>
        </row>
        <row r="264">
          <cell r="A264" t="str">
            <v>Nahrungsmittel, vorwiegend auf pflanzlicher Grundlage</v>
          </cell>
          <cell r="B264">
            <v>38.659999999999997</v>
          </cell>
          <cell r="C264">
            <v>1993</v>
          </cell>
          <cell r="D264">
            <v>102.4</v>
          </cell>
          <cell r="F264">
            <v>102.2</v>
          </cell>
          <cell r="H264">
            <v>101.9</v>
          </cell>
          <cell r="J264">
            <v>102.2</v>
          </cell>
          <cell r="L264">
            <v>102.1</v>
          </cell>
          <cell r="N264">
            <v>102.1</v>
          </cell>
          <cell r="P264">
            <v>102.5</v>
          </cell>
          <cell r="R264">
            <v>102.2</v>
          </cell>
          <cell r="T264">
            <v>102.2</v>
          </cell>
          <cell r="V264">
            <v>102.3</v>
          </cell>
          <cell r="X264">
            <v>102.9</v>
          </cell>
          <cell r="Z264">
            <v>103</v>
          </cell>
          <cell r="AB264">
            <v>102.3</v>
          </cell>
          <cell r="AD264">
            <v>102.7</v>
          </cell>
        </row>
        <row r="265">
          <cell r="A265" t="str">
            <v>Nahrungsmittel, vorwiegend auf pflanzlicher Grundlage</v>
          </cell>
          <cell r="B265">
            <v>38.659999999999997</v>
          </cell>
          <cell r="C265">
            <v>1994</v>
          </cell>
          <cell r="D265">
            <v>103.2</v>
          </cell>
          <cell r="F265">
            <v>103</v>
          </cell>
          <cell r="H265">
            <v>102.8</v>
          </cell>
          <cell r="J265">
            <v>102.7</v>
          </cell>
          <cell r="L265">
            <v>102.8</v>
          </cell>
          <cell r="N265">
            <v>102.9</v>
          </cell>
          <cell r="P265">
            <v>102.6</v>
          </cell>
          <cell r="R265">
            <v>102.7</v>
          </cell>
          <cell r="T265">
            <v>103.1</v>
          </cell>
          <cell r="V265">
            <v>102.9</v>
          </cell>
          <cell r="X265">
            <v>103.1</v>
          </cell>
          <cell r="Z265">
            <v>103.4</v>
          </cell>
          <cell r="AB265">
            <v>102.9</v>
          </cell>
          <cell r="AD265">
            <v>102.8</v>
          </cell>
        </row>
        <row r="266">
          <cell r="A266" t="str">
            <v>Nahrungsmittel, vorwiegend auf pflanzlicher Grundlage</v>
          </cell>
          <cell r="B266">
            <v>38.659999999999997</v>
          </cell>
          <cell r="C266">
            <v>1995</v>
          </cell>
          <cell r="D266">
            <v>103.2</v>
          </cell>
          <cell r="F266">
            <v>103</v>
          </cell>
          <cell r="H266">
            <v>102.6</v>
          </cell>
          <cell r="J266">
            <v>102.3</v>
          </cell>
          <cell r="L266">
            <v>102.3</v>
          </cell>
          <cell r="N266">
            <v>102.1</v>
          </cell>
          <cell r="P266">
            <v>102.4</v>
          </cell>
          <cell r="R266">
            <v>102.5</v>
          </cell>
          <cell r="T266">
            <v>102.8</v>
          </cell>
          <cell r="V266">
            <v>103</v>
          </cell>
          <cell r="X266">
            <v>103</v>
          </cell>
          <cell r="Z266">
            <v>103</v>
          </cell>
          <cell r="AB266">
            <v>102.7</v>
          </cell>
          <cell r="AD266">
            <v>103.2</v>
          </cell>
        </row>
        <row r="267">
          <cell r="A267" t="str">
            <v>Nahrungsmittel, vorwiegend auf pflanzlicher Grundlage</v>
          </cell>
          <cell r="B267">
            <v>38.659999999999997</v>
          </cell>
          <cell r="C267">
            <v>1996</v>
          </cell>
          <cell r="D267">
            <v>103.2</v>
          </cell>
          <cell r="F267">
            <v>103.3</v>
          </cell>
          <cell r="H267">
            <v>103.2</v>
          </cell>
          <cell r="J267">
            <v>103.8</v>
          </cell>
          <cell r="L267">
            <v>104.2</v>
          </cell>
          <cell r="N267">
            <v>104.1</v>
          </cell>
          <cell r="P267">
            <v>103.8</v>
          </cell>
          <cell r="R267">
            <v>104.1</v>
          </cell>
          <cell r="T267">
            <v>104.3</v>
          </cell>
          <cell r="V267">
            <v>104.4</v>
          </cell>
          <cell r="X267">
            <v>104.5</v>
          </cell>
          <cell r="Z267">
            <v>104.5</v>
          </cell>
          <cell r="AB267">
            <v>104</v>
          </cell>
          <cell r="AD267">
            <v>0</v>
          </cell>
        </row>
        <row r="268">
          <cell r="A268" t="str">
            <v>Nahrungsmittel, vorwiegend auf pflanzlicher Grundlage</v>
          </cell>
          <cell r="B268">
            <v>38.659999999999997</v>
          </cell>
          <cell r="C268">
            <v>1997</v>
          </cell>
          <cell r="D268">
            <v>104.3</v>
          </cell>
          <cell r="F268">
            <v>104.4</v>
          </cell>
          <cell r="H268">
            <v>104.7</v>
          </cell>
          <cell r="J268">
            <v>104.7</v>
          </cell>
          <cell r="L268">
            <v>104.5</v>
          </cell>
          <cell r="N268">
            <v>104.5</v>
          </cell>
          <cell r="P268">
            <v>104.4</v>
          </cell>
          <cell r="AB268">
            <v>0</v>
          </cell>
          <cell r="AD268">
            <v>0</v>
          </cell>
        </row>
        <row r="269">
          <cell r="A269" t="str">
            <v>Nahrungsmittel, vorwiegend auf pflanzlicher Grundlage</v>
          </cell>
          <cell r="B269">
            <v>38.659999999999997</v>
          </cell>
          <cell r="C269">
            <v>1998</v>
          </cell>
          <cell r="AB269">
            <v>0</v>
          </cell>
          <cell r="AD269">
            <v>0</v>
          </cell>
        </row>
        <row r="270">
          <cell r="A270" t="str">
            <v>Nahrungsmittel, vorwiegend auf pflanzlicher Grundlage</v>
          </cell>
          <cell r="B270">
            <v>38.659999999999997</v>
          </cell>
          <cell r="C270">
            <v>1999</v>
          </cell>
          <cell r="AB270">
            <v>0</v>
          </cell>
          <cell r="AD270">
            <v>0</v>
          </cell>
        </row>
        <row r="271">
          <cell r="A271" t="str">
            <v>Nahrungsmittel, vorwiegend auf pflanzlicher Grundlage</v>
          </cell>
          <cell r="B271">
            <v>38.659999999999997</v>
          </cell>
          <cell r="C271">
            <v>2000</v>
          </cell>
          <cell r="AB271">
            <v>0</v>
          </cell>
          <cell r="AD271">
            <v>0</v>
          </cell>
        </row>
        <row r="272">
          <cell r="A272" t="str">
            <v>Nahrungsmittel, vorwiegend auf pflanzlicher Grundlage</v>
          </cell>
          <cell r="B272">
            <v>38.659999999999997</v>
          </cell>
          <cell r="C272">
            <v>2001</v>
          </cell>
          <cell r="AB272">
            <v>0</v>
          </cell>
          <cell r="AD272">
            <v>0</v>
          </cell>
        </row>
        <row r="273">
          <cell r="A273" t="str">
            <v>Nahrungsmittel, vorwiegend auf pflanzlicher Grundlage</v>
          </cell>
          <cell r="B273">
            <v>38.659999999999997</v>
          </cell>
          <cell r="C273">
            <v>2002</v>
          </cell>
          <cell r="AB273">
            <v>0</v>
          </cell>
          <cell r="AD273">
            <v>0</v>
          </cell>
        </row>
        <row r="274">
          <cell r="A274" t="str">
            <v>Nahrungsmittel, vorwiegend auf pflanzlicher Grundlage</v>
          </cell>
          <cell r="B274">
            <v>38.659999999999997</v>
          </cell>
          <cell r="C274">
            <v>2003</v>
          </cell>
          <cell r="AB274">
            <v>0</v>
          </cell>
        </row>
        <row r="275">
          <cell r="A275" t="str">
            <v>Mahl- und Schälmühlenerzeugnisse</v>
          </cell>
          <cell r="B275">
            <v>1.73</v>
          </cell>
          <cell r="C275">
            <v>1991</v>
          </cell>
          <cell r="D275">
            <v>99.2</v>
          </cell>
          <cell r="F275">
            <v>99.9</v>
          </cell>
          <cell r="H275">
            <v>100.2</v>
          </cell>
          <cell r="J275">
            <v>100.5</v>
          </cell>
          <cell r="L275">
            <v>100.8</v>
          </cell>
          <cell r="N275">
            <v>100.8</v>
          </cell>
          <cell r="P275">
            <v>100.6</v>
          </cell>
          <cell r="R275">
            <v>99.8</v>
          </cell>
          <cell r="T275">
            <v>99.6</v>
          </cell>
          <cell r="V275">
            <v>99.1</v>
          </cell>
          <cell r="X275">
            <v>99.6</v>
          </cell>
          <cell r="Z275">
            <v>99.7</v>
          </cell>
          <cell r="AB275">
            <v>100</v>
          </cell>
          <cell r="AD275">
            <v>99.8</v>
          </cell>
        </row>
        <row r="276">
          <cell r="A276" t="str">
            <v>Mahl- und Schälmühlenerzeugnisse</v>
          </cell>
          <cell r="B276">
            <v>1.73</v>
          </cell>
          <cell r="C276">
            <v>1992</v>
          </cell>
          <cell r="D276">
            <v>100.2</v>
          </cell>
          <cell r="F276">
            <v>100.2</v>
          </cell>
          <cell r="H276">
            <v>99.9</v>
          </cell>
          <cell r="J276">
            <v>99.9</v>
          </cell>
          <cell r="L276">
            <v>99.7</v>
          </cell>
          <cell r="N276">
            <v>99.6</v>
          </cell>
          <cell r="P276">
            <v>99</v>
          </cell>
          <cell r="R276">
            <v>98.6</v>
          </cell>
          <cell r="T276">
            <v>98.1</v>
          </cell>
          <cell r="V276">
            <v>97.4</v>
          </cell>
          <cell r="X276">
            <v>97</v>
          </cell>
          <cell r="Z276">
            <v>97.1</v>
          </cell>
          <cell r="AB276">
            <v>98.9</v>
          </cell>
          <cell r="AD276">
            <v>97.8</v>
          </cell>
        </row>
        <row r="277">
          <cell r="A277" t="str">
            <v>Mahl- und Schälmühlenerzeugnisse</v>
          </cell>
          <cell r="B277">
            <v>1.73</v>
          </cell>
          <cell r="C277">
            <v>1993</v>
          </cell>
          <cell r="D277">
            <v>97.2</v>
          </cell>
          <cell r="F277">
            <v>97.5</v>
          </cell>
          <cell r="H277">
            <v>97.7</v>
          </cell>
          <cell r="J277">
            <v>97.5</v>
          </cell>
          <cell r="L277">
            <v>98.1</v>
          </cell>
          <cell r="N277">
            <v>97.9</v>
          </cell>
          <cell r="P277">
            <v>97.3</v>
          </cell>
          <cell r="R277">
            <v>96.7</v>
          </cell>
          <cell r="T277">
            <v>95.7</v>
          </cell>
          <cell r="V277">
            <v>94.4</v>
          </cell>
          <cell r="X277">
            <v>93.5</v>
          </cell>
          <cell r="Z277">
            <v>93.3</v>
          </cell>
          <cell r="AB277">
            <v>96.4</v>
          </cell>
          <cell r="AD277">
            <v>94</v>
          </cell>
        </row>
        <row r="278">
          <cell r="A278" t="str">
            <v>Mahl- und Schälmühlenerzeugnisse</v>
          </cell>
          <cell r="B278">
            <v>1.73</v>
          </cell>
          <cell r="C278">
            <v>1994</v>
          </cell>
          <cell r="D278">
            <v>93.1</v>
          </cell>
          <cell r="F278">
            <v>92.9</v>
          </cell>
          <cell r="H278">
            <v>92.9</v>
          </cell>
          <cell r="J278">
            <v>92.9</v>
          </cell>
          <cell r="L278">
            <v>92.5</v>
          </cell>
          <cell r="N278">
            <v>92.2</v>
          </cell>
          <cell r="P278">
            <v>91.8</v>
          </cell>
          <cell r="R278">
            <v>91.3</v>
          </cell>
          <cell r="T278">
            <v>90.6</v>
          </cell>
          <cell r="V278">
            <v>89.9</v>
          </cell>
          <cell r="X278">
            <v>89.6</v>
          </cell>
          <cell r="Z278">
            <v>89.4</v>
          </cell>
          <cell r="AB278">
            <v>91.6</v>
          </cell>
          <cell r="AD278">
            <v>89.2</v>
          </cell>
        </row>
        <row r="279">
          <cell r="A279" t="str">
            <v>Mahl- und Schälmühlenerzeugnisse</v>
          </cell>
          <cell r="B279">
            <v>1.73</v>
          </cell>
          <cell r="C279">
            <v>1995</v>
          </cell>
          <cell r="D279">
            <v>89.2</v>
          </cell>
          <cell r="F279">
            <v>88.8</v>
          </cell>
          <cell r="H279">
            <v>88.5</v>
          </cell>
          <cell r="J279">
            <v>87.4</v>
          </cell>
          <cell r="L279">
            <v>87.1</v>
          </cell>
          <cell r="N279">
            <v>86.7</v>
          </cell>
          <cell r="P279">
            <v>86.1</v>
          </cell>
          <cell r="R279">
            <v>85.6</v>
          </cell>
          <cell r="T279">
            <v>85.1</v>
          </cell>
          <cell r="V279">
            <v>84.7</v>
          </cell>
          <cell r="X279">
            <v>85.5</v>
          </cell>
          <cell r="Z279">
            <v>85.7</v>
          </cell>
          <cell r="AB279">
            <v>86.7</v>
          </cell>
          <cell r="AD279">
            <v>86.2</v>
          </cell>
        </row>
        <row r="280">
          <cell r="A280" t="str">
            <v>Mahl- und Schälmühlenerzeugnisse</v>
          </cell>
          <cell r="B280">
            <v>1.73</v>
          </cell>
          <cell r="C280">
            <v>1996</v>
          </cell>
          <cell r="D280">
            <v>86</v>
          </cell>
          <cell r="F280">
            <v>85.9</v>
          </cell>
          <cell r="H280">
            <v>86.1</v>
          </cell>
          <cell r="J280">
            <v>86.2</v>
          </cell>
          <cell r="L280">
            <v>88.3</v>
          </cell>
          <cell r="N280">
            <v>88.9</v>
          </cell>
          <cell r="P280">
            <v>89</v>
          </cell>
          <cell r="R280">
            <v>89.3</v>
          </cell>
          <cell r="T280">
            <v>89.5</v>
          </cell>
          <cell r="V280">
            <v>89.4</v>
          </cell>
          <cell r="X280">
            <v>89.5</v>
          </cell>
          <cell r="Z280">
            <v>89.4</v>
          </cell>
          <cell r="AB280">
            <v>88.1</v>
          </cell>
          <cell r="AD280">
            <v>0</v>
          </cell>
        </row>
        <row r="281">
          <cell r="A281" t="str">
            <v>Mahl- und Schälmühlenerzeugnisse</v>
          </cell>
          <cell r="B281">
            <v>1.73</v>
          </cell>
          <cell r="C281">
            <v>1997</v>
          </cell>
          <cell r="D281">
            <v>89.2</v>
          </cell>
          <cell r="F281">
            <v>88.7</v>
          </cell>
          <cell r="H281">
            <v>88.4</v>
          </cell>
          <cell r="J281">
            <v>88.2</v>
          </cell>
          <cell r="L281">
            <v>87.9</v>
          </cell>
          <cell r="N281">
            <v>87.4</v>
          </cell>
          <cell r="P281">
            <v>86.9</v>
          </cell>
          <cell r="AB281">
            <v>0</v>
          </cell>
          <cell r="AD281">
            <v>0</v>
          </cell>
        </row>
        <row r="282">
          <cell r="A282" t="str">
            <v>Mahl- und Schälmühlenerzeugnisse</v>
          </cell>
          <cell r="B282">
            <v>1.73</v>
          </cell>
          <cell r="C282">
            <v>1998</v>
          </cell>
          <cell r="AB282">
            <v>0</v>
          </cell>
          <cell r="AD282">
            <v>0</v>
          </cell>
        </row>
        <row r="283">
          <cell r="A283" t="str">
            <v>Mahl- und Schälmühlenerzeugnisse</v>
          </cell>
          <cell r="B283">
            <v>1.73</v>
          </cell>
          <cell r="C283">
            <v>1999</v>
          </cell>
          <cell r="AB283">
            <v>0</v>
          </cell>
          <cell r="AD283">
            <v>0</v>
          </cell>
        </row>
        <row r="284">
          <cell r="A284" t="str">
            <v>Mahl- und Schälmühlenerzeugnisse</v>
          </cell>
          <cell r="B284">
            <v>1.73</v>
          </cell>
          <cell r="C284">
            <v>2000</v>
          </cell>
          <cell r="AB284">
            <v>0</v>
          </cell>
          <cell r="AD284">
            <v>0</v>
          </cell>
        </row>
        <row r="285">
          <cell r="A285" t="str">
            <v>Mahl- und Schälmühlenerzeugnisse</v>
          </cell>
          <cell r="B285">
            <v>1.73</v>
          </cell>
          <cell r="C285">
            <v>2001</v>
          </cell>
          <cell r="AB285">
            <v>0</v>
          </cell>
          <cell r="AD285">
            <v>0</v>
          </cell>
        </row>
        <row r="286">
          <cell r="A286" t="str">
            <v>Mahl- und Schälmühlenerzeugnisse</v>
          </cell>
          <cell r="B286">
            <v>1.73</v>
          </cell>
          <cell r="C286">
            <v>2002</v>
          </cell>
          <cell r="AB286">
            <v>0</v>
          </cell>
          <cell r="AD286">
            <v>0</v>
          </cell>
        </row>
        <row r="287">
          <cell r="A287" t="str">
            <v>Mahl- und Schälmühlenerzeugnisse</v>
          </cell>
          <cell r="B287">
            <v>1.73</v>
          </cell>
          <cell r="C287">
            <v>2003</v>
          </cell>
          <cell r="AB287">
            <v>0</v>
          </cell>
        </row>
        <row r="288">
          <cell r="A288" t="str">
            <v>Weizenmehl</v>
          </cell>
          <cell r="B288">
            <v>1.1100000000000001</v>
          </cell>
          <cell r="C288">
            <v>1991</v>
          </cell>
          <cell r="D288">
            <v>99.9</v>
          </cell>
          <cell r="F288">
            <v>100.4</v>
          </cell>
          <cell r="H288">
            <v>100.5</v>
          </cell>
          <cell r="J288">
            <v>100.5</v>
          </cell>
          <cell r="L288">
            <v>100.5</v>
          </cell>
          <cell r="N288">
            <v>100.5</v>
          </cell>
          <cell r="P288">
            <v>100.6</v>
          </cell>
          <cell r="R288">
            <v>99.9</v>
          </cell>
          <cell r="T288">
            <v>99.7</v>
          </cell>
          <cell r="V288">
            <v>99.3</v>
          </cell>
          <cell r="X288">
            <v>99.1</v>
          </cell>
          <cell r="Z288">
            <v>99</v>
          </cell>
          <cell r="AB288">
            <v>100</v>
          </cell>
          <cell r="AD288">
            <v>99.5</v>
          </cell>
        </row>
        <row r="289">
          <cell r="A289" t="str">
            <v>Weizenmehl</v>
          </cell>
          <cell r="B289">
            <v>1.1100000000000001</v>
          </cell>
          <cell r="C289">
            <v>1992</v>
          </cell>
          <cell r="D289">
            <v>99.6</v>
          </cell>
          <cell r="F289">
            <v>99.6</v>
          </cell>
          <cell r="H289">
            <v>99.6</v>
          </cell>
          <cell r="J289">
            <v>99.3</v>
          </cell>
          <cell r="L289">
            <v>99.2</v>
          </cell>
          <cell r="N289">
            <v>99.1</v>
          </cell>
          <cell r="P289">
            <v>99</v>
          </cell>
          <cell r="R289">
            <v>99</v>
          </cell>
          <cell r="T289">
            <v>98.3</v>
          </cell>
          <cell r="V289">
            <v>97.2</v>
          </cell>
          <cell r="X289">
            <v>96.8</v>
          </cell>
          <cell r="Z289">
            <v>96.9</v>
          </cell>
          <cell r="AB289">
            <v>98.6</v>
          </cell>
          <cell r="AD289">
            <v>97.6</v>
          </cell>
        </row>
        <row r="290">
          <cell r="A290" t="str">
            <v>Weizenmehl</v>
          </cell>
          <cell r="B290">
            <v>1.1100000000000001</v>
          </cell>
          <cell r="C290">
            <v>1993</v>
          </cell>
          <cell r="D290">
            <v>97</v>
          </cell>
          <cell r="F290">
            <v>97.2</v>
          </cell>
          <cell r="H290">
            <v>97.4</v>
          </cell>
          <cell r="J290">
            <v>97.3</v>
          </cell>
          <cell r="L290">
            <v>97.8</v>
          </cell>
          <cell r="N290">
            <v>97.6</v>
          </cell>
          <cell r="P290">
            <v>97.5</v>
          </cell>
          <cell r="R290">
            <v>97.2</v>
          </cell>
          <cell r="T290">
            <v>96.7</v>
          </cell>
          <cell r="V290">
            <v>95</v>
          </cell>
          <cell r="X290">
            <v>94</v>
          </cell>
          <cell r="Z290">
            <v>93.8</v>
          </cell>
          <cell r="AB290">
            <v>96.5</v>
          </cell>
          <cell r="AD290">
            <v>94</v>
          </cell>
        </row>
        <row r="291">
          <cell r="A291" t="str">
            <v>Weizenmehl</v>
          </cell>
          <cell r="B291">
            <v>1.1100000000000001</v>
          </cell>
          <cell r="C291">
            <v>1994</v>
          </cell>
          <cell r="D291">
            <v>93.2</v>
          </cell>
          <cell r="F291">
            <v>92.5</v>
          </cell>
          <cell r="H291">
            <v>92.5</v>
          </cell>
          <cell r="J291">
            <v>92.3</v>
          </cell>
          <cell r="L291">
            <v>91.9</v>
          </cell>
          <cell r="N291">
            <v>91.6</v>
          </cell>
          <cell r="P291">
            <v>91.3</v>
          </cell>
          <cell r="R291">
            <v>91.2</v>
          </cell>
          <cell r="T291">
            <v>90.7</v>
          </cell>
          <cell r="V291">
            <v>90.1</v>
          </cell>
          <cell r="X291">
            <v>89.7</v>
          </cell>
          <cell r="Z291">
            <v>89.4</v>
          </cell>
          <cell r="AB291">
            <v>91.4</v>
          </cell>
          <cell r="AD291">
            <v>89.2</v>
          </cell>
        </row>
        <row r="292">
          <cell r="A292" t="str">
            <v>Weizenmehl</v>
          </cell>
          <cell r="B292">
            <v>1.1100000000000001</v>
          </cell>
          <cell r="C292">
            <v>1995</v>
          </cell>
          <cell r="D292">
            <v>89</v>
          </cell>
          <cell r="F292">
            <v>88.7</v>
          </cell>
          <cell r="H292">
            <v>88.5</v>
          </cell>
          <cell r="J292">
            <v>87.5</v>
          </cell>
          <cell r="L292">
            <v>87.2</v>
          </cell>
          <cell r="N292">
            <v>86.8</v>
          </cell>
          <cell r="P292">
            <v>86.3</v>
          </cell>
          <cell r="R292">
            <v>85.9</v>
          </cell>
          <cell r="T292">
            <v>85.2</v>
          </cell>
          <cell r="V292">
            <v>84.7</v>
          </cell>
          <cell r="X292">
            <v>85.4</v>
          </cell>
          <cell r="Z292">
            <v>85.6</v>
          </cell>
          <cell r="AB292">
            <v>86.7</v>
          </cell>
          <cell r="AD292">
            <v>85.8</v>
          </cell>
        </row>
        <row r="293">
          <cell r="A293" t="str">
            <v>Weizenmehl</v>
          </cell>
          <cell r="B293">
            <v>1.1100000000000001</v>
          </cell>
          <cell r="C293">
            <v>1996</v>
          </cell>
          <cell r="D293">
            <v>85.5</v>
          </cell>
          <cell r="F293">
            <v>85.2</v>
          </cell>
          <cell r="H293">
            <v>85.2</v>
          </cell>
          <cell r="J293">
            <v>85.2</v>
          </cell>
          <cell r="L293">
            <v>87.3</v>
          </cell>
          <cell r="N293">
            <v>88</v>
          </cell>
          <cell r="P293">
            <v>88.3</v>
          </cell>
          <cell r="R293">
            <v>88.5</v>
          </cell>
          <cell r="T293">
            <v>89.1</v>
          </cell>
          <cell r="V293">
            <v>89.2</v>
          </cell>
          <cell r="X293">
            <v>89.4</v>
          </cell>
          <cell r="Z293">
            <v>89.3</v>
          </cell>
          <cell r="AB293">
            <v>87.5</v>
          </cell>
          <cell r="AD293">
            <v>0</v>
          </cell>
        </row>
        <row r="294">
          <cell r="A294" t="str">
            <v>Weizenmehl</v>
          </cell>
          <cell r="B294">
            <v>1.1100000000000001</v>
          </cell>
          <cell r="C294">
            <v>1997</v>
          </cell>
          <cell r="D294">
            <v>88.7</v>
          </cell>
          <cell r="F294">
            <v>88.1</v>
          </cell>
          <cell r="H294">
            <v>87.8</v>
          </cell>
          <cell r="J294">
            <v>87.6</v>
          </cell>
          <cell r="L294">
            <v>87.1</v>
          </cell>
          <cell r="N294">
            <v>86.9</v>
          </cell>
          <cell r="P294">
            <v>86.8</v>
          </cell>
          <cell r="AB294">
            <v>0</v>
          </cell>
          <cell r="AD294">
            <v>0</v>
          </cell>
        </row>
        <row r="295">
          <cell r="A295" t="str">
            <v>Weizenmehl</v>
          </cell>
          <cell r="B295">
            <v>1.1100000000000001</v>
          </cell>
          <cell r="C295">
            <v>1998</v>
          </cell>
          <cell r="AB295">
            <v>0</v>
          </cell>
          <cell r="AD295">
            <v>0</v>
          </cell>
        </row>
        <row r="296">
          <cell r="A296" t="str">
            <v>Weizenmehl</v>
          </cell>
          <cell r="B296">
            <v>1.1100000000000001</v>
          </cell>
          <cell r="C296">
            <v>1999</v>
          </cell>
          <cell r="AB296">
            <v>0</v>
          </cell>
          <cell r="AD296">
            <v>0</v>
          </cell>
        </row>
        <row r="297">
          <cell r="A297" t="str">
            <v>Weizenmehl</v>
          </cell>
          <cell r="B297">
            <v>1.1100000000000001</v>
          </cell>
          <cell r="C297">
            <v>2000</v>
          </cell>
          <cell r="AB297">
            <v>0</v>
          </cell>
          <cell r="AD297">
            <v>0</v>
          </cell>
        </row>
        <row r="298">
          <cell r="A298" t="str">
            <v>Weizenmehl</v>
          </cell>
          <cell r="B298">
            <v>1.1100000000000001</v>
          </cell>
          <cell r="C298">
            <v>2001</v>
          </cell>
          <cell r="AB298">
            <v>0</v>
          </cell>
          <cell r="AD298">
            <v>0</v>
          </cell>
        </row>
        <row r="299">
          <cell r="A299" t="str">
            <v>Weizenmehl</v>
          </cell>
          <cell r="B299">
            <v>1.1100000000000001</v>
          </cell>
          <cell r="C299">
            <v>2002</v>
          </cell>
          <cell r="AB299">
            <v>0</v>
          </cell>
          <cell r="AD299">
            <v>0</v>
          </cell>
        </row>
        <row r="300">
          <cell r="A300" t="str">
            <v>Weizenmehl</v>
          </cell>
          <cell r="B300">
            <v>1.1100000000000001</v>
          </cell>
          <cell r="C300">
            <v>2003</v>
          </cell>
          <cell r="AB300">
            <v>0</v>
          </cell>
        </row>
        <row r="301">
          <cell r="A301" t="str">
            <v>Roggenmehl</v>
          </cell>
          <cell r="B301">
            <v>0.18</v>
          </cell>
          <cell r="C301">
            <v>1991</v>
          </cell>
          <cell r="D301">
            <v>100.3</v>
          </cell>
          <cell r="F301">
            <v>100.5</v>
          </cell>
          <cell r="H301">
            <v>100.8</v>
          </cell>
          <cell r="J301">
            <v>100.8</v>
          </cell>
          <cell r="L301">
            <v>100.6</v>
          </cell>
          <cell r="N301">
            <v>100.6</v>
          </cell>
          <cell r="P301">
            <v>100.4</v>
          </cell>
          <cell r="R301">
            <v>100.2</v>
          </cell>
          <cell r="T301">
            <v>99.7</v>
          </cell>
          <cell r="V301">
            <v>98.8</v>
          </cell>
          <cell r="X301">
            <v>98.5</v>
          </cell>
          <cell r="Z301">
            <v>98.5</v>
          </cell>
          <cell r="AB301">
            <v>100</v>
          </cell>
          <cell r="AD301">
            <v>99.1</v>
          </cell>
        </row>
        <row r="302">
          <cell r="A302" t="str">
            <v>Roggenmehl</v>
          </cell>
          <cell r="B302">
            <v>0.18</v>
          </cell>
          <cell r="C302">
            <v>1992</v>
          </cell>
          <cell r="D302">
            <v>99.1</v>
          </cell>
          <cell r="F302">
            <v>98.9</v>
          </cell>
          <cell r="H302">
            <v>98.9</v>
          </cell>
          <cell r="J302">
            <v>98.9</v>
          </cell>
          <cell r="L302">
            <v>98.5</v>
          </cell>
          <cell r="N302">
            <v>98.6</v>
          </cell>
          <cell r="P302">
            <v>97.9</v>
          </cell>
          <cell r="R302">
            <v>97.8</v>
          </cell>
          <cell r="T302">
            <v>96.9</v>
          </cell>
          <cell r="V302">
            <v>96</v>
          </cell>
          <cell r="X302">
            <v>95.9</v>
          </cell>
          <cell r="Z302">
            <v>95.6</v>
          </cell>
          <cell r="AB302">
            <v>97.8</v>
          </cell>
          <cell r="AD302">
            <v>96.3</v>
          </cell>
        </row>
        <row r="303">
          <cell r="A303" t="str">
            <v>Roggenmehl</v>
          </cell>
          <cell r="B303">
            <v>0.18</v>
          </cell>
          <cell r="C303">
            <v>1993</v>
          </cell>
          <cell r="D303">
            <v>95.6</v>
          </cell>
          <cell r="F303">
            <v>95.8</v>
          </cell>
          <cell r="H303">
            <v>95.9</v>
          </cell>
          <cell r="J303">
            <v>95.9</v>
          </cell>
          <cell r="L303">
            <v>95.9</v>
          </cell>
          <cell r="N303">
            <v>95.8</v>
          </cell>
          <cell r="P303">
            <v>95.6</v>
          </cell>
          <cell r="R303">
            <v>95.9</v>
          </cell>
          <cell r="T303">
            <v>94.9</v>
          </cell>
          <cell r="V303">
            <v>93.8</v>
          </cell>
          <cell r="X303">
            <v>92.5</v>
          </cell>
          <cell r="Z303">
            <v>92.4</v>
          </cell>
          <cell r="AB303">
            <v>95</v>
          </cell>
          <cell r="AD303">
            <v>92.6</v>
          </cell>
        </row>
        <row r="304">
          <cell r="A304" t="str">
            <v>Roggenmehl</v>
          </cell>
          <cell r="B304">
            <v>0.18</v>
          </cell>
          <cell r="C304">
            <v>1994</v>
          </cell>
          <cell r="D304">
            <v>91.9</v>
          </cell>
          <cell r="F304">
            <v>91.8</v>
          </cell>
          <cell r="H304">
            <v>91.7</v>
          </cell>
          <cell r="J304">
            <v>91.6</v>
          </cell>
          <cell r="L304">
            <v>89.4</v>
          </cell>
          <cell r="N304">
            <v>89.2</v>
          </cell>
          <cell r="P304">
            <v>88.6</v>
          </cell>
          <cell r="R304">
            <v>88.5</v>
          </cell>
          <cell r="T304">
            <v>87.1</v>
          </cell>
          <cell r="V304">
            <v>86.8</v>
          </cell>
          <cell r="X304">
            <v>86.6</v>
          </cell>
          <cell r="Z304">
            <v>86.5</v>
          </cell>
          <cell r="AB304">
            <v>89.1</v>
          </cell>
          <cell r="AD304">
            <v>86.3</v>
          </cell>
        </row>
        <row r="305">
          <cell r="A305" t="str">
            <v>Roggenmehl</v>
          </cell>
          <cell r="B305">
            <v>0.18</v>
          </cell>
          <cell r="C305">
            <v>1995</v>
          </cell>
          <cell r="D305">
            <v>86.3</v>
          </cell>
          <cell r="F305">
            <v>86</v>
          </cell>
          <cell r="H305">
            <v>86</v>
          </cell>
          <cell r="J305">
            <v>84.9</v>
          </cell>
          <cell r="L305">
            <v>84.1</v>
          </cell>
          <cell r="N305">
            <v>83.6</v>
          </cell>
          <cell r="P305">
            <v>83.3</v>
          </cell>
          <cell r="R305">
            <v>83</v>
          </cell>
          <cell r="T305">
            <v>82.8</v>
          </cell>
          <cell r="V305">
            <v>81.900000000000006</v>
          </cell>
          <cell r="X305">
            <v>82.6</v>
          </cell>
          <cell r="Z305">
            <v>82.8</v>
          </cell>
          <cell r="AB305">
            <v>83.9</v>
          </cell>
          <cell r="AD305">
            <v>82.9</v>
          </cell>
        </row>
        <row r="306">
          <cell r="A306" t="str">
            <v>Roggenmehl</v>
          </cell>
          <cell r="B306">
            <v>0.18</v>
          </cell>
          <cell r="C306">
            <v>1996</v>
          </cell>
          <cell r="D306">
            <v>82.7</v>
          </cell>
          <cell r="F306">
            <v>82.4</v>
          </cell>
          <cell r="H306">
            <v>82.5</v>
          </cell>
          <cell r="J306">
            <v>82.1</v>
          </cell>
          <cell r="L306">
            <v>83.9</v>
          </cell>
          <cell r="N306">
            <v>85.2</v>
          </cell>
          <cell r="P306">
            <v>85.6</v>
          </cell>
          <cell r="R306">
            <v>85.6</v>
          </cell>
          <cell r="T306">
            <v>85.7</v>
          </cell>
          <cell r="V306">
            <v>85.7</v>
          </cell>
          <cell r="X306">
            <v>85.4</v>
          </cell>
          <cell r="Z306">
            <v>85.5</v>
          </cell>
          <cell r="AB306">
            <v>84.4</v>
          </cell>
          <cell r="AD306">
            <v>0</v>
          </cell>
        </row>
        <row r="307">
          <cell r="A307" t="str">
            <v>Roggenmehl</v>
          </cell>
          <cell r="B307">
            <v>0.18</v>
          </cell>
          <cell r="C307">
            <v>1997</v>
          </cell>
          <cell r="D307">
            <v>85</v>
          </cell>
          <cell r="F307">
            <v>84.5</v>
          </cell>
          <cell r="H307">
            <v>83.8</v>
          </cell>
          <cell r="J307">
            <v>83.9</v>
          </cell>
          <cell r="L307">
            <v>83.6</v>
          </cell>
          <cell r="N307">
            <v>83.4</v>
          </cell>
          <cell r="P307">
            <v>83.1</v>
          </cell>
          <cell r="AB307">
            <v>0</v>
          </cell>
          <cell r="AD307">
            <v>0</v>
          </cell>
        </row>
        <row r="308">
          <cell r="A308" t="str">
            <v>Roggenmehl</v>
          </cell>
          <cell r="B308">
            <v>0.18</v>
          </cell>
          <cell r="C308">
            <v>1998</v>
          </cell>
          <cell r="AB308">
            <v>0</v>
          </cell>
          <cell r="AD308">
            <v>0</v>
          </cell>
        </row>
        <row r="309">
          <cell r="A309" t="str">
            <v>Roggenmehl</v>
          </cell>
          <cell r="B309">
            <v>0.18</v>
          </cell>
          <cell r="C309">
            <v>1999</v>
          </cell>
          <cell r="AB309">
            <v>0</v>
          </cell>
          <cell r="AD309">
            <v>0</v>
          </cell>
        </row>
        <row r="310">
          <cell r="A310" t="str">
            <v>Roggenmehl</v>
          </cell>
          <cell r="B310">
            <v>0.18</v>
          </cell>
          <cell r="C310">
            <v>2000</v>
          </cell>
          <cell r="AB310">
            <v>0</v>
          </cell>
          <cell r="AD310">
            <v>0</v>
          </cell>
        </row>
        <row r="311">
          <cell r="A311" t="str">
            <v>Roggenmehl</v>
          </cell>
          <cell r="B311">
            <v>0.18</v>
          </cell>
          <cell r="C311">
            <v>2001</v>
          </cell>
          <cell r="AB311">
            <v>0</v>
          </cell>
          <cell r="AD311">
            <v>0</v>
          </cell>
        </row>
        <row r="312">
          <cell r="A312" t="str">
            <v>Roggenmehl</v>
          </cell>
          <cell r="B312">
            <v>0.18</v>
          </cell>
          <cell r="C312">
            <v>2002</v>
          </cell>
          <cell r="AB312">
            <v>0</v>
          </cell>
          <cell r="AD312">
            <v>0</v>
          </cell>
        </row>
        <row r="313">
          <cell r="A313" t="str">
            <v>Roggenmehl</v>
          </cell>
          <cell r="B313">
            <v>0.18</v>
          </cell>
          <cell r="C313">
            <v>2003</v>
          </cell>
          <cell r="AB313">
            <v>0</v>
          </cell>
        </row>
        <row r="314">
          <cell r="A314" t="str">
            <v>Schälmühlenerzeugnisse</v>
          </cell>
          <cell r="B314">
            <v>0.26</v>
          </cell>
          <cell r="C314">
            <v>1991</v>
          </cell>
          <cell r="D314">
            <v>99.3</v>
          </cell>
          <cell r="F314">
            <v>99.2</v>
          </cell>
          <cell r="H314">
            <v>99.4</v>
          </cell>
          <cell r="J314">
            <v>99.8</v>
          </cell>
          <cell r="L314">
            <v>100.2</v>
          </cell>
          <cell r="N314">
            <v>100.1</v>
          </cell>
          <cell r="P314">
            <v>100.2</v>
          </cell>
          <cell r="R314">
            <v>100.1</v>
          </cell>
          <cell r="T314">
            <v>99.7</v>
          </cell>
          <cell r="V314">
            <v>98.7</v>
          </cell>
          <cell r="X314">
            <v>101.9</v>
          </cell>
          <cell r="Z314">
            <v>101.3</v>
          </cell>
          <cell r="AB314">
            <v>100</v>
          </cell>
          <cell r="AD314">
            <v>100.6</v>
          </cell>
        </row>
        <row r="315">
          <cell r="A315" t="str">
            <v>Schälmühlenerzeugnisse</v>
          </cell>
          <cell r="B315">
            <v>0.26</v>
          </cell>
          <cell r="C315">
            <v>1992</v>
          </cell>
          <cell r="D315">
            <v>101.4</v>
          </cell>
          <cell r="F315">
            <v>101.4</v>
          </cell>
          <cell r="H315">
            <v>100.7</v>
          </cell>
          <cell r="J315">
            <v>100.5</v>
          </cell>
          <cell r="L315">
            <v>100.6</v>
          </cell>
          <cell r="N315">
            <v>100.8</v>
          </cell>
          <cell r="P315">
            <v>100.2</v>
          </cell>
          <cell r="R315">
            <v>100.1</v>
          </cell>
          <cell r="T315">
            <v>99.7</v>
          </cell>
          <cell r="V315">
            <v>100.6</v>
          </cell>
          <cell r="X315">
            <v>100.4</v>
          </cell>
          <cell r="Z315">
            <v>100.2</v>
          </cell>
          <cell r="AB315">
            <v>100.6</v>
          </cell>
          <cell r="AD315">
            <v>100.5</v>
          </cell>
        </row>
        <row r="316">
          <cell r="A316" t="str">
            <v>Schälmühlenerzeugnisse</v>
          </cell>
          <cell r="B316">
            <v>0.26</v>
          </cell>
          <cell r="C316">
            <v>1993</v>
          </cell>
          <cell r="D316">
            <v>100.2</v>
          </cell>
          <cell r="F316">
            <v>100</v>
          </cell>
          <cell r="H316">
            <v>100.7</v>
          </cell>
          <cell r="J316">
            <v>100.3</v>
          </cell>
          <cell r="L316">
            <v>101.6</v>
          </cell>
          <cell r="N316">
            <v>101.6</v>
          </cell>
          <cell r="P316">
            <v>100.8</v>
          </cell>
          <cell r="R316">
            <v>100.8</v>
          </cell>
          <cell r="T316">
            <v>100.2</v>
          </cell>
          <cell r="V316">
            <v>100.3</v>
          </cell>
          <cell r="X316">
            <v>99.9</v>
          </cell>
          <cell r="Z316">
            <v>99.5</v>
          </cell>
          <cell r="AB316">
            <v>100.5</v>
          </cell>
          <cell r="AD316">
            <v>99.6</v>
          </cell>
        </row>
        <row r="317">
          <cell r="A317" t="str">
            <v>Schälmühlenerzeugnisse</v>
          </cell>
          <cell r="B317">
            <v>0.26</v>
          </cell>
          <cell r="C317">
            <v>1994</v>
          </cell>
          <cell r="D317">
            <v>99.3</v>
          </cell>
          <cell r="F317">
            <v>99.2</v>
          </cell>
          <cell r="H317">
            <v>99.2</v>
          </cell>
          <cell r="J317">
            <v>98.8</v>
          </cell>
          <cell r="L317">
            <v>98.6</v>
          </cell>
          <cell r="N317">
            <v>98.5</v>
          </cell>
          <cell r="P317">
            <v>97.9</v>
          </cell>
          <cell r="R317">
            <v>97.1</v>
          </cell>
          <cell r="T317">
            <v>96.8</v>
          </cell>
          <cell r="V317">
            <v>96</v>
          </cell>
          <cell r="X317">
            <v>96.6</v>
          </cell>
          <cell r="Z317">
            <v>96.4</v>
          </cell>
          <cell r="AB317">
            <v>97.9</v>
          </cell>
          <cell r="AD317">
            <v>96.1</v>
          </cell>
        </row>
        <row r="318">
          <cell r="A318" t="str">
            <v>Schälmühlenerzeugnisse</v>
          </cell>
          <cell r="B318">
            <v>0.26</v>
          </cell>
          <cell r="C318">
            <v>1995</v>
          </cell>
          <cell r="D318">
            <v>96.6</v>
          </cell>
          <cell r="F318">
            <v>96</v>
          </cell>
          <cell r="H318">
            <v>95.7</v>
          </cell>
          <cell r="J318">
            <v>95</v>
          </cell>
          <cell r="L318">
            <v>95.2</v>
          </cell>
          <cell r="N318">
            <v>94.3</v>
          </cell>
          <cell r="P318">
            <v>93.6</v>
          </cell>
          <cell r="R318">
            <v>94.2</v>
          </cell>
          <cell r="T318">
            <v>94.4</v>
          </cell>
          <cell r="V318">
            <v>94.6</v>
          </cell>
          <cell r="X318">
            <v>96.1</v>
          </cell>
          <cell r="Z318">
            <v>95.9</v>
          </cell>
          <cell r="AB318">
            <v>95.1</v>
          </cell>
          <cell r="AD318">
            <v>96.1</v>
          </cell>
        </row>
        <row r="319">
          <cell r="A319" t="str">
            <v>Schälmühlenerzeugnisse</v>
          </cell>
          <cell r="B319">
            <v>0.26</v>
          </cell>
          <cell r="C319">
            <v>1996</v>
          </cell>
          <cell r="D319">
            <v>96.3</v>
          </cell>
          <cell r="F319">
            <v>96.1</v>
          </cell>
          <cell r="H319">
            <v>97</v>
          </cell>
          <cell r="J319">
            <v>97.2</v>
          </cell>
          <cell r="L319">
            <v>98.7</v>
          </cell>
          <cell r="N319">
            <v>98.7</v>
          </cell>
          <cell r="P319">
            <v>99.2</v>
          </cell>
          <cell r="R319">
            <v>99.7</v>
          </cell>
          <cell r="T319">
            <v>98.7</v>
          </cell>
          <cell r="V319">
            <v>98</v>
          </cell>
          <cell r="X319">
            <v>97.8</v>
          </cell>
          <cell r="Z319">
            <v>97.6</v>
          </cell>
          <cell r="AB319">
            <v>97.9</v>
          </cell>
          <cell r="AD319">
            <v>0</v>
          </cell>
        </row>
        <row r="320">
          <cell r="A320" t="str">
            <v>Schälmühlenerzeugnisse</v>
          </cell>
          <cell r="B320">
            <v>0.26</v>
          </cell>
          <cell r="C320">
            <v>1997</v>
          </cell>
          <cell r="D320">
            <v>98.1</v>
          </cell>
          <cell r="F320">
            <v>97.1</v>
          </cell>
          <cell r="H320">
            <v>97</v>
          </cell>
          <cell r="J320">
            <v>96.3</v>
          </cell>
          <cell r="L320">
            <v>95.8</v>
          </cell>
          <cell r="N320">
            <v>95.9</v>
          </cell>
          <cell r="P320">
            <v>94.9</v>
          </cell>
          <cell r="AB320">
            <v>0</v>
          </cell>
          <cell r="AD320">
            <v>0</v>
          </cell>
        </row>
        <row r="321">
          <cell r="A321" t="str">
            <v>Schälmühlenerzeugnisse</v>
          </cell>
          <cell r="B321">
            <v>0.26</v>
          </cell>
          <cell r="C321">
            <v>1998</v>
          </cell>
          <cell r="AB321">
            <v>0</v>
          </cell>
          <cell r="AD321">
            <v>0</v>
          </cell>
        </row>
        <row r="322">
          <cell r="A322" t="str">
            <v>Schälmühlenerzeugnisse</v>
          </cell>
          <cell r="B322">
            <v>0.26</v>
          </cell>
          <cell r="C322">
            <v>1999</v>
          </cell>
          <cell r="AB322">
            <v>0</v>
          </cell>
          <cell r="AD322">
            <v>0</v>
          </cell>
        </row>
        <row r="323">
          <cell r="A323" t="str">
            <v>Schälmühlenerzeugnisse</v>
          </cell>
          <cell r="B323">
            <v>0.26</v>
          </cell>
          <cell r="C323">
            <v>2000</v>
          </cell>
          <cell r="AB323">
            <v>0</v>
          </cell>
          <cell r="AD323">
            <v>0</v>
          </cell>
        </row>
        <row r="324">
          <cell r="A324" t="str">
            <v>Schälmühlenerzeugnisse</v>
          </cell>
          <cell r="B324">
            <v>0.26</v>
          </cell>
          <cell r="C324">
            <v>2001</v>
          </cell>
          <cell r="AB324">
            <v>0</v>
          </cell>
          <cell r="AD324">
            <v>0</v>
          </cell>
        </row>
        <row r="325">
          <cell r="A325" t="str">
            <v>Schälmühlenerzeugnisse</v>
          </cell>
          <cell r="B325">
            <v>0.26</v>
          </cell>
          <cell r="C325">
            <v>2002</v>
          </cell>
          <cell r="AB325">
            <v>0</v>
          </cell>
          <cell r="AD325">
            <v>0</v>
          </cell>
        </row>
        <row r="326">
          <cell r="A326" t="str">
            <v>Schälmühlenerzeugnisse</v>
          </cell>
          <cell r="B326">
            <v>0.26</v>
          </cell>
          <cell r="C326">
            <v>2003</v>
          </cell>
          <cell r="AB326">
            <v>0</v>
          </cell>
        </row>
        <row r="327">
          <cell r="A327" t="str">
            <v>Teigwaren</v>
          </cell>
          <cell r="B327">
            <v>0.49</v>
          </cell>
          <cell r="C327">
            <v>1991</v>
          </cell>
          <cell r="D327">
            <v>101</v>
          </cell>
          <cell r="F327">
            <v>101</v>
          </cell>
          <cell r="H327">
            <v>100.6</v>
          </cell>
          <cell r="J327">
            <v>100.6</v>
          </cell>
          <cell r="L327">
            <v>100.6</v>
          </cell>
          <cell r="N327">
            <v>100.6</v>
          </cell>
          <cell r="P327">
            <v>100.6</v>
          </cell>
          <cell r="R327">
            <v>99.1</v>
          </cell>
          <cell r="T327">
            <v>99.1</v>
          </cell>
          <cell r="V327">
            <v>99.1</v>
          </cell>
          <cell r="X327">
            <v>99.1</v>
          </cell>
          <cell r="Z327">
            <v>98.8</v>
          </cell>
          <cell r="AB327">
            <v>100</v>
          </cell>
          <cell r="AD327">
            <v>99.6</v>
          </cell>
        </row>
        <row r="328">
          <cell r="A328" t="str">
            <v>Teigwaren</v>
          </cell>
          <cell r="B328">
            <v>0.49</v>
          </cell>
          <cell r="C328">
            <v>1992</v>
          </cell>
          <cell r="D328">
            <v>98.8</v>
          </cell>
          <cell r="F328">
            <v>98.8</v>
          </cell>
          <cell r="H328">
            <v>98.9</v>
          </cell>
          <cell r="J328">
            <v>98.9</v>
          </cell>
          <cell r="L328">
            <v>101.9</v>
          </cell>
          <cell r="N328">
            <v>102.5</v>
          </cell>
          <cell r="P328">
            <v>102.5</v>
          </cell>
          <cell r="R328">
            <v>102.5</v>
          </cell>
          <cell r="T328">
            <v>102.7</v>
          </cell>
          <cell r="V328">
            <v>102.7</v>
          </cell>
          <cell r="X328">
            <v>104</v>
          </cell>
          <cell r="Z328">
            <v>104</v>
          </cell>
          <cell r="AB328">
            <v>101.5</v>
          </cell>
          <cell r="AD328">
            <v>103.4</v>
          </cell>
        </row>
        <row r="329">
          <cell r="A329" t="str">
            <v>Teigwaren</v>
          </cell>
          <cell r="B329">
            <v>0.49</v>
          </cell>
          <cell r="C329">
            <v>1993</v>
          </cell>
          <cell r="D329">
            <v>104</v>
          </cell>
          <cell r="F329">
            <v>103.9</v>
          </cell>
          <cell r="H329">
            <v>103.9</v>
          </cell>
          <cell r="J329">
            <v>103.3</v>
          </cell>
          <cell r="L329">
            <v>103.6</v>
          </cell>
          <cell r="N329">
            <v>103.4</v>
          </cell>
          <cell r="P329">
            <v>103.4</v>
          </cell>
          <cell r="R329">
            <v>103.7</v>
          </cell>
          <cell r="T329">
            <v>103.8</v>
          </cell>
          <cell r="V329">
            <v>103.8</v>
          </cell>
          <cell r="X329">
            <v>104</v>
          </cell>
          <cell r="Z329">
            <v>104</v>
          </cell>
          <cell r="AB329">
            <v>103.7</v>
          </cell>
          <cell r="AD329">
            <v>102.9</v>
          </cell>
        </row>
        <row r="330">
          <cell r="A330" t="str">
            <v>Teigwaren</v>
          </cell>
          <cell r="B330">
            <v>0.49</v>
          </cell>
          <cell r="C330">
            <v>1994</v>
          </cell>
          <cell r="D330">
            <v>102.5</v>
          </cell>
          <cell r="F330">
            <v>102.5</v>
          </cell>
          <cell r="H330">
            <v>102.4</v>
          </cell>
          <cell r="J330">
            <v>103.9</v>
          </cell>
          <cell r="L330">
            <v>100.5</v>
          </cell>
          <cell r="N330">
            <v>100.1</v>
          </cell>
          <cell r="P330">
            <v>99.6</v>
          </cell>
          <cell r="R330">
            <v>101.3</v>
          </cell>
          <cell r="T330">
            <v>93.6</v>
          </cell>
          <cell r="V330">
            <v>96.3</v>
          </cell>
          <cell r="X330">
            <v>96.3</v>
          </cell>
          <cell r="Z330">
            <v>97.1</v>
          </cell>
          <cell r="AB330">
            <v>99.7</v>
          </cell>
          <cell r="AD330">
            <v>96.5</v>
          </cell>
        </row>
        <row r="331">
          <cell r="A331" t="str">
            <v>Teigwaren</v>
          </cell>
          <cell r="B331">
            <v>0.49</v>
          </cell>
          <cell r="C331">
            <v>1995</v>
          </cell>
          <cell r="D331">
            <v>97.7</v>
          </cell>
          <cell r="F331">
            <v>97.7</v>
          </cell>
          <cell r="H331">
            <v>94.7</v>
          </cell>
          <cell r="J331">
            <v>94.6</v>
          </cell>
          <cell r="L331">
            <v>94.4</v>
          </cell>
          <cell r="N331">
            <v>94.3</v>
          </cell>
          <cell r="P331">
            <v>94</v>
          </cell>
          <cell r="R331">
            <v>94</v>
          </cell>
          <cell r="T331">
            <v>93.2</v>
          </cell>
          <cell r="V331">
            <v>93.4</v>
          </cell>
          <cell r="X331">
            <v>93.2</v>
          </cell>
          <cell r="Z331">
            <v>93.2</v>
          </cell>
          <cell r="AB331">
            <v>94.5</v>
          </cell>
          <cell r="AD331">
            <v>92.7</v>
          </cell>
        </row>
        <row r="332">
          <cell r="A332" t="str">
            <v>Teigwaren</v>
          </cell>
          <cell r="B332">
            <v>0.49</v>
          </cell>
          <cell r="C332">
            <v>1996</v>
          </cell>
          <cell r="D332">
            <v>93.5</v>
          </cell>
          <cell r="F332">
            <v>90.9</v>
          </cell>
          <cell r="H332">
            <v>92.1</v>
          </cell>
          <cell r="J332">
            <v>92.1</v>
          </cell>
          <cell r="L332">
            <v>91.7</v>
          </cell>
          <cell r="N332">
            <v>91.6</v>
          </cell>
          <cell r="P332">
            <v>91.5</v>
          </cell>
          <cell r="R332">
            <v>91.3</v>
          </cell>
          <cell r="T332">
            <v>91.5</v>
          </cell>
          <cell r="V332">
            <v>91.4</v>
          </cell>
          <cell r="X332">
            <v>91.3</v>
          </cell>
          <cell r="Z332">
            <v>91.3</v>
          </cell>
          <cell r="AB332">
            <v>91.7</v>
          </cell>
          <cell r="AD332">
            <v>0</v>
          </cell>
        </row>
        <row r="333">
          <cell r="A333" t="str">
            <v>Teigwaren</v>
          </cell>
          <cell r="B333">
            <v>0.49</v>
          </cell>
          <cell r="C333">
            <v>1997</v>
          </cell>
          <cell r="D333">
            <v>91.4</v>
          </cell>
          <cell r="F333">
            <v>91.2</v>
          </cell>
          <cell r="H333">
            <v>91.7</v>
          </cell>
          <cell r="J333">
            <v>91.8</v>
          </cell>
          <cell r="L333">
            <v>91.8</v>
          </cell>
          <cell r="N333">
            <v>90.9</v>
          </cell>
          <cell r="P333">
            <v>91</v>
          </cell>
          <cell r="AB333">
            <v>0</v>
          </cell>
          <cell r="AD333">
            <v>0</v>
          </cell>
        </row>
        <row r="334">
          <cell r="A334" t="str">
            <v>Teigwaren</v>
          </cell>
          <cell r="B334">
            <v>0.49</v>
          </cell>
          <cell r="C334">
            <v>1998</v>
          </cell>
          <cell r="AB334">
            <v>0</v>
          </cell>
          <cell r="AD334">
            <v>0</v>
          </cell>
        </row>
        <row r="335">
          <cell r="A335" t="str">
            <v>Teigwaren</v>
          </cell>
          <cell r="B335">
            <v>0.49</v>
          </cell>
          <cell r="C335">
            <v>1999</v>
          </cell>
          <cell r="AB335">
            <v>0</v>
          </cell>
          <cell r="AD335">
            <v>0</v>
          </cell>
        </row>
        <row r="336">
          <cell r="A336" t="str">
            <v>Teigwaren</v>
          </cell>
          <cell r="B336">
            <v>0.49</v>
          </cell>
          <cell r="C336">
            <v>2000</v>
          </cell>
          <cell r="AB336">
            <v>0</v>
          </cell>
          <cell r="AD336">
            <v>0</v>
          </cell>
        </row>
        <row r="337">
          <cell r="A337" t="str">
            <v>Teigwaren</v>
          </cell>
          <cell r="B337">
            <v>0.49</v>
          </cell>
          <cell r="C337">
            <v>2001</v>
          </cell>
          <cell r="AB337">
            <v>0</v>
          </cell>
          <cell r="AD337">
            <v>0</v>
          </cell>
        </row>
        <row r="338">
          <cell r="A338" t="str">
            <v>Teigwaren</v>
          </cell>
          <cell r="B338">
            <v>0.49</v>
          </cell>
          <cell r="C338">
            <v>2002</v>
          </cell>
          <cell r="AB338">
            <v>0</v>
          </cell>
          <cell r="AD338">
            <v>0</v>
          </cell>
        </row>
        <row r="339">
          <cell r="A339" t="str">
            <v>Teigwaren</v>
          </cell>
          <cell r="B339">
            <v>0.49</v>
          </cell>
          <cell r="C339">
            <v>2003</v>
          </cell>
          <cell r="AB339">
            <v>0</v>
          </cell>
        </row>
        <row r="340">
          <cell r="A340" t="str">
            <v>Nährmittel</v>
          </cell>
          <cell r="B340">
            <v>3.92</v>
          </cell>
          <cell r="C340">
            <v>1991</v>
          </cell>
          <cell r="D340">
            <v>98.7</v>
          </cell>
          <cell r="F340">
            <v>98.8</v>
          </cell>
          <cell r="H340">
            <v>99.9</v>
          </cell>
          <cell r="J340">
            <v>99</v>
          </cell>
          <cell r="L340">
            <v>99.7</v>
          </cell>
          <cell r="N340">
            <v>100</v>
          </cell>
          <cell r="P340">
            <v>100.7</v>
          </cell>
          <cell r="R340">
            <v>100.3</v>
          </cell>
          <cell r="T340">
            <v>100.8</v>
          </cell>
          <cell r="V340">
            <v>101.1</v>
          </cell>
          <cell r="X340">
            <v>100.3</v>
          </cell>
          <cell r="Z340">
            <v>100.6</v>
          </cell>
          <cell r="AB340">
            <v>100</v>
          </cell>
          <cell r="AD340">
            <v>101.3</v>
          </cell>
        </row>
        <row r="341">
          <cell r="A341" t="str">
            <v>Nährmittel</v>
          </cell>
          <cell r="B341">
            <v>3.92</v>
          </cell>
          <cell r="C341">
            <v>1992</v>
          </cell>
          <cell r="D341">
            <v>100.8</v>
          </cell>
          <cell r="F341">
            <v>100.9</v>
          </cell>
          <cell r="H341">
            <v>101.3</v>
          </cell>
          <cell r="J341">
            <v>102.5</v>
          </cell>
          <cell r="L341">
            <v>103.1</v>
          </cell>
          <cell r="N341">
            <v>103.7</v>
          </cell>
          <cell r="P341">
            <v>103.4</v>
          </cell>
          <cell r="R341">
            <v>102.7</v>
          </cell>
          <cell r="T341">
            <v>102.9</v>
          </cell>
          <cell r="V341">
            <v>102.9</v>
          </cell>
          <cell r="X341">
            <v>102.6</v>
          </cell>
          <cell r="Z341">
            <v>102.3</v>
          </cell>
          <cell r="AB341">
            <v>102.4</v>
          </cell>
          <cell r="AD341">
            <v>103.4</v>
          </cell>
        </row>
        <row r="342">
          <cell r="A342" t="str">
            <v>Nährmittel</v>
          </cell>
          <cell r="B342">
            <v>3.92</v>
          </cell>
          <cell r="C342">
            <v>1993</v>
          </cell>
          <cell r="D342">
            <v>102.5</v>
          </cell>
          <cell r="F342">
            <v>102.6</v>
          </cell>
          <cell r="H342">
            <v>103.5</v>
          </cell>
          <cell r="J342">
            <v>105.2</v>
          </cell>
          <cell r="L342">
            <v>105.4</v>
          </cell>
          <cell r="N342">
            <v>105.2</v>
          </cell>
          <cell r="P342">
            <v>105.5</v>
          </cell>
          <cell r="R342">
            <v>105.3</v>
          </cell>
          <cell r="T342">
            <v>105.5</v>
          </cell>
          <cell r="V342">
            <v>105.2</v>
          </cell>
          <cell r="X342">
            <v>105.1</v>
          </cell>
          <cell r="Z342">
            <v>104.6</v>
          </cell>
          <cell r="AB342">
            <v>104.6</v>
          </cell>
          <cell r="AD342">
            <v>105.1</v>
          </cell>
        </row>
        <row r="343">
          <cell r="A343" t="str">
            <v>Nährmittel</v>
          </cell>
          <cell r="B343">
            <v>3.92</v>
          </cell>
          <cell r="C343">
            <v>1994</v>
          </cell>
          <cell r="D343">
            <v>103.9</v>
          </cell>
          <cell r="F343">
            <v>103.8</v>
          </cell>
          <cell r="H343">
            <v>105.6</v>
          </cell>
          <cell r="J343">
            <v>105.8</v>
          </cell>
          <cell r="L343">
            <v>105.4</v>
          </cell>
          <cell r="N343">
            <v>105.7</v>
          </cell>
          <cell r="P343">
            <v>106.1</v>
          </cell>
          <cell r="R343">
            <v>106.3</v>
          </cell>
          <cell r="T343">
            <v>106.5</v>
          </cell>
          <cell r="V343">
            <v>105</v>
          </cell>
          <cell r="X343">
            <v>106.3</v>
          </cell>
          <cell r="Z343">
            <v>106.6</v>
          </cell>
          <cell r="AB343">
            <v>105.6</v>
          </cell>
          <cell r="AD343">
            <v>106.3</v>
          </cell>
        </row>
        <row r="344">
          <cell r="A344" t="str">
            <v>Nährmittel</v>
          </cell>
          <cell r="B344">
            <v>3.92</v>
          </cell>
          <cell r="C344">
            <v>1995</v>
          </cell>
          <cell r="D344">
            <v>105.2</v>
          </cell>
          <cell r="F344">
            <v>106.6</v>
          </cell>
          <cell r="H344">
            <v>106.1</v>
          </cell>
          <cell r="J344">
            <v>106.8</v>
          </cell>
          <cell r="L344">
            <v>106.9</v>
          </cell>
          <cell r="N344">
            <v>106.7</v>
          </cell>
          <cell r="P344">
            <v>106.8</v>
          </cell>
          <cell r="R344">
            <v>105.6</v>
          </cell>
          <cell r="T344">
            <v>105.9</v>
          </cell>
          <cell r="V344">
            <v>106.7</v>
          </cell>
          <cell r="X344">
            <v>106.9</v>
          </cell>
          <cell r="Z344">
            <v>106.7</v>
          </cell>
          <cell r="AB344">
            <v>106.4</v>
          </cell>
          <cell r="AD344">
            <v>106.7</v>
          </cell>
        </row>
        <row r="345">
          <cell r="A345" t="str">
            <v>Nährmittel</v>
          </cell>
          <cell r="B345">
            <v>3.92</v>
          </cell>
          <cell r="C345">
            <v>1996</v>
          </cell>
          <cell r="D345">
            <v>106.6</v>
          </cell>
          <cell r="F345">
            <v>107.3</v>
          </cell>
          <cell r="H345">
            <v>106.2</v>
          </cell>
          <cell r="J345">
            <v>107.1</v>
          </cell>
          <cell r="L345">
            <v>107.2</v>
          </cell>
          <cell r="N345">
            <v>107.8</v>
          </cell>
          <cell r="P345">
            <v>107.8</v>
          </cell>
          <cell r="R345">
            <v>108</v>
          </cell>
          <cell r="T345">
            <v>108.3</v>
          </cell>
          <cell r="V345">
            <v>108.4</v>
          </cell>
          <cell r="X345">
            <v>107.9</v>
          </cell>
          <cell r="Z345">
            <v>107.8</v>
          </cell>
          <cell r="AB345">
            <v>107.5</v>
          </cell>
          <cell r="AD345">
            <v>0</v>
          </cell>
        </row>
        <row r="346">
          <cell r="A346" t="str">
            <v>Nährmittel</v>
          </cell>
          <cell r="B346">
            <v>3.92</v>
          </cell>
          <cell r="C346">
            <v>1997</v>
          </cell>
          <cell r="D346">
            <v>107.9</v>
          </cell>
          <cell r="F346">
            <v>108.2</v>
          </cell>
          <cell r="H346">
            <v>108.5</v>
          </cell>
          <cell r="J346">
            <v>108.5</v>
          </cell>
          <cell r="L346">
            <v>108.6</v>
          </cell>
          <cell r="N346">
            <v>108.6</v>
          </cell>
          <cell r="P346">
            <v>108.7</v>
          </cell>
          <cell r="AB346">
            <v>0</v>
          </cell>
          <cell r="AD346">
            <v>0</v>
          </cell>
        </row>
        <row r="347">
          <cell r="A347" t="str">
            <v>Nährmittel</v>
          </cell>
          <cell r="B347">
            <v>3.92</v>
          </cell>
          <cell r="C347">
            <v>1998</v>
          </cell>
          <cell r="AB347">
            <v>0</v>
          </cell>
          <cell r="AD347">
            <v>0</v>
          </cell>
        </row>
        <row r="348">
          <cell r="A348" t="str">
            <v>Nährmittel</v>
          </cell>
          <cell r="B348">
            <v>3.92</v>
          </cell>
          <cell r="C348">
            <v>1999</v>
          </cell>
          <cell r="AB348">
            <v>0</v>
          </cell>
          <cell r="AD348">
            <v>0</v>
          </cell>
        </row>
        <row r="349">
          <cell r="A349" t="str">
            <v>Nährmittel</v>
          </cell>
          <cell r="B349">
            <v>3.92</v>
          </cell>
          <cell r="C349">
            <v>2000</v>
          </cell>
          <cell r="AB349">
            <v>0</v>
          </cell>
          <cell r="AD349">
            <v>0</v>
          </cell>
        </row>
        <row r="350">
          <cell r="A350" t="str">
            <v>Nährmittel</v>
          </cell>
          <cell r="B350">
            <v>3.92</v>
          </cell>
          <cell r="C350">
            <v>2001</v>
          </cell>
          <cell r="AB350">
            <v>0</v>
          </cell>
          <cell r="AD350">
            <v>0</v>
          </cell>
        </row>
        <row r="351">
          <cell r="A351" t="str">
            <v>Nährmittel</v>
          </cell>
          <cell r="B351">
            <v>3.92</v>
          </cell>
          <cell r="C351">
            <v>2002</v>
          </cell>
          <cell r="AB351">
            <v>0</v>
          </cell>
          <cell r="AD351">
            <v>0</v>
          </cell>
        </row>
        <row r="352">
          <cell r="A352" t="str">
            <v>Nährmittel</v>
          </cell>
          <cell r="B352">
            <v>3.92</v>
          </cell>
          <cell r="C352">
            <v>2003</v>
          </cell>
          <cell r="AB352">
            <v>0</v>
          </cell>
        </row>
        <row r="353">
          <cell r="A353" t="str">
            <v>Stärke und Stärkeerzeugnisse</v>
          </cell>
          <cell r="B353">
            <v>0.67</v>
          </cell>
          <cell r="C353">
            <v>1991</v>
          </cell>
          <cell r="D353">
            <v>98.9</v>
          </cell>
          <cell r="F353">
            <v>99.7</v>
          </cell>
          <cell r="H353">
            <v>99.6</v>
          </cell>
          <cell r="J353">
            <v>99.6</v>
          </cell>
          <cell r="L353">
            <v>99.8</v>
          </cell>
          <cell r="N353">
            <v>100.1</v>
          </cell>
          <cell r="P353">
            <v>100</v>
          </cell>
          <cell r="R353">
            <v>100</v>
          </cell>
          <cell r="T353">
            <v>100</v>
          </cell>
          <cell r="V353">
            <v>100.3</v>
          </cell>
          <cell r="X353">
            <v>101.6</v>
          </cell>
          <cell r="Z353">
            <v>100.5</v>
          </cell>
          <cell r="AB353">
            <v>100</v>
          </cell>
          <cell r="AD353">
            <v>100.9</v>
          </cell>
        </row>
        <row r="354">
          <cell r="A354" t="str">
            <v>Stärke und Stärkeerzeugnisse</v>
          </cell>
          <cell r="B354">
            <v>0.67</v>
          </cell>
          <cell r="C354">
            <v>1992</v>
          </cell>
          <cell r="D354">
            <v>100.5</v>
          </cell>
          <cell r="F354">
            <v>102.1</v>
          </cell>
          <cell r="H354">
            <v>102.1</v>
          </cell>
          <cell r="J354">
            <v>101.9</v>
          </cell>
          <cell r="L354">
            <v>100.9</v>
          </cell>
          <cell r="N354">
            <v>100.7</v>
          </cell>
          <cell r="P354">
            <v>101</v>
          </cell>
          <cell r="R354">
            <v>101.3</v>
          </cell>
          <cell r="T354">
            <v>100.9</v>
          </cell>
          <cell r="V354">
            <v>100</v>
          </cell>
          <cell r="X354">
            <v>100.2</v>
          </cell>
          <cell r="Z354">
            <v>101</v>
          </cell>
          <cell r="AB354">
            <v>101.1</v>
          </cell>
          <cell r="AD354">
            <v>100</v>
          </cell>
        </row>
        <row r="355">
          <cell r="A355" t="str">
            <v>Stärke und Stärkeerzeugnisse</v>
          </cell>
          <cell r="B355">
            <v>0.67</v>
          </cell>
          <cell r="C355">
            <v>1993</v>
          </cell>
          <cell r="D355">
            <v>100</v>
          </cell>
          <cell r="F355">
            <v>99.6</v>
          </cell>
          <cell r="H355">
            <v>99.5</v>
          </cell>
          <cell r="J355">
            <v>99.2</v>
          </cell>
          <cell r="L355">
            <v>98.9</v>
          </cell>
          <cell r="N355">
            <v>98.5</v>
          </cell>
          <cell r="P355">
            <v>97.5</v>
          </cell>
          <cell r="R355">
            <v>98.3</v>
          </cell>
          <cell r="T355">
            <v>97.8</v>
          </cell>
          <cell r="V355">
            <v>98.2</v>
          </cell>
          <cell r="X355">
            <v>97.8</v>
          </cell>
          <cell r="Z355">
            <v>98</v>
          </cell>
          <cell r="AB355">
            <v>98.6</v>
          </cell>
          <cell r="AD355">
            <v>97.2</v>
          </cell>
        </row>
        <row r="356">
          <cell r="A356" t="str">
            <v>Stärke und Stärkeerzeugnisse</v>
          </cell>
          <cell r="B356">
            <v>0.67</v>
          </cell>
          <cell r="C356">
            <v>1994</v>
          </cell>
          <cell r="D356">
            <v>97.6</v>
          </cell>
          <cell r="F356">
            <v>97.8</v>
          </cell>
          <cell r="H356">
            <v>96.3</v>
          </cell>
          <cell r="J356">
            <v>96.2</v>
          </cell>
          <cell r="L356">
            <v>96</v>
          </cell>
          <cell r="N356">
            <v>95.3</v>
          </cell>
          <cell r="P356">
            <v>95.9</v>
          </cell>
          <cell r="R356">
            <v>96.4</v>
          </cell>
          <cell r="T356">
            <v>97.4</v>
          </cell>
          <cell r="V356">
            <v>97.4</v>
          </cell>
          <cell r="X356">
            <v>97</v>
          </cell>
          <cell r="Z356">
            <v>97.1</v>
          </cell>
          <cell r="AB356">
            <v>96.7</v>
          </cell>
          <cell r="AD356">
            <v>96.5</v>
          </cell>
        </row>
        <row r="357">
          <cell r="A357" t="str">
            <v>Stärke und Stärkeerzeugnisse</v>
          </cell>
          <cell r="B357">
            <v>0.67</v>
          </cell>
          <cell r="C357">
            <v>1995</v>
          </cell>
          <cell r="D357">
            <v>97.2</v>
          </cell>
          <cell r="F357">
            <v>96</v>
          </cell>
          <cell r="H357">
            <v>96</v>
          </cell>
          <cell r="J357">
            <v>96.4</v>
          </cell>
          <cell r="L357">
            <v>96.2</v>
          </cell>
          <cell r="N357">
            <v>95.5</v>
          </cell>
          <cell r="P357">
            <v>95</v>
          </cell>
          <cell r="R357">
            <v>95.3</v>
          </cell>
          <cell r="T357">
            <v>96</v>
          </cell>
          <cell r="V357">
            <v>96.3</v>
          </cell>
          <cell r="X357">
            <v>96.8</v>
          </cell>
          <cell r="Z357">
            <v>97.1</v>
          </cell>
          <cell r="AB357">
            <v>96.2</v>
          </cell>
          <cell r="AD357">
            <v>96.8</v>
          </cell>
        </row>
        <row r="358">
          <cell r="A358" t="str">
            <v>Stärke und Stärkeerzeugnisse</v>
          </cell>
          <cell r="B358">
            <v>0.67</v>
          </cell>
          <cell r="C358">
            <v>1996</v>
          </cell>
          <cell r="D358">
            <v>97</v>
          </cell>
          <cell r="F358">
            <v>97.5</v>
          </cell>
          <cell r="H358">
            <v>97.9</v>
          </cell>
          <cell r="J358">
            <v>97.7</v>
          </cell>
          <cell r="L358">
            <v>97.3</v>
          </cell>
          <cell r="N358">
            <v>97.4</v>
          </cell>
          <cell r="P358">
            <v>97.7</v>
          </cell>
          <cell r="R358">
            <v>97.8</v>
          </cell>
          <cell r="T358">
            <v>96.8</v>
          </cell>
          <cell r="V358">
            <v>95.3</v>
          </cell>
          <cell r="X358">
            <v>95.2</v>
          </cell>
          <cell r="Z358">
            <v>94.9</v>
          </cell>
          <cell r="AB358">
            <v>96.9</v>
          </cell>
          <cell r="AD358">
            <v>0</v>
          </cell>
        </row>
        <row r="359">
          <cell r="A359" t="str">
            <v>Stärke und Stärkeerzeugnisse</v>
          </cell>
          <cell r="B359">
            <v>0.67</v>
          </cell>
          <cell r="C359">
            <v>1997</v>
          </cell>
          <cell r="D359">
            <v>93.8</v>
          </cell>
          <cell r="F359">
            <v>93.5</v>
          </cell>
          <cell r="H359">
            <v>92.9</v>
          </cell>
          <cell r="J359">
            <v>93.1</v>
          </cell>
          <cell r="L359">
            <v>91.4</v>
          </cell>
          <cell r="N359">
            <v>91.2</v>
          </cell>
          <cell r="P359">
            <v>90.8</v>
          </cell>
          <cell r="AB359">
            <v>0</v>
          </cell>
          <cell r="AD359">
            <v>0</v>
          </cell>
        </row>
        <row r="360">
          <cell r="A360" t="str">
            <v>Stärke und Stärkeerzeugnisse</v>
          </cell>
          <cell r="B360">
            <v>0.67</v>
          </cell>
          <cell r="C360">
            <v>1998</v>
          </cell>
          <cell r="AB360">
            <v>0</v>
          </cell>
          <cell r="AD360">
            <v>0</v>
          </cell>
        </row>
        <row r="361">
          <cell r="A361" t="str">
            <v>Stärke und Stärkeerzeugnisse</v>
          </cell>
          <cell r="B361">
            <v>0.67</v>
          </cell>
          <cell r="C361">
            <v>1999</v>
          </cell>
          <cell r="AB361">
            <v>0</v>
          </cell>
          <cell r="AD361">
            <v>0</v>
          </cell>
        </row>
        <row r="362">
          <cell r="A362" t="str">
            <v>Stärke und Stärkeerzeugnisse</v>
          </cell>
          <cell r="B362">
            <v>0.67</v>
          </cell>
          <cell r="C362">
            <v>2000</v>
          </cell>
          <cell r="AB362">
            <v>0</v>
          </cell>
          <cell r="AD362">
            <v>0</v>
          </cell>
        </row>
        <row r="363">
          <cell r="A363" t="str">
            <v>Stärke und Stärkeerzeugnisse</v>
          </cell>
          <cell r="B363">
            <v>0.67</v>
          </cell>
          <cell r="C363">
            <v>2001</v>
          </cell>
          <cell r="AB363">
            <v>0</v>
          </cell>
          <cell r="AD363">
            <v>0</v>
          </cell>
        </row>
        <row r="364">
          <cell r="A364" t="str">
            <v>Stärke und Stärkeerzeugnisse</v>
          </cell>
          <cell r="B364">
            <v>0.67</v>
          </cell>
          <cell r="C364">
            <v>2002</v>
          </cell>
          <cell r="AB364">
            <v>0</v>
          </cell>
          <cell r="AD364">
            <v>0</v>
          </cell>
        </row>
        <row r="365">
          <cell r="A365" t="str">
            <v>Stärke und Stärkeerzeugnisse</v>
          </cell>
          <cell r="B365">
            <v>0.67</v>
          </cell>
          <cell r="C365">
            <v>2003</v>
          </cell>
          <cell r="AB365">
            <v>0</v>
          </cell>
        </row>
        <row r="366">
          <cell r="A366" t="str">
            <v>Backwaren</v>
          </cell>
          <cell r="B366">
            <v>8.6999999999999993</v>
          </cell>
          <cell r="C366">
            <v>1991</v>
          </cell>
          <cell r="D366">
            <v>97.8</v>
          </cell>
          <cell r="F366">
            <v>97.9</v>
          </cell>
          <cell r="H366">
            <v>98.3</v>
          </cell>
          <cell r="J366">
            <v>99.5</v>
          </cell>
          <cell r="L366">
            <v>100.7</v>
          </cell>
          <cell r="N366">
            <v>100.9</v>
          </cell>
          <cell r="P366">
            <v>101.1</v>
          </cell>
          <cell r="R366">
            <v>101</v>
          </cell>
          <cell r="T366">
            <v>100.9</v>
          </cell>
          <cell r="V366">
            <v>100.8</v>
          </cell>
          <cell r="X366">
            <v>100.5</v>
          </cell>
          <cell r="Z366">
            <v>100.7</v>
          </cell>
          <cell r="AB366">
            <v>100</v>
          </cell>
          <cell r="AD366">
            <v>101.8</v>
          </cell>
        </row>
        <row r="367">
          <cell r="A367" t="str">
            <v>Backwaren</v>
          </cell>
          <cell r="B367">
            <v>8.6999999999999993</v>
          </cell>
          <cell r="C367">
            <v>1992</v>
          </cell>
          <cell r="D367">
            <v>101.4</v>
          </cell>
          <cell r="F367">
            <v>102.4</v>
          </cell>
          <cell r="H367">
            <v>103.1</v>
          </cell>
          <cell r="J367">
            <v>103</v>
          </cell>
          <cell r="L367">
            <v>102.9</v>
          </cell>
          <cell r="N367">
            <v>103.9</v>
          </cell>
          <cell r="P367">
            <v>103.8</v>
          </cell>
          <cell r="R367">
            <v>104</v>
          </cell>
          <cell r="T367">
            <v>105.3</v>
          </cell>
          <cell r="V367">
            <v>105.5</v>
          </cell>
          <cell r="X367">
            <v>105.6</v>
          </cell>
          <cell r="Z367">
            <v>105.7</v>
          </cell>
          <cell r="AB367">
            <v>103.9</v>
          </cell>
          <cell r="AD367">
            <v>105.1</v>
          </cell>
        </row>
        <row r="368">
          <cell r="A368" t="str">
            <v>Backwaren</v>
          </cell>
          <cell r="B368">
            <v>8.6999999999999993</v>
          </cell>
          <cell r="C368">
            <v>1993</v>
          </cell>
          <cell r="D368">
            <v>105.7</v>
          </cell>
          <cell r="F368">
            <v>105.2</v>
          </cell>
          <cell r="H368">
            <v>105.1</v>
          </cell>
          <cell r="J368">
            <v>105.3</v>
          </cell>
          <cell r="L368">
            <v>105.3</v>
          </cell>
          <cell r="N368">
            <v>104.3</v>
          </cell>
          <cell r="P368">
            <v>104.1</v>
          </cell>
          <cell r="R368">
            <v>103.8</v>
          </cell>
          <cell r="T368">
            <v>104.2</v>
          </cell>
          <cell r="V368">
            <v>104</v>
          </cell>
          <cell r="X368">
            <v>104.2</v>
          </cell>
          <cell r="Z368">
            <v>104.2</v>
          </cell>
          <cell r="AB368">
            <v>104.6</v>
          </cell>
          <cell r="AD368">
            <v>104</v>
          </cell>
        </row>
        <row r="369">
          <cell r="A369" t="str">
            <v>Backwaren</v>
          </cell>
          <cell r="B369">
            <v>8.6999999999999993</v>
          </cell>
          <cell r="C369">
            <v>1994</v>
          </cell>
          <cell r="D369">
            <v>104.1</v>
          </cell>
          <cell r="F369">
            <v>104</v>
          </cell>
          <cell r="H369">
            <v>103.4</v>
          </cell>
          <cell r="J369">
            <v>103.5</v>
          </cell>
          <cell r="L369">
            <v>103.9</v>
          </cell>
          <cell r="N369">
            <v>104.9</v>
          </cell>
          <cell r="P369">
            <v>105.1</v>
          </cell>
          <cell r="R369">
            <v>105.2</v>
          </cell>
          <cell r="T369">
            <v>105.8</v>
          </cell>
          <cell r="V369">
            <v>105.6</v>
          </cell>
          <cell r="X369">
            <v>105.6</v>
          </cell>
          <cell r="Z369">
            <v>105.7</v>
          </cell>
          <cell r="AB369">
            <v>104.7</v>
          </cell>
          <cell r="AD369">
            <v>105.5</v>
          </cell>
        </row>
        <row r="370">
          <cell r="A370" t="str">
            <v>Backwaren</v>
          </cell>
          <cell r="B370">
            <v>8.6999999999999993</v>
          </cell>
          <cell r="C370">
            <v>1995</v>
          </cell>
          <cell r="D370">
            <v>105.6</v>
          </cell>
          <cell r="F370">
            <v>105.5</v>
          </cell>
          <cell r="H370">
            <v>105.6</v>
          </cell>
          <cell r="J370">
            <v>105.5</v>
          </cell>
          <cell r="L370">
            <v>105.6</v>
          </cell>
          <cell r="N370">
            <v>105.2</v>
          </cell>
          <cell r="P370">
            <v>105.6</v>
          </cell>
          <cell r="R370">
            <v>106.1</v>
          </cell>
          <cell r="T370">
            <v>106.1</v>
          </cell>
          <cell r="V370">
            <v>106.4</v>
          </cell>
          <cell r="X370">
            <v>106.2</v>
          </cell>
          <cell r="Z370">
            <v>106.4</v>
          </cell>
          <cell r="AB370">
            <v>105.8</v>
          </cell>
          <cell r="AD370">
            <v>106.4</v>
          </cell>
        </row>
        <row r="371">
          <cell r="A371" t="str">
            <v>Backwaren</v>
          </cell>
          <cell r="B371">
            <v>8.6999999999999993</v>
          </cell>
          <cell r="C371">
            <v>1996</v>
          </cell>
          <cell r="D371">
            <v>106.4</v>
          </cell>
          <cell r="F371">
            <v>106.2</v>
          </cell>
          <cell r="H371">
            <v>106.8</v>
          </cell>
          <cell r="J371">
            <v>106.8</v>
          </cell>
          <cell r="L371">
            <v>106.9</v>
          </cell>
          <cell r="N371">
            <v>106.8</v>
          </cell>
          <cell r="P371">
            <v>106.9</v>
          </cell>
          <cell r="R371">
            <v>107</v>
          </cell>
          <cell r="T371">
            <v>107.4</v>
          </cell>
          <cell r="V371">
            <v>107.7</v>
          </cell>
          <cell r="X371">
            <v>107.5</v>
          </cell>
          <cell r="Z371">
            <v>107.4</v>
          </cell>
          <cell r="AB371">
            <v>107</v>
          </cell>
          <cell r="AD371">
            <v>0</v>
          </cell>
        </row>
        <row r="372">
          <cell r="A372" t="str">
            <v>Backwaren</v>
          </cell>
          <cell r="B372">
            <v>8.6999999999999993</v>
          </cell>
          <cell r="C372">
            <v>1997</v>
          </cell>
          <cell r="D372">
            <v>107.5</v>
          </cell>
          <cell r="F372">
            <v>107.6</v>
          </cell>
          <cell r="H372">
            <v>107.5</v>
          </cell>
          <cell r="J372">
            <v>107.3</v>
          </cell>
          <cell r="L372">
            <v>106.9</v>
          </cell>
          <cell r="N372">
            <v>106.8</v>
          </cell>
          <cell r="P372">
            <v>106.8</v>
          </cell>
          <cell r="AB372">
            <v>0</v>
          </cell>
          <cell r="AD372">
            <v>0</v>
          </cell>
        </row>
        <row r="373">
          <cell r="A373" t="str">
            <v>Backwaren</v>
          </cell>
          <cell r="B373">
            <v>8.6999999999999993</v>
          </cell>
          <cell r="C373">
            <v>1998</v>
          </cell>
          <cell r="AB373">
            <v>0</v>
          </cell>
          <cell r="AD373">
            <v>0</v>
          </cell>
        </row>
        <row r="374">
          <cell r="A374" t="str">
            <v>Backwaren</v>
          </cell>
          <cell r="B374">
            <v>8.6999999999999993</v>
          </cell>
          <cell r="C374">
            <v>1999</v>
          </cell>
          <cell r="AB374">
            <v>0</v>
          </cell>
          <cell r="AD374">
            <v>0</v>
          </cell>
        </row>
        <row r="375">
          <cell r="A375" t="str">
            <v>Backwaren</v>
          </cell>
          <cell r="B375">
            <v>8.6999999999999993</v>
          </cell>
          <cell r="C375">
            <v>2000</v>
          </cell>
          <cell r="AB375">
            <v>0</v>
          </cell>
          <cell r="AD375">
            <v>0</v>
          </cell>
        </row>
        <row r="376">
          <cell r="A376" t="str">
            <v>Backwaren</v>
          </cell>
          <cell r="B376">
            <v>8.6999999999999993</v>
          </cell>
          <cell r="C376">
            <v>2001</v>
          </cell>
          <cell r="AB376">
            <v>0</v>
          </cell>
          <cell r="AD376">
            <v>0</v>
          </cell>
        </row>
        <row r="377">
          <cell r="A377" t="str">
            <v>Backwaren</v>
          </cell>
          <cell r="B377">
            <v>8.6999999999999993</v>
          </cell>
          <cell r="C377">
            <v>2002</v>
          </cell>
          <cell r="AB377">
            <v>0</v>
          </cell>
          <cell r="AD377">
            <v>0</v>
          </cell>
        </row>
        <row r="378">
          <cell r="A378" t="str">
            <v>Backwaren</v>
          </cell>
          <cell r="B378">
            <v>8.6999999999999993</v>
          </cell>
          <cell r="C378">
            <v>2003</v>
          </cell>
          <cell r="AB378">
            <v>0</v>
          </cell>
        </row>
        <row r="379">
          <cell r="A379" t="str">
            <v>Brot</v>
          </cell>
          <cell r="B379">
            <v>3.12</v>
          </cell>
          <cell r="C379">
            <v>1991</v>
          </cell>
          <cell r="D379">
            <v>97.9</v>
          </cell>
          <cell r="F379">
            <v>97.9</v>
          </cell>
          <cell r="H379">
            <v>98.5</v>
          </cell>
          <cell r="J379">
            <v>98.9</v>
          </cell>
          <cell r="L379">
            <v>100</v>
          </cell>
          <cell r="N379">
            <v>100.5</v>
          </cell>
          <cell r="P379">
            <v>100.9</v>
          </cell>
          <cell r="R379">
            <v>101.2</v>
          </cell>
          <cell r="T379">
            <v>100.9</v>
          </cell>
          <cell r="V379">
            <v>101</v>
          </cell>
          <cell r="X379">
            <v>101.1</v>
          </cell>
          <cell r="Z379">
            <v>101.3</v>
          </cell>
          <cell r="AB379">
            <v>100</v>
          </cell>
          <cell r="AD379">
            <v>101.9</v>
          </cell>
        </row>
        <row r="380">
          <cell r="A380" t="str">
            <v>Brot</v>
          </cell>
          <cell r="B380">
            <v>3.12</v>
          </cell>
          <cell r="C380">
            <v>1992</v>
          </cell>
          <cell r="D380">
            <v>101.5</v>
          </cell>
          <cell r="F380">
            <v>102.2</v>
          </cell>
          <cell r="H380">
            <v>102.9</v>
          </cell>
          <cell r="J380">
            <v>103.1</v>
          </cell>
          <cell r="L380">
            <v>102.9</v>
          </cell>
          <cell r="N380">
            <v>103.6</v>
          </cell>
          <cell r="P380">
            <v>103.5</v>
          </cell>
          <cell r="R380">
            <v>103.6</v>
          </cell>
          <cell r="T380">
            <v>104</v>
          </cell>
          <cell r="V380">
            <v>104.1</v>
          </cell>
          <cell r="X380">
            <v>104.1</v>
          </cell>
          <cell r="Z380">
            <v>104.2</v>
          </cell>
          <cell r="AB380">
            <v>103.3</v>
          </cell>
          <cell r="AD380">
            <v>103.6</v>
          </cell>
        </row>
        <row r="381">
          <cell r="A381" t="str">
            <v>Brot</v>
          </cell>
          <cell r="B381">
            <v>3.12</v>
          </cell>
          <cell r="C381">
            <v>1993</v>
          </cell>
          <cell r="D381">
            <v>104.3</v>
          </cell>
          <cell r="F381">
            <v>104.2</v>
          </cell>
          <cell r="H381">
            <v>103.7</v>
          </cell>
          <cell r="J381">
            <v>103.5</v>
          </cell>
          <cell r="L381">
            <v>103.6</v>
          </cell>
          <cell r="N381">
            <v>100.8</v>
          </cell>
          <cell r="P381">
            <v>100.8</v>
          </cell>
          <cell r="R381">
            <v>100.5</v>
          </cell>
          <cell r="T381">
            <v>100.7</v>
          </cell>
          <cell r="V381">
            <v>100.4</v>
          </cell>
          <cell r="X381">
            <v>100.6</v>
          </cell>
          <cell r="Z381">
            <v>100.5</v>
          </cell>
          <cell r="AB381">
            <v>102</v>
          </cell>
          <cell r="AD381">
            <v>100.7</v>
          </cell>
        </row>
        <row r="382">
          <cell r="A382" t="str">
            <v>Brot</v>
          </cell>
          <cell r="B382">
            <v>3.12</v>
          </cell>
          <cell r="C382">
            <v>1994</v>
          </cell>
          <cell r="D382">
            <v>100.6</v>
          </cell>
          <cell r="F382">
            <v>100.4</v>
          </cell>
          <cell r="H382">
            <v>100.6</v>
          </cell>
          <cell r="J382">
            <v>100.5</v>
          </cell>
          <cell r="L382">
            <v>101.5</v>
          </cell>
          <cell r="N382">
            <v>101.8</v>
          </cell>
          <cell r="P382">
            <v>101.5</v>
          </cell>
          <cell r="R382">
            <v>101.9</v>
          </cell>
          <cell r="T382">
            <v>102</v>
          </cell>
          <cell r="V382">
            <v>101.9</v>
          </cell>
          <cell r="X382">
            <v>101.7</v>
          </cell>
          <cell r="Z382">
            <v>101.7</v>
          </cell>
          <cell r="AB382">
            <v>101.3</v>
          </cell>
          <cell r="AD382">
            <v>101.5</v>
          </cell>
        </row>
        <row r="383">
          <cell r="A383" t="str">
            <v>Brot</v>
          </cell>
          <cell r="B383">
            <v>3.12</v>
          </cell>
          <cell r="C383">
            <v>1995</v>
          </cell>
          <cell r="D383">
            <v>101.4</v>
          </cell>
          <cell r="F383">
            <v>101.2</v>
          </cell>
          <cell r="H383">
            <v>101.3</v>
          </cell>
          <cell r="J383">
            <v>101.4</v>
          </cell>
          <cell r="L383">
            <v>101.3</v>
          </cell>
          <cell r="N383">
            <v>101.1</v>
          </cell>
          <cell r="P383">
            <v>101.2</v>
          </cell>
          <cell r="R383">
            <v>101.2</v>
          </cell>
          <cell r="T383">
            <v>101.3</v>
          </cell>
          <cell r="V383">
            <v>101.3</v>
          </cell>
          <cell r="X383">
            <v>101.3</v>
          </cell>
          <cell r="Z383">
            <v>101.8</v>
          </cell>
          <cell r="AB383">
            <v>101.3</v>
          </cell>
          <cell r="AD383">
            <v>101.6</v>
          </cell>
        </row>
        <row r="384">
          <cell r="A384" t="str">
            <v>Brot</v>
          </cell>
          <cell r="B384">
            <v>3.12</v>
          </cell>
          <cell r="C384">
            <v>1996</v>
          </cell>
          <cell r="D384">
            <v>101.6</v>
          </cell>
          <cell r="F384">
            <v>101.7</v>
          </cell>
          <cell r="H384">
            <v>101.9</v>
          </cell>
          <cell r="J384">
            <v>102</v>
          </cell>
          <cell r="L384">
            <v>102.1</v>
          </cell>
          <cell r="N384">
            <v>102.1</v>
          </cell>
          <cell r="P384">
            <v>102.1</v>
          </cell>
          <cell r="R384">
            <v>102.1</v>
          </cell>
          <cell r="T384">
            <v>102.2</v>
          </cell>
          <cell r="V384">
            <v>102.3</v>
          </cell>
          <cell r="X384">
            <v>102.3</v>
          </cell>
          <cell r="Z384">
            <v>101.7</v>
          </cell>
          <cell r="AB384">
            <v>102</v>
          </cell>
          <cell r="AD384">
            <v>0</v>
          </cell>
        </row>
        <row r="385">
          <cell r="A385" t="str">
            <v>Brot</v>
          </cell>
          <cell r="B385">
            <v>3.12</v>
          </cell>
          <cell r="C385">
            <v>1997</v>
          </cell>
          <cell r="D385">
            <v>101.7</v>
          </cell>
          <cell r="F385">
            <v>101.5</v>
          </cell>
          <cell r="H385">
            <v>101.7</v>
          </cell>
          <cell r="J385">
            <v>101.6</v>
          </cell>
          <cell r="L385">
            <v>101.5</v>
          </cell>
          <cell r="N385">
            <v>101.4</v>
          </cell>
          <cell r="P385">
            <v>101.2</v>
          </cell>
          <cell r="AB385">
            <v>0</v>
          </cell>
          <cell r="AD385">
            <v>0</v>
          </cell>
        </row>
        <row r="386">
          <cell r="A386" t="str">
            <v>Brot</v>
          </cell>
          <cell r="B386">
            <v>3.12</v>
          </cell>
          <cell r="C386">
            <v>1998</v>
          </cell>
          <cell r="AB386">
            <v>0</v>
          </cell>
          <cell r="AD386">
            <v>0</v>
          </cell>
        </row>
        <row r="387">
          <cell r="A387" t="str">
            <v>Brot</v>
          </cell>
          <cell r="B387">
            <v>3.12</v>
          </cell>
          <cell r="C387">
            <v>1999</v>
          </cell>
          <cell r="AB387">
            <v>0</v>
          </cell>
          <cell r="AD387">
            <v>0</v>
          </cell>
        </row>
        <row r="388">
          <cell r="A388" t="str">
            <v>Brot</v>
          </cell>
          <cell r="B388">
            <v>3.12</v>
          </cell>
          <cell r="C388">
            <v>2000</v>
          </cell>
          <cell r="AB388">
            <v>0</v>
          </cell>
          <cell r="AD388">
            <v>0</v>
          </cell>
        </row>
        <row r="389">
          <cell r="A389" t="str">
            <v>Brot</v>
          </cell>
          <cell r="B389">
            <v>3.12</v>
          </cell>
          <cell r="C389">
            <v>2001</v>
          </cell>
          <cell r="AB389">
            <v>0</v>
          </cell>
          <cell r="AD389">
            <v>0</v>
          </cell>
        </row>
        <row r="390">
          <cell r="A390" t="str">
            <v>Brot</v>
          </cell>
          <cell r="B390">
            <v>3.12</v>
          </cell>
          <cell r="C390">
            <v>2002</v>
          </cell>
          <cell r="AB390">
            <v>0</v>
          </cell>
          <cell r="AD390">
            <v>0</v>
          </cell>
        </row>
        <row r="391">
          <cell r="A391" t="str">
            <v>Brot</v>
          </cell>
          <cell r="B391">
            <v>3.12</v>
          </cell>
          <cell r="C391">
            <v>2003</v>
          </cell>
          <cell r="AB391">
            <v>0</v>
          </cell>
        </row>
        <row r="392">
          <cell r="A392" t="str">
            <v>Zucker</v>
          </cell>
          <cell r="B392">
            <v>3.41</v>
          </cell>
          <cell r="C392">
            <v>1991</v>
          </cell>
          <cell r="D392">
            <v>98.9</v>
          </cell>
          <cell r="F392">
            <v>99.1</v>
          </cell>
          <cell r="H392">
            <v>99.3</v>
          </cell>
          <cell r="J392">
            <v>99.8</v>
          </cell>
          <cell r="L392">
            <v>100.5</v>
          </cell>
          <cell r="N392">
            <v>100.7</v>
          </cell>
          <cell r="P392">
            <v>100.7</v>
          </cell>
          <cell r="R392">
            <v>100.6</v>
          </cell>
          <cell r="T392">
            <v>100.6</v>
          </cell>
          <cell r="V392">
            <v>99.9</v>
          </cell>
          <cell r="X392">
            <v>99.9</v>
          </cell>
          <cell r="Z392">
            <v>99.9</v>
          </cell>
          <cell r="AB392">
            <v>100</v>
          </cell>
          <cell r="AD392">
            <v>100.5</v>
          </cell>
        </row>
        <row r="393">
          <cell r="A393" t="str">
            <v>Zucker</v>
          </cell>
          <cell r="B393">
            <v>3.41</v>
          </cell>
          <cell r="C393">
            <v>1992</v>
          </cell>
          <cell r="D393">
            <v>100.5</v>
          </cell>
          <cell r="F393">
            <v>100.7</v>
          </cell>
          <cell r="H393">
            <v>100.7</v>
          </cell>
          <cell r="J393">
            <v>100.6</v>
          </cell>
          <cell r="L393">
            <v>100.7</v>
          </cell>
          <cell r="N393">
            <v>100.7</v>
          </cell>
          <cell r="P393">
            <v>100.7</v>
          </cell>
          <cell r="R393">
            <v>100.5</v>
          </cell>
          <cell r="T393">
            <v>100.1</v>
          </cell>
          <cell r="V393">
            <v>99.6</v>
          </cell>
          <cell r="X393">
            <v>99.7</v>
          </cell>
          <cell r="Z393">
            <v>99.9</v>
          </cell>
          <cell r="AB393">
            <v>100.4</v>
          </cell>
          <cell r="AD393">
            <v>99</v>
          </cell>
        </row>
        <row r="394">
          <cell r="A394" t="str">
            <v>Zucker</v>
          </cell>
          <cell r="B394">
            <v>3.41</v>
          </cell>
          <cell r="C394">
            <v>1993</v>
          </cell>
          <cell r="D394">
            <v>98.3</v>
          </cell>
          <cell r="F394">
            <v>98</v>
          </cell>
          <cell r="H394">
            <v>98</v>
          </cell>
          <cell r="J394">
            <v>98</v>
          </cell>
          <cell r="L394">
            <v>97.7</v>
          </cell>
          <cell r="N394">
            <v>97.7</v>
          </cell>
          <cell r="P394">
            <v>97.9</v>
          </cell>
          <cell r="R394">
            <v>97.9</v>
          </cell>
          <cell r="T394">
            <v>97.2</v>
          </cell>
          <cell r="V394">
            <v>96.7</v>
          </cell>
          <cell r="X394">
            <v>96.6</v>
          </cell>
          <cell r="Z394">
            <v>96.9</v>
          </cell>
          <cell r="AB394">
            <v>97.6</v>
          </cell>
          <cell r="AD394">
            <v>97.4</v>
          </cell>
        </row>
        <row r="395">
          <cell r="A395" t="str">
            <v>Zucker</v>
          </cell>
          <cell r="B395">
            <v>3.41</v>
          </cell>
          <cell r="C395">
            <v>1994</v>
          </cell>
          <cell r="D395">
            <v>97.3</v>
          </cell>
          <cell r="F395">
            <v>97.4</v>
          </cell>
          <cell r="H395">
            <v>97.5</v>
          </cell>
          <cell r="J395">
            <v>97.6</v>
          </cell>
          <cell r="L395">
            <v>97.7</v>
          </cell>
          <cell r="N395">
            <v>97.9</v>
          </cell>
          <cell r="P395">
            <v>98</v>
          </cell>
          <cell r="R395">
            <v>98</v>
          </cell>
          <cell r="T395">
            <v>97.7</v>
          </cell>
          <cell r="V395">
            <v>97.1</v>
          </cell>
          <cell r="X395">
            <v>97.2</v>
          </cell>
          <cell r="Z395">
            <v>97.4</v>
          </cell>
          <cell r="AB395">
            <v>97.6</v>
          </cell>
          <cell r="AD395">
            <v>97.8</v>
          </cell>
        </row>
        <row r="396">
          <cell r="A396" t="str">
            <v>Zucker</v>
          </cell>
          <cell r="B396">
            <v>3.41</v>
          </cell>
          <cell r="C396">
            <v>1995</v>
          </cell>
          <cell r="D396">
            <v>97.8</v>
          </cell>
          <cell r="F396">
            <v>98.1</v>
          </cell>
          <cell r="H396">
            <v>98.1</v>
          </cell>
          <cell r="J396">
            <v>98.1</v>
          </cell>
          <cell r="L396">
            <v>98.1</v>
          </cell>
          <cell r="N396">
            <v>98.2</v>
          </cell>
          <cell r="P396">
            <v>98.4</v>
          </cell>
          <cell r="R396">
            <v>98.4</v>
          </cell>
          <cell r="T396">
            <v>98.4</v>
          </cell>
          <cell r="V396">
            <v>96.2</v>
          </cell>
          <cell r="X396">
            <v>96.3</v>
          </cell>
          <cell r="Z396">
            <v>96.3</v>
          </cell>
          <cell r="AB396">
            <v>97.7</v>
          </cell>
          <cell r="AD396">
            <v>97.3</v>
          </cell>
        </row>
        <row r="397">
          <cell r="A397" t="str">
            <v>Zucker</v>
          </cell>
          <cell r="B397">
            <v>3.41</v>
          </cell>
          <cell r="C397">
            <v>1996</v>
          </cell>
          <cell r="D397">
            <v>97</v>
          </cell>
          <cell r="F397">
            <v>97.1</v>
          </cell>
          <cell r="H397">
            <v>97.2</v>
          </cell>
          <cell r="J397">
            <v>97.4</v>
          </cell>
          <cell r="L397">
            <v>97.5</v>
          </cell>
          <cell r="N397">
            <v>97.6</v>
          </cell>
          <cell r="P397">
            <v>97.5</v>
          </cell>
          <cell r="R397">
            <v>97.2</v>
          </cell>
          <cell r="T397">
            <v>96.9</v>
          </cell>
          <cell r="V397">
            <v>95.8</v>
          </cell>
          <cell r="X397">
            <v>95.8</v>
          </cell>
          <cell r="Z397">
            <v>95.8</v>
          </cell>
          <cell r="AB397">
            <v>96.9</v>
          </cell>
          <cell r="AD397">
            <v>0</v>
          </cell>
        </row>
        <row r="398">
          <cell r="A398" t="str">
            <v>Zucker</v>
          </cell>
          <cell r="B398">
            <v>3.41</v>
          </cell>
          <cell r="C398">
            <v>1997</v>
          </cell>
          <cell r="D398">
            <v>96.2</v>
          </cell>
          <cell r="F398">
            <v>96.5</v>
          </cell>
          <cell r="H398">
            <v>96.5</v>
          </cell>
          <cell r="J398">
            <v>96.4</v>
          </cell>
          <cell r="L398">
            <v>96.4</v>
          </cell>
          <cell r="N398">
            <v>96.4</v>
          </cell>
          <cell r="P398">
            <v>96.1</v>
          </cell>
          <cell r="AB398">
            <v>0</v>
          </cell>
          <cell r="AD398">
            <v>0</v>
          </cell>
        </row>
        <row r="399">
          <cell r="A399" t="str">
            <v>Zucker</v>
          </cell>
          <cell r="B399">
            <v>3.41</v>
          </cell>
          <cell r="C399">
            <v>1998</v>
          </cell>
          <cell r="AB399">
            <v>0</v>
          </cell>
          <cell r="AD399">
            <v>0</v>
          </cell>
        </row>
        <row r="400">
          <cell r="A400" t="str">
            <v>Zucker</v>
          </cell>
          <cell r="B400">
            <v>3.41</v>
          </cell>
          <cell r="C400">
            <v>1999</v>
          </cell>
          <cell r="AB400">
            <v>0</v>
          </cell>
          <cell r="AD400">
            <v>0</v>
          </cell>
        </row>
        <row r="401">
          <cell r="A401" t="str">
            <v>Zucker</v>
          </cell>
          <cell r="B401">
            <v>3.41</v>
          </cell>
          <cell r="C401">
            <v>2000</v>
          </cell>
          <cell r="AB401">
            <v>0</v>
          </cell>
          <cell r="AD401">
            <v>0</v>
          </cell>
        </row>
        <row r="402">
          <cell r="A402" t="str">
            <v>Zucker</v>
          </cell>
          <cell r="B402">
            <v>3.41</v>
          </cell>
          <cell r="C402">
            <v>2001</v>
          </cell>
          <cell r="AB402">
            <v>0</v>
          </cell>
          <cell r="AD402">
            <v>0</v>
          </cell>
        </row>
        <row r="403">
          <cell r="A403" t="str">
            <v>Zucker</v>
          </cell>
          <cell r="B403">
            <v>3.41</v>
          </cell>
          <cell r="C403">
            <v>2002</v>
          </cell>
          <cell r="AB403">
            <v>0</v>
          </cell>
          <cell r="AD403">
            <v>0</v>
          </cell>
        </row>
        <row r="404">
          <cell r="A404" t="str">
            <v>Zucker</v>
          </cell>
          <cell r="B404">
            <v>3.41</v>
          </cell>
          <cell r="C404">
            <v>2003</v>
          </cell>
          <cell r="AB404">
            <v>0</v>
          </cell>
        </row>
        <row r="405">
          <cell r="A405" t="str">
            <v>Verarbeitetes Obst und Gemüse</v>
          </cell>
          <cell r="B405">
            <v>6.2</v>
          </cell>
          <cell r="C405">
            <v>1991</v>
          </cell>
          <cell r="D405">
            <v>98.8</v>
          </cell>
          <cell r="F405">
            <v>98.5</v>
          </cell>
          <cell r="H405">
            <v>99.1</v>
          </cell>
          <cell r="J405">
            <v>98.3</v>
          </cell>
          <cell r="L405">
            <v>98.5</v>
          </cell>
          <cell r="N405">
            <v>98.8</v>
          </cell>
          <cell r="P405">
            <v>98.9</v>
          </cell>
          <cell r="R405">
            <v>99.7</v>
          </cell>
          <cell r="T405">
            <v>100.6</v>
          </cell>
          <cell r="V405">
            <v>102.5</v>
          </cell>
          <cell r="X405">
            <v>102.6</v>
          </cell>
          <cell r="Z405">
            <v>103.5</v>
          </cell>
          <cell r="AB405">
            <v>100</v>
          </cell>
          <cell r="AD405">
            <v>103.5</v>
          </cell>
        </row>
        <row r="406">
          <cell r="A406" t="str">
            <v>Verarbeitetes Obst und Gemüse</v>
          </cell>
          <cell r="B406">
            <v>6.2</v>
          </cell>
          <cell r="C406">
            <v>1992</v>
          </cell>
          <cell r="D406">
            <v>103.7</v>
          </cell>
          <cell r="F406">
            <v>104.1</v>
          </cell>
          <cell r="H406">
            <v>105.9</v>
          </cell>
          <cell r="J406">
            <v>106</v>
          </cell>
          <cell r="L406">
            <v>107.6</v>
          </cell>
          <cell r="N406">
            <v>106.7</v>
          </cell>
          <cell r="P406">
            <v>106.1</v>
          </cell>
          <cell r="R406">
            <v>106.3</v>
          </cell>
          <cell r="T406">
            <v>105.1</v>
          </cell>
          <cell r="V406">
            <v>103.3</v>
          </cell>
          <cell r="X406">
            <v>103.8</v>
          </cell>
          <cell r="Z406">
            <v>103.5</v>
          </cell>
          <cell r="AB406">
            <v>105.2</v>
          </cell>
          <cell r="AD406">
            <v>102.7</v>
          </cell>
        </row>
        <row r="407">
          <cell r="A407" t="str">
            <v>Verarbeitetes Obst und Gemüse</v>
          </cell>
          <cell r="B407">
            <v>6.2</v>
          </cell>
          <cell r="C407">
            <v>1993</v>
          </cell>
          <cell r="D407">
            <v>102.4</v>
          </cell>
          <cell r="F407">
            <v>101.4</v>
          </cell>
          <cell r="H407">
            <v>99.7</v>
          </cell>
          <cell r="J407">
            <v>100.1</v>
          </cell>
          <cell r="L407">
            <v>100</v>
          </cell>
          <cell r="N407">
            <v>100.2</v>
          </cell>
          <cell r="P407">
            <v>99.7</v>
          </cell>
          <cell r="R407">
            <v>100.1</v>
          </cell>
          <cell r="T407">
            <v>99.5</v>
          </cell>
          <cell r="V407">
            <v>100.1</v>
          </cell>
          <cell r="X407">
            <v>100.6</v>
          </cell>
          <cell r="Z407">
            <v>100.6</v>
          </cell>
          <cell r="AB407">
            <v>100.4</v>
          </cell>
          <cell r="AD407">
            <v>100.1</v>
          </cell>
        </row>
        <row r="408">
          <cell r="A408" t="str">
            <v>Verarbeitetes Obst und Gemüse</v>
          </cell>
          <cell r="B408">
            <v>6.2</v>
          </cell>
          <cell r="C408">
            <v>1994</v>
          </cell>
          <cell r="D408">
            <v>100.8</v>
          </cell>
          <cell r="F408">
            <v>100.8</v>
          </cell>
          <cell r="H408">
            <v>99.9</v>
          </cell>
          <cell r="J408">
            <v>99.4</v>
          </cell>
          <cell r="L408">
            <v>100.1</v>
          </cell>
          <cell r="N408">
            <v>100.1</v>
          </cell>
          <cell r="P408">
            <v>100.4</v>
          </cell>
          <cell r="R408">
            <v>100.1</v>
          </cell>
          <cell r="T408">
            <v>100.8</v>
          </cell>
          <cell r="V408">
            <v>101</v>
          </cell>
          <cell r="X408">
            <v>101.2</v>
          </cell>
          <cell r="Z408">
            <v>100.9</v>
          </cell>
          <cell r="AB408">
            <v>100.5</v>
          </cell>
          <cell r="AD408">
            <v>101.1</v>
          </cell>
        </row>
        <row r="409">
          <cell r="A409" t="str">
            <v>Verarbeitetes Obst und Gemüse</v>
          </cell>
          <cell r="B409">
            <v>6.2</v>
          </cell>
          <cell r="C409">
            <v>1995</v>
          </cell>
          <cell r="D409">
            <v>101.1</v>
          </cell>
          <cell r="F409">
            <v>101.4</v>
          </cell>
          <cell r="H409">
            <v>101.4</v>
          </cell>
          <cell r="J409">
            <v>101.5</v>
          </cell>
          <cell r="L409">
            <v>101.6</v>
          </cell>
          <cell r="N409">
            <v>101.2</v>
          </cell>
          <cell r="P409">
            <v>101.6</v>
          </cell>
          <cell r="R409">
            <v>101.9</v>
          </cell>
          <cell r="T409">
            <v>102.1</v>
          </cell>
          <cell r="V409">
            <v>102.7</v>
          </cell>
          <cell r="X409">
            <v>102.5</v>
          </cell>
          <cell r="Z409">
            <v>102.5</v>
          </cell>
          <cell r="AB409">
            <v>101.8</v>
          </cell>
          <cell r="AD409">
            <v>102.8</v>
          </cell>
        </row>
        <row r="410">
          <cell r="A410" t="str">
            <v>Verarbeitetes Obst und Gemüse</v>
          </cell>
          <cell r="B410">
            <v>6.2</v>
          </cell>
          <cell r="C410">
            <v>1996</v>
          </cell>
          <cell r="D410">
            <v>103.2</v>
          </cell>
          <cell r="F410">
            <v>104</v>
          </cell>
          <cell r="H410">
            <v>103.3</v>
          </cell>
          <cell r="J410">
            <v>103.3</v>
          </cell>
          <cell r="L410">
            <v>103.3</v>
          </cell>
          <cell r="N410">
            <v>103.3</v>
          </cell>
          <cell r="P410">
            <v>103.1</v>
          </cell>
          <cell r="R410">
            <v>103.2</v>
          </cell>
          <cell r="T410">
            <v>103.1</v>
          </cell>
          <cell r="V410">
            <v>106.2</v>
          </cell>
          <cell r="X410">
            <v>106.2</v>
          </cell>
          <cell r="Z410">
            <v>106</v>
          </cell>
          <cell r="AB410">
            <v>104</v>
          </cell>
          <cell r="AD410">
            <v>0</v>
          </cell>
        </row>
        <row r="411">
          <cell r="A411" t="str">
            <v>Verarbeitetes Obst und Gemüse</v>
          </cell>
          <cell r="B411">
            <v>6.2</v>
          </cell>
          <cell r="C411">
            <v>1997</v>
          </cell>
          <cell r="D411">
            <v>102.7</v>
          </cell>
          <cell r="F411">
            <v>102.9</v>
          </cell>
          <cell r="H411">
            <v>102.9</v>
          </cell>
          <cell r="J411">
            <v>103.4</v>
          </cell>
          <cell r="L411">
            <v>103.6</v>
          </cell>
          <cell r="N411">
            <v>103.7</v>
          </cell>
          <cell r="P411">
            <v>103.9</v>
          </cell>
          <cell r="AB411">
            <v>0</v>
          </cell>
          <cell r="AD411">
            <v>0</v>
          </cell>
        </row>
        <row r="412">
          <cell r="A412" t="str">
            <v>Verarbeitetes Obst und Gemüse</v>
          </cell>
          <cell r="B412">
            <v>6.2</v>
          </cell>
          <cell r="C412">
            <v>1998</v>
          </cell>
          <cell r="AB412">
            <v>0</v>
          </cell>
          <cell r="AD412">
            <v>0</v>
          </cell>
        </row>
        <row r="413">
          <cell r="A413" t="str">
            <v>Verarbeitetes Obst und Gemüse</v>
          </cell>
          <cell r="B413">
            <v>6.2</v>
          </cell>
          <cell r="C413">
            <v>1999</v>
          </cell>
          <cell r="AB413">
            <v>0</v>
          </cell>
          <cell r="AD413">
            <v>0</v>
          </cell>
        </row>
        <row r="414">
          <cell r="A414" t="str">
            <v>Verarbeitetes Obst und Gemüse</v>
          </cell>
          <cell r="B414">
            <v>6.2</v>
          </cell>
          <cell r="C414">
            <v>2000</v>
          </cell>
          <cell r="AB414">
            <v>0</v>
          </cell>
          <cell r="AD414">
            <v>0</v>
          </cell>
        </row>
        <row r="415">
          <cell r="A415" t="str">
            <v>Verarbeitetes Obst und Gemüse</v>
          </cell>
          <cell r="B415">
            <v>6.2</v>
          </cell>
          <cell r="C415">
            <v>2001</v>
          </cell>
          <cell r="AB415">
            <v>0</v>
          </cell>
          <cell r="AD415">
            <v>0</v>
          </cell>
        </row>
        <row r="416">
          <cell r="A416" t="str">
            <v>Verarbeitetes Obst und Gemüse</v>
          </cell>
          <cell r="B416">
            <v>6.2</v>
          </cell>
          <cell r="C416">
            <v>2002</v>
          </cell>
          <cell r="AB416">
            <v>0</v>
          </cell>
          <cell r="AD416">
            <v>0</v>
          </cell>
        </row>
        <row r="417">
          <cell r="A417" t="str">
            <v>Verarbeitetes Obst und Gemüse</v>
          </cell>
          <cell r="B417">
            <v>6.2</v>
          </cell>
          <cell r="C417">
            <v>2003</v>
          </cell>
          <cell r="AB417">
            <v>0</v>
          </cell>
        </row>
        <row r="418">
          <cell r="A418" t="str">
            <v>Süßwaren</v>
          </cell>
          <cell r="B418">
            <v>9.2799999999999994</v>
          </cell>
          <cell r="C418">
            <v>1991</v>
          </cell>
          <cell r="D418">
            <v>99.9</v>
          </cell>
          <cell r="F418">
            <v>99.7</v>
          </cell>
          <cell r="H418">
            <v>99.9</v>
          </cell>
          <cell r="J418">
            <v>99.9</v>
          </cell>
          <cell r="L418">
            <v>99.5</v>
          </cell>
          <cell r="N418">
            <v>99.5</v>
          </cell>
          <cell r="P418">
            <v>99.9</v>
          </cell>
          <cell r="R418">
            <v>100.1</v>
          </cell>
          <cell r="T418">
            <v>100.5</v>
          </cell>
          <cell r="V418">
            <v>100.6</v>
          </cell>
          <cell r="X418">
            <v>100.2</v>
          </cell>
          <cell r="Z418">
            <v>100.4</v>
          </cell>
          <cell r="AB418">
            <v>100</v>
          </cell>
          <cell r="AD418">
            <v>100.8</v>
          </cell>
        </row>
        <row r="419">
          <cell r="A419" t="str">
            <v>Süßwaren</v>
          </cell>
          <cell r="B419">
            <v>9.2799999999999994</v>
          </cell>
          <cell r="C419">
            <v>1992</v>
          </cell>
          <cell r="D419">
            <v>100.8</v>
          </cell>
          <cell r="F419">
            <v>101.1</v>
          </cell>
          <cell r="H419">
            <v>101.8</v>
          </cell>
          <cell r="J419">
            <v>101.3</v>
          </cell>
          <cell r="L419">
            <v>101.2</v>
          </cell>
          <cell r="N419">
            <v>101.4</v>
          </cell>
          <cell r="P419">
            <v>101.3</v>
          </cell>
          <cell r="R419">
            <v>101.4</v>
          </cell>
          <cell r="T419">
            <v>101.3</v>
          </cell>
          <cell r="V419">
            <v>101.3</v>
          </cell>
          <cell r="X419">
            <v>101.5</v>
          </cell>
          <cell r="Z419">
            <v>101.3</v>
          </cell>
          <cell r="AB419">
            <v>101.3</v>
          </cell>
          <cell r="AD419">
            <v>101.6</v>
          </cell>
        </row>
        <row r="420">
          <cell r="A420" t="str">
            <v>Süßwaren</v>
          </cell>
          <cell r="B420">
            <v>9.2799999999999994</v>
          </cell>
          <cell r="C420">
            <v>1993</v>
          </cell>
          <cell r="D420">
            <v>101.7</v>
          </cell>
          <cell r="F420">
            <v>102.2</v>
          </cell>
          <cell r="H420">
            <v>102</v>
          </cell>
          <cell r="J420">
            <v>101.9</v>
          </cell>
          <cell r="L420">
            <v>101.7</v>
          </cell>
          <cell r="N420">
            <v>101.8</v>
          </cell>
          <cell r="P420">
            <v>102</v>
          </cell>
          <cell r="R420">
            <v>102.2</v>
          </cell>
          <cell r="T420">
            <v>103.1</v>
          </cell>
          <cell r="V420">
            <v>102.8</v>
          </cell>
          <cell r="X420">
            <v>103</v>
          </cell>
          <cell r="Z420">
            <v>102.2</v>
          </cell>
          <cell r="AB420">
            <v>102.2</v>
          </cell>
          <cell r="AD420">
            <v>102.2</v>
          </cell>
        </row>
        <row r="421">
          <cell r="A421" t="str">
            <v>Süßwaren</v>
          </cell>
          <cell r="B421">
            <v>9.2799999999999994</v>
          </cell>
          <cell r="C421">
            <v>1994</v>
          </cell>
          <cell r="D421">
            <v>102.4</v>
          </cell>
          <cell r="F421">
            <v>102.3</v>
          </cell>
          <cell r="H421">
            <v>102.4</v>
          </cell>
          <cell r="J421">
            <v>101.1</v>
          </cell>
          <cell r="L421">
            <v>101.2</v>
          </cell>
          <cell r="N421">
            <v>101.9</v>
          </cell>
          <cell r="P421">
            <v>102.2</v>
          </cell>
          <cell r="R421">
            <v>101.7</v>
          </cell>
          <cell r="T421">
            <v>101.5</v>
          </cell>
          <cell r="V421">
            <v>101.6</v>
          </cell>
          <cell r="X421">
            <v>101.7</v>
          </cell>
          <cell r="Z421">
            <v>101.8</v>
          </cell>
          <cell r="AB421">
            <v>101.8</v>
          </cell>
          <cell r="AD421">
            <v>101.7</v>
          </cell>
        </row>
        <row r="422">
          <cell r="A422" t="str">
            <v>Süßwaren</v>
          </cell>
          <cell r="B422">
            <v>9.2799999999999994</v>
          </cell>
          <cell r="C422">
            <v>1995</v>
          </cell>
          <cell r="D422">
            <v>102</v>
          </cell>
          <cell r="F422">
            <v>101.4</v>
          </cell>
          <cell r="H422">
            <v>101.8</v>
          </cell>
          <cell r="J422">
            <v>101.6</v>
          </cell>
          <cell r="L422">
            <v>101.7</v>
          </cell>
          <cell r="N422">
            <v>101.7</v>
          </cell>
          <cell r="P422">
            <v>102</v>
          </cell>
          <cell r="R422">
            <v>102.4</v>
          </cell>
          <cell r="T422">
            <v>102.7</v>
          </cell>
          <cell r="V422">
            <v>102.7</v>
          </cell>
          <cell r="X422">
            <v>102.7</v>
          </cell>
          <cell r="Z422">
            <v>102.6</v>
          </cell>
          <cell r="AB422">
            <v>102.1</v>
          </cell>
          <cell r="AD422">
            <v>102.8</v>
          </cell>
        </row>
        <row r="423">
          <cell r="A423" t="str">
            <v>Süßwaren</v>
          </cell>
          <cell r="B423">
            <v>9.2799999999999994</v>
          </cell>
          <cell r="C423">
            <v>1996</v>
          </cell>
          <cell r="D423">
            <v>103.1</v>
          </cell>
          <cell r="F423">
            <v>103</v>
          </cell>
          <cell r="H423">
            <v>103.2</v>
          </cell>
          <cell r="J423">
            <v>103</v>
          </cell>
          <cell r="L423">
            <v>103.3</v>
          </cell>
          <cell r="N423">
            <v>103.4</v>
          </cell>
          <cell r="P423">
            <v>103.3</v>
          </cell>
          <cell r="R423">
            <v>103.4</v>
          </cell>
          <cell r="T423">
            <v>103.8</v>
          </cell>
          <cell r="V423">
            <v>103.2</v>
          </cell>
          <cell r="X423">
            <v>103.9</v>
          </cell>
          <cell r="Z423">
            <v>103.9</v>
          </cell>
          <cell r="AB423">
            <v>103.4</v>
          </cell>
          <cell r="AD423">
            <v>0</v>
          </cell>
        </row>
        <row r="424">
          <cell r="A424" t="str">
            <v>Süßwaren</v>
          </cell>
          <cell r="B424">
            <v>9.2799999999999994</v>
          </cell>
          <cell r="C424">
            <v>1997</v>
          </cell>
          <cell r="D424">
            <v>103.6</v>
          </cell>
          <cell r="F424">
            <v>103.3</v>
          </cell>
          <cell r="H424">
            <v>103.9</v>
          </cell>
          <cell r="J424">
            <v>103.9</v>
          </cell>
          <cell r="L424">
            <v>103.7</v>
          </cell>
          <cell r="N424">
            <v>104.1</v>
          </cell>
          <cell r="P424">
            <v>103.9</v>
          </cell>
          <cell r="AB424">
            <v>0</v>
          </cell>
          <cell r="AD424">
            <v>0</v>
          </cell>
        </row>
        <row r="425">
          <cell r="A425" t="str">
            <v>Süßwaren</v>
          </cell>
          <cell r="B425">
            <v>9.2799999999999994</v>
          </cell>
          <cell r="C425">
            <v>1998</v>
          </cell>
          <cell r="AB425">
            <v>0</v>
          </cell>
          <cell r="AD425">
            <v>0</v>
          </cell>
        </row>
        <row r="426">
          <cell r="A426" t="str">
            <v>Süßwaren</v>
          </cell>
          <cell r="B426">
            <v>9.2799999999999994</v>
          </cell>
          <cell r="C426">
            <v>1999</v>
          </cell>
          <cell r="AB426">
            <v>0</v>
          </cell>
          <cell r="AD426">
            <v>0</v>
          </cell>
        </row>
        <row r="427">
          <cell r="A427" t="str">
            <v>Süßwaren</v>
          </cell>
          <cell r="B427">
            <v>9.2799999999999994</v>
          </cell>
          <cell r="C427">
            <v>2000</v>
          </cell>
          <cell r="AB427">
            <v>0</v>
          </cell>
          <cell r="AD427">
            <v>0</v>
          </cell>
        </row>
        <row r="428">
          <cell r="A428" t="str">
            <v>Süßwaren</v>
          </cell>
          <cell r="B428">
            <v>9.2799999999999994</v>
          </cell>
          <cell r="C428">
            <v>2001</v>
          </cell>
          <cell r="AB428">
            <v>0</v>
          </cell>
          <cell r="AD428">
            <v>0</v>
          </cell>
        </row>
        <row r="429">
          <cell r="A429" t="str">
            <v>Süßwaren</v>
          </cell>
          <cell r="B429">
            <v>9.2799999999999994</v>
          </cell>
          <cell r="C429">
            <v>2002</v>
          </cell>
          <cell r="AB429">
            <v>0</v>
          </cell>
          <cell r="AD429">
            <v>0</v>
          </cell>
        </row>
        <row r="430">
          <cell r="A430" t="str">
            <v>Süßwaren</v>
          </cell>
          <cell r="B430">
            <v>9.2799999999999994</v>
          </cell>
          <cell r="C430">
            <v>2003</v>
          </cell>
          <cell r="AB430">
            <v>0</v>
          </cell>
        </row>
        <row r="431">
          <cell r="A431" t="str">
            <v>Schokoladenerzeugnisse</v>
          </cell>
          <cell r="B431">
            <v>4.38</v>
          </cell>
          <cell r="C431">
            <v>1991</v>
          </cell>
          <cell r="D431">
            <v>100</v>
          </cell>
          <cell r="F431">
            <v>100.1</v>
          </cell>
          <cell r="H431">
            <v>100.1</v>
          </cell>
          <cell r="J431">
            <v>100.2</v>
          </cell>
          <cell r="L431">
            <v>99.8</v>
          </cell>
          <cell r="N431">
            <v>99.7</v>
          </cell>
          <cell r="P431">
            <v>100</v>
          </cell>
          <cell r="R431">
            <v>99.9</v>
          </cell>
          <cell r="T431">
            <v>99.9</v>
          </cell>
          <cell r="V431">
            <v>99.9</v>
          </cell>
          <cell r="X431">
            <v>100</v>
          </cell>
          <cell r="Z431">
            <v>100.4</v>
          </cell>
          <cell r="AB431">
            <v>100</v>
          </cell>
          <cell r="AD431">
            <v>100.7</v>
          </cell>
        </row>
        <row r="432">
          <cell r="A432" t="str">
            <v>Schokoladenerzeugnisse</v>
          </cell>
          <cell r="B432">
            <v>4.38</v>
          </cell>
          <cell r="C432">
            <v>1992</v>
          </cell>
          <cell r="D432">
            <v>101.2</v>
          </cell>
          <cell r="F432">
            <v>101.2</v>
          </cell>
          <cell r="H432">
            <v>101.4</v>
          </cell>
          <cell r="J432">
            <v>100.9</v>
          </cell>
          <cell r="L432">
            <v>101</v>
          </cell>
          <cell r="N432">
            <v>102.1</v>
          </cell>
          <cell r="P432">
            <v>102.1</v>
          </cell>
          <cell r="R432">
            <v>102.2</v>
          </cell>
          <cell r="T432">
            <v>102.1</v>
          </cell>
          <cell r="V432">
            <v>102.1</v>
          </cell>
          <cell r="X432">
            <v>101.9</v>
          </cell>
          <cell r="Z432">
            <v>101.8</v>
          </cell>
          <cell r="AB432">
            <v>101.7</v>
          </cell>
          <cell r="AD432">
            <v>101.9</v>
          </cell>
        </row>
        <row r="433">
          <cell r="A433" t="str">
            <v>Schokoladenerzeugnisse</v>
          </cell>
          <cell r="B433">
            <v>4.38</v>
          </cell>
          <cell r="C433">
            <v>1993</v>
          </cell>
          <cell r="D433">
            <v>101.9</v>
          </cell>
          <cell r="F433">
            <v>101.9</v>
          </cell>
          <cell r="H433">
            <v>101.9</v>
          </cell>
          <cell r="J433">
            <v>101.8</v>
          </cell>
          <cell r="L433">
            <v>101.3</v>
          </cell>
          <cell r="N433">
            <v>101.2</v>
          </cell>
          <cell r="P433">
            <v>101.1</v>
          </cell>
          <cell r="R433">
            <v>101.1</v>
          </cell>
          <cell r="T433">
            <v>101</v>
          </cell>
          <cell r="V433">
            <v>98.7</v>
          </cell>
          <cell r="X433">
            <v>98.5</v>
          </cell>
          <cell r="Z433">
            <v>98.5</v>
          </cell>
          <cell r="AB433">
            <v>100.7</v>
          </cell>
          <cell r="AD433">
            <v>99</v>
          </cell>
        </row>
        <row r="434">
          <cell r="A434" t="str">
            <v>Schokoladenerzeugnisse</v>
          </cell>
          <cell r="B434">
            <v>4.38</v>
          </cell>
          <cell r="C434">
            <v>1994</v>
          </cell>
          <cell r="D434">
            <v>99.1</v>
          </cell>
          <cell r="F434">
            <v>99</v>
          </cell>
          <cell r="H434">
            <v>99</v>
          </cell>
          <cell r="J434">
            <v>97.4</v>
          </cell>
          <cell r="L434">
            <v>97.3</v>
          </cell>
          <cell r="N434">
            <v>97.4</v>
          </cell>
          <cell r="P434">
            <v>97.4</v>
          </cell>
          <cell r="R434">
            <v>97.5</v>
          </cell>
          <cell r="T434">
            <v>97.5</v>
          </cell>
          <cell r="V434">
            <v>97.5</v>
          </cell>
          <cell r="X434">
            <v>97.5</v>
          </cell>
          <cell r="Z434">
            <v>97.7</v>
          </cell>
          <cell r="AB434">
            <v>97.9</v>
          </cell>
          <cell r="AD434">
            <v>97.6</v>
          </cell>
        </row>
        <row r="435">
          <cell r="A435" t="str">
            <v>Schokoladenerzeugnisse</v>
          </cell>
          <cell r="B435">
            <v>4.38</v>
          </cell>
          <cell r="C435">
            <v>1995</v>
          </cell>
          <cell r="D435">
            <v>97.8</v>
          </cell>
          <cell r="F435">
            <v>97.8</v>
          </cell>
          <cell r="H435">
            <v>97.7</v>
          </cell>
          <cell r="J435">
            <v>97.7</v>
          </cell>
          <cell r="L435">
            <v>97.5</v>
          </cell>
          <cell r="N435">
            <v>97.6</v>
          </cell>
          <cell r="P435">
            <v>97.8</v>
          </cell>
          <cell r="R435">
            <v>97.8</v>
          </cell>
          <cell r="T435">
            <v>97.8</v>
          </cell>
          <cell r="V435">
            <v>97.8</v>
          </cell>
          <cell r="X435">
            <v>97.6</v>
          </cell>
          <cell r="Z435">
            <v>97.6</v>
          </cell>
          <cell r="AB435">
            <v>97.7</v>
          </cell>
          <cell r="AD435">
            <v>97.7</v>
          </cell>
        </row>
        <row r="436">
          <cell r="A436" t="str">
            <v>Schokoladenerzeugnisse</v>
          </cell>
          <cell r="B436">
            <v>4.38</v>
          </cell>
          <cell r="C436">
            <v>1996</v>
          </cell>
          <cell r="D436">
            <v>98</v>
          </cell>
          <cell r="F436">
            <v>98</v>
          </cell>
          <cell r="H436">
            <v>97.7</v>
          </cell>
          <cell r="J436">
            <v>97.6</v>
          </cell>
          <cell r="L436">
            <v>97.3</v>
          </cell>
          <cell r="N436">
            <v>97.3</v>
          </cell>
          <cell r="P436">
            <v>97.3</v>
          </cell>
          <cell r="R436">
            <v>97.1</v>
          </cell>
          <cell r="T436">
            <v>97.5</v>
          </cell>
          <cell r="V436">
            <v>97.2</v>
          </cell>
          <cell r="X436">
            <v>97.6</v>
          </cell>
          <cell r="Z436">
            <v>97.7</v>
          </cell>
          <cell r="AB436">
            <v>97.5</v>
          </cell>
          <cell r="AD436">
            <v>0</v>
          </cell>
        </row>
        <row r="437">
          <cell r="A437" t="str">
            <v>Schokoladenerzeugnisse</v>
          </cell>
          <cell r="B437">
            <v>4.38</v>
          </cell>
          <cell r="C437">
            <v>1997</v>
          </cell>
          <cell r="D437">
            <v>97.9</v>
          </cell>
          <cell r="F437">
            <v>98</v>
          </cell>
          <cell r="H437">
            <v>98</v>
          </cell>
          <cell r="J437">
            <v>97.6</v>
          </cell>
          <cell r="L437">
            <v>97.6</v>
          </cell>
          <cell r="N437">
            <v>97.6</v>
          </cell>
          <cell r="P437">
            <v>97.5</v>
          </cell>
          <cell r="AB437">
            <v>0</v>
          </cell>
          <cell r="AD437">
            <v>0</v>
          </cell>
        </row>
        <row r="438">
          <cell r="A438" t="str">
            <v>Schokoladenerzeugnisse</v>
          </cell>
          <cell r="B438">
            <v>4.38</v>
          </cell>
          <cell r="C438">
            <v>1998</v>
          </cell>
          <cell r="AB438">
            <v>0</v>
          </cell>
          <cell r="AD438">
            <v>0</v>
          </cell>
        </row>
        <row r="439">
          <cell r="A439" t="str">
            <v>Schokoladenerzeugnisse</v>
          </cell>
          <cell r="B439">
            <v>4.38</v>
          </cell>
          <cell r="C439">
            <v>1999</v>
          </cell>
          <cell r="AB439">
            <v>0</v>
          </cell>
          <cell r="AD439">
            <v>0</v>
          </cell>
        </row>
        <row r="440">
          <cell r="A440" t="str">
            <v>Schokoladenerzeugnisse</v>
          </cell>
          <cell r="B440">
            <v>4.38</v>
          </cell>
          <cell r="C440">
            <v>2000</v>
          </cell>
          <cell r="AB440">
            <v>0</v>
          </cell>
          <cell r="AD440">
            <v>0</v>
          </cell>
        </row>
        <row r="441">
          <cell r="A441" t="str">
            <v>Schokoladenerzeugnisse</v>
          </cell>
          <cell r="B441">
            <v>4.38</v>
          </cell>
          <cell r="C441">
            <v>2001</v>
          </cell>
          <cell r="AB441">
            <v>0</v>
          </cell>
          <cell r="AD441">
            <v>0</v>
          </cell>
        </row>
        <row r="442">
          <cell r="A442" t="str">
            <v>Schokoladenerzeugnisse</v>
          </cell>
          <cell r="B442">
            <v>4.38</v>
          </cell>
          <cell r="C442">
            <v>2002</v>
          </cell>
          <cell r="AB442">
            <v>0</v>
          </cell>
          <cell r="AD442">
            <v>0</v>
          </cell>
        </row>
        <row r="443">
          <cell r="A443" t="str">
            <v>Schokoladenerzeugnisse</v>
          </cell>
          <cell r="B443">
            <v>4.38</v>
          </cell>
          <cell r="C443">
            <v>2003</v>
          </cell>
          <cell r="AB443">
            <v>0</v>
          </cell>
        </row>
        <row r="444">
          <cell r="A444" t="str">
            <v>Erzeugnisse der Ölmühlen</v>
          </cell>
          <cell r="B444">
            <v>1.8</v>
          </cell>
          <cell r="C444">
            <v>1991</v>
          </cell>
          <cell r="D444">
            <v>93.9</v>
          </cell>
          <cell r="F444">
            <v>91</v>
          </cell>
          <cell r="H444">
            <v>95.5</v>
          </cell>
          <cell r="J444">
            <v>103.9</v>
          </cell>
          <cell r="L444">
            <v>102.7</v>
          </cell>
          <cell r="N444">
            <v>109</v>
          </cell>
          <cell r="P444">
            <v>100.2</v>
          </cell>
          <cell r="R444">
            <v>99.2</v>
          </cell>
          <cell r="T444">
            <v>101.6</v>
          </cell>
          <cell r="V444">
            <v>106.1</v>
          </cell>
          <cell r="X444">
            <v>101.8</v>
          </cell>
          <cell r="Z444">
            <v>95.5</v>
          </cell>
          <cell r="AB444">
            <v>100</v>
          </cell>
          <cell r="AD444">
            <v>98.9</v>
          </cell>
        </row>
        <row r="445">
          <cell r="A445" t="str">
            <v>Erzeugnisse der Ölmühlen</v>
          </cell>
          <cell r="B445">
            <v>1.8</v>
          </cell>
          <cell r="C445">
            <v>1992</v>
          </cell>
          <cell r="D445">
            <v>96.1</v>
          </cell>
          <cell r="F445">
            <v>96.2</v>
          </cell>
          <cell r="H445">
            <v>99.5</v>
          </cell>
          <cell r="J445">
            <v>96.8</v>
          </cell>
          <cell r="L445">
            <v>97.2</v>
          </cell>
          <cell r="N445">
            <v>96</v>
          </cell>
          <cell r="P445">
            <v>91.8</v>
          </cell>
          <cell r="R445">
            <v>87.3</v>
          </cell>
          <cell r="T445">
            <v>92.8</v>
          </cell>
          <cell r="V445">
            <v>93</v>
          </cell>
          <cell r="X445">
            <v>97.2</v>
          </cell>
          <cell r="Z445">
            <v>97.4</v>
          </cell>
          <cell r="AB445">
            <v>95.1</v>
          </cell>
          <cell r="AD445">
            <v>97.4</v>
          </cell>
        </row>
        <row r="446">
          <cell r="A446" t="str">
            <v>Erzeugnisse der Ölmühlen</v>
          </cell>
          <cell r="B446">
            <v>1.8</v>
          </cell>
          <cell r="C446">
            <v>1993</v>
          </cell>
          <cell r="D446">
            <v>102.5</v>
          </cell>
          <cell r="F446">
            <v>101.1</v>
          </cell>
          <cell r="H446">
            <v>100.4</v>
          </cell>
          <cell r="J446">
            <v>100.7</v>
          </cell>
          <cell r="L446">
            <v>100.6</v>
          </cell>
          <cell r="N446">
            <v>104</v>
          </cell>
          <cell r="P446">
            <v>112.7</v>
          </cell>
          <cell r="R446">
            <v>107</v>
          </cell>
          <cell r="T446">
            <v>104.9</v>
          </cell>
          <cell r="V446">
            <v>107.3</v>
          </cell>
          <cell r="X446">
            <v>116.7</v>
          </cell>
          <cell r="Z446">
            <v>123.3</v>
          </cell>
          <cell r="AB446">
            <v>106.8</v>
          </cell>
          <cell r="AD446">
            <v>118.3</v>
          </cell>
        </row>
        <row r="447">
          <cell r="A447" t="str">
            <v>Erzeugnisse der Ölmühlen</v>
          </cell>
          <cell r="B447">
            <v>1.8</v>
          </cell>
          <cell r="C447">
            <v>1994</v>
          </cell>
          <cell r="D447">
            <v>128.80000000000001</v>
          </cell>
          <cell r="F447">
            <v>125.4</v>
          </cell>
          <cell r="H447">
            <v>123.8</v>
          </cell>
          <cell r="J447">
            <v>125.8</v>
          </cell>
          <cell r="L447">
            <v>125</v>
          </cell>
          <cell r="N447">
            <v>118.6</v>
          </cell>
          <cell r="P447">
            <v>108.9</v>
          </cell>
          <cell r="R447">
            <v>112</v>
          </cell>
          <cell r="T447">
            <v>116.7</v>
          </cell>
          <cell r="V447">
            <v>116.5</v>
          </cell>
          <cell r="X447">
            <v>116.4</v>
          </cell>
          <cell r="Z447">
            <v>120.4</v>
          </cell>
          <cell r="AB447">
            <v>119.9</v>
          </cell>
          <cell r="AD447">
            <v>110.5</v>
          </cell>
        </row>
        <row r="448">
          <cell r="A448" t="str">
            <v>Erzeugnisse der Ölmühlen</v>
          </cell>
          <cell r="B448">
            <v>1.8</v>
          </cell>
          <cell r="C448">
            <v>1995</v>
          </cell>
          <cell r="D448">
            <v>117.4</v>
          </cell>
          <cell r="F448">
            <v>113.3</v>
          </cell>
          <cell r="H448">
            <v>106.3</v>
          </cell>
          <cell r="J448">
            <v>100.5</v>
          </cell>
          <cell r="L448">
            <v>98.9</v>
          </cell>
          <cell r="N448">
            <v>98.6</v>
          </cell>
          <cell r="P448">
            <v>100.2</v>
          </cell>
          <cell r="R448">
            <v>100.3</v>
          </cell>
          <cell r="T448">
            <v>103.8</v>
          </cell>
          <cell r="V448">
            <v>108.3</v>
          </cell>
          <cell r="X448">
            <v>108.3</v>
          </cell>
          <cell r="Z448">
            <v>108.5</v>
          </cell>
          <cell r="AB448">
            <v>105.4</v>
          </cell>
          <cell r="AD448">
            <v>108.6</v>
          </cell>
        </row>
        <row r="449">
          <cell r="A449" t="str">
            <v>Erzeugnisse der Ölmühlen</v>
          </cell>
          <cell r="B449">
            <v>1.8</v>
          </cell>
          <cell r="C449">
            <v>1996</v>
          </cell>
          <cell r="D449">
            <v>108.7</v>
          </cell>
          <cell r="F449">
            <v>108.1</v>
          </cell>
          <cell r="H449">
            <v>106.2</v>
          </cell>
          <cell r="J449">
            <v>115.9</v>
          </cell>
          <cell r="L449">
            <v>119.8</v>
          </cell>
          <cell r="N449">
            <v>115.4</v>
          </cell>
          <cell r="P449">
            <v>111.6</v>
          </cell>
          <cell r="R449">
            <v>114</v>
          </cell>
          <cell r="T449">
            <v>116.1</v>
          </cell>
          <cell r="V449">
            <v>113.5</v>
          </cell>
          <cell r="X449">
            <v>113.2</v>
          </cell>
          <cell r="Z449">
            <v>115.1</v>
          </cell>
          <cell r="AB449">
            <v>113.1</v>
          </cell>
          <cell r="AD449">
            <v>0</v>
          </cell>
        </row>
        <row r="450">
          <cell r="A450" t="str">
            <v>Erzeugnisse der Ölmühlen</v>
          </cell>
          <cell r="B450">
            <v>1.8</v>
          </cell>
          <cell r="C450">
            <v>1997</v>
          </cell>
          <cell r="D450">
            <v>121.2</v>
          </cell>
          <cell r="F450">
            <v>124.6</v>
          </cell>
          <cell r="H450">
            <v>126.8</v>
          </cell>
          <cell r="J450">
            <v>127.9</v>
          </cell>
          <cell r="L450">
            <v>125.5</v>
          </cell>
          <cell r="N450">
            <v>124.2</v>
          </cell>
          <cell r="P450">
            <v>122.3</v>
          </cell>
          <cell r="AB450">
            <v>0</v>
          </cell>
          <cell r="AD450">
            <v>0</v>
          </cell>
        </row>
        <row r="451">
          <cell r="A451" t="str">
            <v>Erzeugnisse der Ölmühlen</v>
          </cell>
          <cell r="B451">
            <v>1.8</v>
          </cell>
          <cell r="C451">
            <v>1998</v>
          </cell>
          <cell r="AB451">
            <v>0</v>
          </cell>
          <cell r="AD451">
            <v>0</v>
          </cell>
        </row>
        <row r="452">
          <cell r="A452" t="str">
            <v>Erzeugnisse der Ölmühlen</v>
          </cell>
          <cell r="B452">
            <v>1.8</v>
          </cell>
          <cell r="C452">
            <v>1999</v>
          </cell>
          <cell r="AB452">
            <v>0</v>
          </cell>
          <cell r="AD452">
            <v>0</v>
          </cell>
        </row>
        <row r="453">
          <cell r="A453" t="str">
            <v>Erzeugnisse der Ölmühlen</v>
          </cell>
          <cell r="B453">
            <v>1.8</v>
          </cell>
          <cell r="C453">
            <v>2000</v>
          </cell>
          <cell r="AB453">
            <v>0</v>
          </cell>
          <cell r="AD453">
            <v>0</v>
          </cell>
        </row>
        <row r="454">
          <cell r="A454" t="str">
            <v>Erzeugnisse der Ölmühlen</v>
          </cell>
          <cell r="B454">
            <v>1.8</v>
          </cell>
          <cell r="C454">
            <v>2001</v>
          </cell>
          <cell r="AB454">
            <v>0</v>
          </cell>
          <cell r="AD454">
            <v>0</v>
          </cell>
        </row>
        <row r="455">
          <cell r="A455" t="str">
            <v>Erzeugnisse der Ölmühlen</v>
          </cell>
          <cell r="B455">
            <v>1.8</v>
          </cell>
          <cell r="C455">
            <v>2002</v>
          </cell>
          <cell r="AB455">
            <v>0</v>
          </cell>
          <cell r="AD455">
            <v>0</v>
          </cell>
        </row>
        <row r="456">
          <cell r="A456" t="str">
            <v>Erzeugnisse der Ölmühlen</v>
          </cell>
          <cell r="B456">
            <v>1.8</v>
          </cell>
          <cell r="C456">
            <v>2003</v>
          </cell>
          <cell r="AB456">
            <v>0</v>
          </cell>
        </row>
        <row r="457">
          <cell r="A457" t="str">
            <v xml:space="preserve">Ölkuchen und Schrote </v>
          </cell>
          <cell r="B457">
            <v>0.69</v>
          </cell>
          <cell r="C457">
            <v>1991</v>
          </cell>
          <cell r="D457">
            <v>95.4</v>
          </cell>
          <cell r="F457">
            <v>92.9</v>
          </cell>
          <cell r="H457">
            <v>93.7</v>
          </cell>
          <cell r="J457">
            <v>104.5</v>
          </cell>
          <cell r="L457">
            <v>106.9</v>
          </cell>
          <cell r="N457">
            <v>113.3</v>
          </cell>
          <cell r="P457">
            <v>97.3</v>
          </cell>
          <cell r="R457">
            <v>90.2</v>
          </cell>
          <cell r="T457">
            <v>97</v>
          </cell>
          <cell r="V457">
            <v>104.5</v>
          </cell>
          <cell r="X457">
            <v>105.5</v>
          </cell>
          <cell r="Z457">
            <v>99.1</v>
          </cell>
          <cell r="AB457">
            <v>100</v>
          </cell>
          <cell r="AD457">
            <v>100.4</v>
          </cell>
        </row>
        <row r="458">
          <cell r="A458" t="str">
            <v xml:space="preserve">Ölkuchen und Schrote </v>
          </cell>
          <cell r="B458">
            <v>0.69</v>
          </cell>
          <cell r="C458">
            <v>1992</v>
          </cell>
          <cell r="D458">
            <v>104.5</v>
          </cell>
          <cell r="F458">
            <v>103.1</v>
          </cell>
          <cell r="H458">
            <v>103.8</v>
          </cell>
          <cell r="J458">
            <v>100.6</v>
          </cell>
          <cell r="L458">
            <v>100.9</v>
          </cell>
          <cell r="N458">
            <v>98.7</v>
          </cell>
          <cell r="P458">
            <v>97.6</v>
          </cell>
          <cell r="R458">
            <v>95.6</v>
          </cell>
          <cell r="T458">
            <v>104.6</v>
          </cell>
          <cell r="V458">
            <v>102.1</v>
          </cell>
          <cell r="X458">
            <v>101.6</v>
          </cell>
          <cell r="Z458">
            <v>104.4</v>
          </cell>
          <cell r="AB458">
            <v>101.5</v>
          </cell>
          <cell r="AD458">
            <v>105.4</v>
          </cell>
        </row>
        <row r="459">
          <cell r="A459" t="str">
            <v xml:space="preserve">Ölkuchen und Schrote </v>
          </cell>
          <cell r="B459">
            <v>0.69</v>
          </cell>
          <cell r="C459">
            <v>1993</v>
          </cell>
          <cell r="D459">
            <v>114</v>
          </cell>
          <cell r="F459">
            <v>112.1</v>
          </cell>
          <cell r="H459">
            <v>108.1</v>
          </cell>
          <cell r="J459">
            <v>109.4</v>
          </cell>
          <cell r="L459">
            <v>109.1</v>
          </cell>
          <cell r="N459">
            <v>106.6</v>
          </cell>
          <cell r="P459">
            <v>114.9</v>
          </cell>
          <cell r="R459">
            <v>109.9</v>
          </cell>
          <cell r="T459">
            <v>106.2</v>
          </cell>
          <cell r="V459">
            <v>107.8</v>
          </cell>
          <cell r="X459">
            <v>110.3</v>
          </cell>
          <cell r="Z459">
            <v>115.4</v>
          </cell>
          <cell r="AB459">
            <v>110.3</v>
          </cell>
          <cell r="AD459">
            <v>112.1</v>
          </cell>
        </row>
        <row r="460">
          <cell r="A460" t="str">
            <v xml:space="preserve">Ölkuchen und Schrote </v>
          </cell>
          <cell r="B460">
            <v>0.69</v>
          </cell>
          <cell r="C460">
            <v>1994</v>
          </cell>
          <cell r="D460">
            <v>117.9</v>
          </cell>
          <cell r="F460">
            <v>114.2</v>
          </cell>
          <cell r="H460">
            <v>112.9</v>
          </cell>
          <cell r="J460">
            <v>116</v>
          </cell>
          <cell r="L460">
            <v>113.7</v>
          </cell>
          <cell r="N460">
            <v>106.4</v>
          </cell>
          <cell r="P460">
            <v>93.1</v>
          </cell>
          <cell r="R460">
            <v>89.6</v>
          </cell>
          <cell r="T460">
            <v>87.4</v>
          </cell>
          <cell r="V460">
            <v>87.2</v>
          </cell>
          <cell r="X460">
            <v>84.2</v>
          </cell>
          <cell r="Z460">
            <v>84.6</v>
          </cell>
          <cell r="AB460">
            <v>100.6</v>
          </cell>
          <cell r="AD460">
            <v>84.2</v>
          </cell>
        </row>
        <row r="461">
          <cell r="A461" t="str">
            <v xml:space="preserve">Ölkuchen und Schrote </v>
          </cell>
          <cell r="B461">
            <v>0.69</v>
          </cell>
          <cell r="C461">
            <v>1995</v>
          </cell>
          <cell r="D461">
            <v>83.1</v>
          </cell>
          <cell r="F461">
            <v>81.599999999999994</v>
          </cell>
          <cell r="H461">
            <v>82.4</v>
          </cell>
          <cell r="J461">
            <v>82.7</v>
          </cell>
          <cell r="L461">
            <v>78.3</v>
          </cell>
          <cell r="N461">
            <v>76.400000000000006</v>
          </cell>
          <cell r="P461">
            <v>75.7</v>
          </cell>
          <cell r="R461">
            <v>75.400000000000006</v>
          </cell>
          <cell r="T461">
            <v>82.8</v>
          </cell>
          <cell r="V461">
            <v>89.1</v>
          </cell>
          <cell r="X461">
            <v>96.8</v>
          </cell>
          <cell r="Z461">
            <v>106</v>
          </cell>
          <cell r="AB461">
            <v>84.2</v>
          </cell>
          <cell r="AD461">
            <v>102.5</v>
          </cell>
        </row>
        <row r="462">
          <cell r="A462" t="str">
            <v xml:space="preserve">Ölkuchen und Schrote </v>
          </cell>
          <cell r="B462">
            <v>0.69</v>
          </cell>
          <cell r="C462">
            <v>1996</v>
          </cell>
          <cell r="D462">
            <v>114.7</v>
          </cell>
          <cell r="F462">
            <v>113.4</v>
          </cell>
          <cell r="H462">
            <v>110</v>
          </cell>
          <cell r="J462">
            <v>121</v>
          </cell>
          <cell r="L462">
            <v>126.3</v>
          </cell>
          <cell r="N462">
            <v>118.5</v>
          </cell>
          <cell r="P462">
            <v>116.3</v>
          </cell>
          <cell r="R462">
            <v>117.1</v>
          </cell>
          <cell r="T462">
            <v>119</v>
          </cell>
          <cell r="V462">
            <v>119.8</v>
          </cell>
          <cell r="X462">
            <v>120.3</v>
          </cell>
          <cell r="Z462">
            <v>125.3</v>
          </cell>
          <cell r="AB462">
            <v>118.5</v>
          </cell>
          <cell r="AD462">
            <v>0</v>
          </cell>
        </row>
        <row r="463">
          <cell r="A463" t="str">
            <v xml:space="preserve">Ölkuchen und Schrote </v>
          </cell>
          <cell r="B463">
            <v>0.69</v>
          </cell>
          <cell r="C463">
            <v>1997</v>
          </cell>
          <cell r="D463">
            <v>133.5</v>
          </cell>
          <cell r="F463">
            <v>135.1</v>
          </cell>
          <cell r="H463">
            <v>141</v>
          </cell>
          <cell r="J463">
            <v>139.9</v>
          </cell>
          <cell r="L463">
            <v>136.1</v>
          </cell>
          <cell r="N463">
            <v>126.2</v>
          </cell>
          <cell r="P463">
            <v>120.2</v>
          </cell>
          <cell r="AB463">
            <v>0</v>
          </cell>
          <cell r="AD463">
            <v>0</v>
          </cell>
        </row>
        <row r="464">
          <cell r="A464" t="str">
            <v xml:space="preserve">Ölkuchen und Schrote </v>
          </cell>
          <cell r="B464">
            <v>0.69</v>
          </cell>
          <cell r="C464">
            <v>1998</v>
          </cell>
          <cell r="AB464">
            <v>0</v>
          </cell>
          <cell r="AD464">
            <v>0</v>
          </cell>
        </row>
        <row r="465">
          <cell r="A465" t="str">
            <v xml:space="preserve">Ölkuchen und Schrote </v>
          </cell>
          <cell r="B465">
            <v>0.69</v>
          </cell>
          <cell r="C465">
            <v>1999</v>
          </cell>
          <cell r="AB465">
            <v>0</v>
          </cell>
          <cell r="AD465">
            <v>0</v>
          </cell>
        </row>
        <row r="466">
          <cell r="A466" t="str">
            <v xml:space="preserve">Ölkuchen und Schrote </v>
          </cell>
          <cell r="B466">
            <v>0.69</v>
          </cell>
          <cell r="C466">
            <v>2000</v>
          </cell>
          <cell r="AB466">
            <v>0</v>
          </cell>
          <cell r="AD466">
            <v>0</v>
          </cell>
        </row>
        <row r="467">
          <cell r="A467" t="str">
            <v xml:space="preserve">Ölkuchen und Schrote </v>
          </cell>
          <cell r="B467">
            <v>0.69</v>
          </cell>
          <cell r="C467">
            <v>2001</v>
          </cell>
          <cell r="AB467">
            <v>0</v>
          </cell>
          <cell r="AD467">
            <v>0</v>
          </cell>
        </row>
        <row r="468">
          <cell r="A468" t="str">
            <v xml:space="preserve">Ölkuchen und Schrote </v>
          </cell>
          <cell r="B468">
            <v>0.69</v>
          </cell>
          <cell r="C468">
            <v>2002</v>
          </cell>
          <cell r="AB468">
            <v>0</v>
          </cell>
          <cell r="AD468">
            <v>0</v>
          </cell>
        </row>
        <row r="469">
          <cell r="A469" t="str">
            <v xml:space="preserve">Ölkuchen und Schrote </v>
          </cell>
          <cell r="B469">
            <v>0.69</v>
          </cell>
          <cell r="C469">
            <v>2003</v>
          </cell>
          <cell r="AB469">
            <v>0</v>
          </cell>
        </row>
        <row r="470">
          <cell r="A470" t="str">
            <v>Margarine</v>
          </cell>
          <cell r="B470">
            <v>1.19</v>
          </cell>
          <cell r="C470">
            <v>1991</v>
          </cell>
          <cell r="D470">
            <v>98.6</v>
          </cell>
          <cell r="F470">
            <v>98.6</v>
          </cell>
          <cell r="H470">
            <v>98.6</v>
          </cell>
          <cell r="J470">
            <v>98.6</v>
          </cell>
          <cell r="L470">
            <v>98.6</v>
          </cell>
          <cell r="N470">
            <v>98.9</v>
          </cell>
          <cell r="P470">
            <v>99.3</v>
          </cell>
          <cell r="R470">
            <v>100.1</v>
          </cell>
          <cell r="T470">
            <v>100.8</v>
          </cell>
          <cell r="V470">
            <v>102.2</v>
          </cell>
          <cell r="X470">
            <v>102.8</v>
          </cell>
          <cell r="Z470">
            <v>102.8</v>
          </cell>
          <cell r="AB470">
            <v>100</v>
          </cell>
          <cell r="AD470">
            <v>102.3</v>
          </cell>
        </row>
        <row r="471">
          <cell r="A471" t="str">
            <v>Margarine</v>
          </cell>
          <cell r="B471">
            <v>1.19</v>
          </cell>
          <cell r="C471">
            <v>1992</v>
          </cell>
          <cell r="D471">
            <v>103.2</v>
          </cell>
          <cell r="F471">
            <v>103.2</v>
          </cell>
          <cell r="H471">
            <v>103.2</v>
          </cell>
          <cell r="J471">
            <v>103.2</v>
          </cell>
          <cell r="L471">
            <v>103.2</v>
          </cell>
          <cell r="N471">
            <v>103.8</v>
          </cell>
          <cell r="P471">
            <v>103.8</v>
          </cell>
          <cell r="R471">
            <v>103.8</v>
          </cell>
          <cell r="T471">
            <v>103.8</v>
          </cell>
          <cell r="V471">
            <v>103.8</v>
          </cell>
          <cell r="X471">
            <v>103.8</v>
          </cell>
          <cell r="Z471">
            <v>103.8</v>
          </cell>
          <cell r="AB471">
            <v>103.6</v>
          </cell>
          <cell r="AD471">
            <v>103.8</v>
          </cell>
        </row>
        <row r="472">
          <cell r="A472" t="str">
            <v>Margarine</v>
          </cell>
          <cell r="B472">
            <v>1.19</v>
          </cell>
          <cell r="C472">
            <v>1993</v>
          </cell>
          <cell r="D472">
            <v>103.8</v>
          </cell>
          <cell r="F472">
            <v>103.8</v>
          </cell>
          <cell r="H472">
            <v>103.8</v>
          </cell>
          <cell r="J472">
            <v>103.8</v>
          </cell>
          <cell r="L472">
            <v>103.8</v>
          </cell>
          <cell r="N472">
            <v>103.8</v>
          </cell>
          <cell r="P472">
            <v>103.8</v>
          </cell>
          <cell r="R472">
            <v>103.8</v>
          </cell>
          <cell r="T472">
            <v>104</v>
          </cell>
          <cell r="V472">
            <v>106.8</v>
          </cell>
          <cell r="X472">
            <v>106.8</v>
          </cell>
          <cell r="Z472">
            <v>106.8</v>
          </cell>
          <cell r="AB472">
            <v>104.6</v>
          </cell>
          <cell r="AD472">
            <v>107</v>
          </cell>
        </row>
        <row r="473">
          <cell r="A473" t="str">
            <v>Margarine</v>
          </cell>
          <cell r="B473">
            <v>1.19</v>
          </cell>
          <cell r="C473">
            <v>1994</v>
          </cell>
          <cell r="D473">
            <v>106.8</v>
          </cell>
          <cell r="F473">
            <v>106.8</v>
          </cell>
          <cell r="H473">
            <v>106.8</v>
          </cell>
          <cell r="J473">
            <v>110.5</v>
          </cell>
          <cell r="L473">
            <v>110.7</v>
          </cell>
          <cell r="N473">
            <v>110.7</v>
          </cell>
          <cell r="P473">
            <v>111.1</v>
          </cell>
          <cell r="R473">
            <v>111.5</v>
          </cell>
          <cell r="T473">
            <v>111.6</v>
          </cell>
          <cell r="V473">
            <v>111.6</v>
          </cell>
          <cell r="X473">
            <v>112</v>
          </cell>
          <cell r="Z473">
            <v>112.4</v>
          </cell>
          <cell r="AB473">
            <v>110.2</v>
          </cell>
          <cell r="AD473">
            <v>112.5</v>
          </cell>
        </row>
        <row r="474">
          <cell r="A474" t="str">
            <v>Margarine</v>
          </cell>
          <cell r="B474">
            <v>1.19</v>
          </cell>
          <cell r="C474">
            <v>1995</v>
          </cell>
          <cell r="D474">
            <v>112.8</v>
          </cell>
          <cell r="F474">
            <v>112.8</v>
          </cell>
          <cell r="H474">
            <v>112.8</v>
          </cell>
          <cell r="J474">
            <v>112.6</v>
          </cell>
          <cell r="L474">
            <v>114.7</v>
          </cell>
          <cell r="N474">
            <v>114.5</v>
          </cell>
          <cell r="P474">
            <v>113.8</v>
          </cell>
          <cell r="R474">
            <v>114.6</v>
          </cell>
          <cell r="T474">
            <v>114.6</v>
          </cell>
          <cell r="V474">
            <v>114.4</v>
          </cell>
          <cell r="X474">
            <v>114.4</v>
          </cell>
          <cell r="Z474">
            <v>114.4</v>
          </cell>
          <cell r="AB474">
            <v>113.9</v>
          </cell>
          <cell r="AD474">
            <v>114.8</v>
          </cell>
        </row>
        <row r="475">
          <cell r="A475" t="str">
            <v>Margarine</v>
          </cell>
          <cell r="B475">
            <v>1.19</v>
          </cell>
          <cell r="C475">
            <v>1996</v>
          </cell>
          <cell r="D475">
            <v>114.4</v>
          </cell>
          <cell r="F475">
            <v>114.3</v>
          </cell>
          <cell r="H475">
            <v>114.3</v>
          </cell>
          <cell r="J475">
            <v>116</v>
          </cell>
          <cell r="L475">
            <v>116</v>
          </cell>
          <cell r="N475">
            <v>116</v>
          </cell>
          <cell r="P475">
            <v>114.3</v>
          </cell>
          <cell r="R475">
            <v>115.2</v>
          </cell>
          <cell r="T475">
            <v>115.2</v>
          </cell>
          <cell r="V475">
            <v>115.2</v>
          </cell>
          <cell r="X475">
            <v>115.2</v>
          </cell>
          <cell r="Z475">
            <v>115.2</v>
          </cell>
          <cell r="AB475">
            <v>115.1</v>
          </cell>
          <cell r="AD475">
            <v>0</v>
          </cell>
        </row>
        <row r="476">
          <cell r="A476" t="str">
            <v>Margarine</v>
          </cell>
          <cell r="B476">
            <v>1.19</v>
          </cell>
          <cell r="C476">
            <v>1997</v>
          </cell>
          <cell r="D476">
            <v>115.2</v>
          </cell>
          <cell r="F476">
            <v>115.3</v>
          </cell>
          <cell r="H476">
            <v>115.6</v>
          </cell>
          <cell r="J476">
            <v>115.6</v>
          </cell>
          <cell r="L476">
            <v>116.1</v>
          </cell>
          <cell r="N476">
            <v>116.1</v>
          </cell>
          <cell r="P476">
            <v>116.1</v>
          </cell>
          <cell r="AB476">
            <v>0</v>
          </cell>
          <cell r="AD476">
            <v>0</v>
          </cell>
        </row>
        <row r="477">
          <cell r="A477" t="str">
            <v>Margarine</v>
          </cell>
          <cell r="B477">
            <v>1.19</v>
          </cell>
          <cell r="C477">
            <v>1998</v>
          </cell>
          <cell r="AB477">
            <v>0</v>
          </cell>
          <cell r="AD477">
            <v>0</v>
          </cell>
        </row>
        <row r="478">
          <cell r="A478" t="str">
            <v>Margarine</v>
          </cell>
          <cell r="B478">
            <v>1.19</v>
          </cell>
          <cell r="C478">
            <v>1999</v>
          </cell>
          <cell r="AB478">
            <v>0</v>
          </cell>
          <cell r="AD478">
            <v>0</v>
          </cell>
        </row>
        <row r="479">
          <cell r="A479" t="str">
            <v>Margarine</v>
          </cell>
          <cell r="B479">
            <v>1.19</v>
          </cell>
          <cell r="C479">
            <v>2000</v>
          </cell>
          <cell r="AB479">
            <v>0</v>
          </cell>
          <cell r="AD479">
            <v>0</v>
          </cell>
        </row>
        <row r="480">
          <cell r="A480" t="str">
            <v>Margarine</v>
          </cell>
          <cell r="B480">
            <v>1.19</v>
          </cell>
          <cell r="C480">
            <v>2001</v>
          </cell>
          <cell r="AB480">
            <v>0</v>
          </cell>
          <cell r="AD480">
            <v>0</v>
          </cell>
        </row>
        <row r="481">
          <cell r="A481" t="str">
            <v>Margarine</v>
          </cell>
          <cell r="B481">
            <v>1.19</v>
          </cell>
          <cell r="C481">
            <v>2002</v>
          </cell>
          <cell r="AB481">
            <v>0</v>
          </cell>
          <cell r="AD481">
            <v>0</v>
          </cell>
        </row>
        <row r="482">
          <cell r="A482" t="str">
            <v>Margarine</v>
          </cell>
          <cell r="B482">
            <v>1.19</v>
          </cell>
          <cell r="C482">
            <v>2003</v>
          </cell>
          <cell r="AB482">
            <v>0</v>
          </cell>
        </row>
        <row r="483">
          <cell r="A483" t="str">
            <v>Kartoffelerzeugnisse</v>
          </cell>
          <cell r="B483">
            <v>1.06</v>
          </cell>
          <cell r="C483">
            <v>1991</v>
          </cell>
          <cell r="D483">
            <v>99.1</v>
          </cell>
          <cell r="F483">
            <v>99.6</v>
          </cell>
          <cell r="H483">
            <v>99.8</v>
          </cell>
          <cell r="J483">
            <v>100.6</v>
          </cell>
          <cell r="L483">
            <v>100.5</v>
          </cell>
          <cell r="N483">
            <v>100.6</v>
          </cell>
          <cell r="P483">
            <v>101.3</v>
          </cell>
          <cell r="R483">
            <v>99.9</v>
          </cell>
          <cell r="T483">
            <v>99.7</v>
          </cell>
          <cell r="V483">
            <v>99.7</v>
          </cell>
          <cell r="X483">
            <v>99.7</v>
          </cell>
          <cell r="Z483">
            <v>99.6</v>
          </cell>
          <cell r="AB483">
            <v>100</v>
          </cell>
          <cell r="AD483">
            <v>102.4</v>
          </cell>
        </row>
        <row r="484">
          <cell r="A484" t="str">
            <v>Kartoffelerzeugnisse</v>
          </cell>
          <cell r="B484">
            <v>1.06</v>
          </cell>
          <cell r="C484">
            <v>1992</v>
          </cell>
          <cell r="D484">
            <v>100.1</v>
          </cell>
          <cell r="F484">
            <v>105.1</v>
          </cell>
          <cell r="H484">
            <v>105.2</v>
          </cell>
          <cell r="J484">
            <v>105.6</v>
          </cell>
          <cell r="L484">
            <v>105.6</v>
          </cell>
          <cell r="N484">
            <v>107.2</v>
          </cell>
          <cell r="P484">
            <v>107.4</v>
          </cell>
          <cell r="R484">
            <v>106.7</v>
          </cell>
          <cell r="T484">
            <v>106.3</v>
          </cell>
          <cell r="V484">
            <v>106.4</v>
          </cell>
          <cell r="X484">
            <v>106.2</v>
          </cell>
          <cell r="Z484">
            <v>106</v>
          </cell>
          <cell r="AB484">
            <v>105.7</v>
          </cell>
          <cell r="AD484">
            <v>105.2</v>
          </cell>
        </row>
        <row r="485">
          <cell r="A485" t="str">
            <v>Kartoffelerzeugnisse</v>
          </cell>
          <cell r="B485">
            <v>1.06</v>
          </cell>
          <cell r="C485">
            <v>1993</v>
          </cell>
          <cell r="D485">
            <v>104.7</v>
          </cell>
          <cell r="F485">
            <v>103.1</v>
          </cell>
          <cell r="H485">
            <v>103.9</v>
          </cell>
          <cell r="J485">
            <v>104.1</v>
          </cell>
          <cell r="L485">
            <v>104.1</v>
          </cell>
          <cell r="N485">
            <v>103.7</v>
          </cell>
          <cell r="P485">
            <v>104</v>
          </cell>
          <cell r="R485">
            <v>103.6</v>
          </cell>
          <cell r="T485">
            <v>103.9</v>
          </cell>
          <cell r="V485">
            <v>103.8</v>
          </cell>
          <cell r="X485">
            <v>101.8</v>
          </cell>
          <cell r="Z485">
            <v>101.9</v>
          </cell>
          <cell r="AB485">
            <v>103.6</v>
          </cell>
          <cell r="AD485">
            <v>102</v>
          </cell>
        </row>
        <row r="486">
          <cell r="A486" t="str">
            <v>Kartoffelerzeugnisse</v>
          </cell>
          <cell r="B486">
            <v>1.06</v>
          </cell>
          <cell r="C486">
            <v>1994</v>
          </cell>
          <cell r="D486">
            <v>100.5</v>
          </cell>
          <cell r="F486">
            <v>100.5</v>
          </cell>
          <cell r="H486">
            <v>100.4</v>
          </cell>
          <cell r="J486">
            <v>100.4</v>
          </cell>
          <cell r="L486">
            <v>101.4</v>
          </cell>
          <cell r="N486">
            <v>101.5</v>
          </cell>
          <cell r="P486">
            <v>101.6</v>
          </cell>
          <cell r="R486">
            <v>101.2</v>
          </cell>
          <cell r="T486">
            <v>102.4</v>
          </cell>
          <cell r="V486">
            <v>102.7</v>
          </cell>
          <cell r="X486">
            <v>103.9</v>
          </cell>
          <cell r="Z486">
            <v>103.9</v>
          </cell>
          <cell r="AB486">
            <v>101.7</v>
          </cell>
          <cell r="AD486">
            <v>103.5</v>
          </cell>
        </row>
        <row r="487">
          <cell r="A487" t="str">
            <v>Kartoffelerzeugnisse</v>
          </cell>
          <cell r="B487">
            <v>1.06</v>
          </cell>
          <cell r="C487">
            <v>1995</v>
          </cell>
          <cell r="D487">
            <v>102.5</v>
          </cell>
          <cell r="F487">
            <v>104.4</v>
          </cell>
          <cell r="H487">
            <v>103.8</v>
          </cell>
          <cell r="J487">
            <v>105.1</v>
          </cell>
          <cell r="L487">
            <v>105.2</v>
          </cell>
          <cell r="N487">
            <v>105.3</v>
          </cell>
          <cell r="P487">
            <v>105.4</v>
          </cell>
          <cell r="R487">
            <v>103.3</v>
          </cell>
          <cell r="T487">
            <v>103.2</v>
          </cell>
          <cell r="V487">
            <v>102.3</v>
          </cell>
          <cell r="X487">
            <v>102.6</v>
          </cell>
          <cell r="Z487">
            <v>102</v>
          </cell>
          <cell r="AB487">
            <v>103.8</v>
          </cell>
          <cell r="AD487">
            <v>102.8</v>
          </cell>
        </row>
        <row r="488">
          <cell r="A488" t="str">
            <v>Kartoffelerzeugnisse</v>
          </cell>
          <cell r="B488">
            <v>1.06</v>
          </cell>
          <cell r="C488">
            <v>1996</v>
          </cell>
          <cell r="D488">
            <v>101.7</v>
          </cell>
          <cell r="F488">
            <v>102.1</v>
          </cell>
          <cell r="H488">
            <v>102.8</v>
          </cell>
          <cell r="J488">
            <v>102.7</v>
          </cell>
          <cell r="L488">
            <v>102.8</v>
          </cell>
          <cell r="N488">
            <v>102.8</v>
          </cell>
          <cell r="P488">
            <v>102.7</v>
          </cell>
          <cell r="R488">
            <v>102.4</v>
          </cell>
          <cell r="T488">
            <v>101.9</v>
          </cell>
          <cell r="V488">
            <v>101.5</v>
          </cell>
          <cell r="X488">
            <v>101.2</v>
          </cell>
          <cell r="Z488">
            <v>100.7</v>
          </cell>
          <cell r="AB488">
            <v>102.1</v>
          </cell>
          <cell r="AD488">
            <v>0</v>
          </cell>
        </row>
        <row r="489">
          <cell r="A489" t="str">
            <v>Kartoffelerzeugnisse</v>
          </cell>
          <cell r="B489">
            <v>1.06</v>
          </cell>
          <cell r="C489">
            <v>1997</v>
          </cell>
          <cell r="D489">
            <v>100.7</v>
          </cell>
          <cell r="F489">
            <v>100.2</v>
          </cell>
          <cell r="H489">
            <v>100.2</v>
          </cell>
          <cell r="J489">
            <v>99.9</v>
          </cell>
          <cell r="L489">
            <v>99.9</v>
          </cell>
          <cell r="N489">
            <v>99.8</v>
          </cell>
          <cell r="P489">
            <v>99.8</v>
          </cell>
          <cell r="AB489">
            <v>0</v>
          </cell>
          <cell r="AD489">
            <v>0</v>
          </cell>
        </row>
        <row r="490">
          <cell r="A490" t="str">
            <v>Kartoffelerzeugnisse</v>
          </cell>
          <cell r="B490">
            <v>1.06</v>
          </cell>
          <cell r="C490">
            <v>1998</v>
          </cell>
          <cell r="AB490">
            <v>0</v>
          </cell>
          <cell r="AD490">
            <v>0</v>
          </cell>
        </row>
        <row r="491">
          <cell r="A491" t="str">
            <v>Kartoffelerzeugnisse</v>
          </cell>
          <cell r="B491">
            <v>1.06</v>
          </cell>
          <cell r="C491">
            <v>1999</v>
          </cell>
          <cell r="AB491">
            <v>0</v>
          </cell>
          <cell r="AD491">
            <v>0</v>
          </cell>
        </row>
        <row r="492">
          <cell r="A492" t="str">
            <v>Kartoffelerzeugnisse</v>
          </cell>
          <cell r="B492">
            <v>1.06</v>
          </cell>
          <cell r="C492">
            <v>2000</v>
          </cell>
          <cell r="AB492">
            <v>0</v>
          </cell>
          <cell r="AD492">
            <v>0</v>
          </cell>
        </row>
        <row r="493">
          <cell r="A493" t="str">
            <v>Kartoffelerzeugnisse</v>
          </cell>
          <cell r="B493">
            <v>1.06</v>
          </cell>
          <cell r="C493">
            <v>2001</v>
          </cell>
          <cell r="AB493">
            <v>0</v>
          </cell>
          <cell r="AD493">
            <v>0</v>
          </cell>
        </row>
        <row r="494">
          <cell r="A494" t="str">
            <v>Kartoffelerzeugnisse</v>
          </cell>
          <cell r="B494">
            <v>1.06</v>
          </cell>
          <cell r="C494">
            <v>2002</v>
          </cell>
          <cell r="AB494">
            <v>0</v>
          </cell>
          <cell r="AD494">
            <v>0</v>
          </cell>
        </row>
        <row r="495">
          <cell r="A495" t="str">
            <v>Kartoffelerzeugnisse</v>
          </cell>
          <cell r="B495">
            <v>1.06</v>
          </cell>
          <cell r="C495">
            <v>2003</v>
          </cell>
          <cell r="AB495">
            <v>0</v>
          </cell>
        </row>
        <row r="496">
          <cell r="A496" t="str">
            <v>Nahrungsmittel, vorwiegend auf tierischer Grundlage</v>
          </cell>
          <cell r="B496">
            <v>38</v>
          </cell>
          <cell r="C496">
            <v>1991</v>
          </cell>
          <cell r="D496">
            <v>99.3</v>
          </cell>
          <cell r="F496">
            <v>99.6</v>
          </cell>
          <cell r="H496">
            <v>99.6</v>
          </cell>
          <cell r="J496">
            <v>99.4</v>
          </cell>
          <cell r="L496">
            <v>99.4</v>
          </cell>
          <cell r="N496">
            <v>99.1</v>
          </cell>
          <cell r="P496">
            <v>99.5</v>
          </cell>
          <cell r="R496">
            <v>99.8</v>
          </cell>
          <cell r="T496">
            <v>100.5</v>
          </cell>
          <cell r="V496">
            <v>100.9</v>
          </cell>
          <cell r="X496">
            <v>101.3</v>
          </cell>
          <cell r="Z496">
            <v>101.4</v>
          </cell>
          <cell r="AB496">
            <v>100</v>
          </cell>
          <cell r="AD496">
            <v>101.5</v>
          </cell>
        </row>
        <row r="497">
          <cell r="A497" t="str">
            <v>Nahrungsmittel, vorwiegend auf tierischer Grundlage</v>
          </cell>
          <cell r="B497">
            <v>38</v>
          </cell>
          <cell r="C497">
            <v>1992</v>
          </cell>
          <cell r="D497">
            <v>101.6</v>
          </cell>
          <cell r="F497">
            <v>102.3</v>
          </cell>
          <cell r="H497">
            <v>102.5</v>
          </cell>
          <cell r="J497">
            <v>102.7</v>
          </cell>
          <cell r="L497">
            <v>102.9</v>
          </cell>
          <cell r="N497">
            <v>103.1</v>
          </cell>
          <cell r="P497">
            <v>103.2</v>
          </cell>
          <cell r="R497">
            <v>103.1</v>
          </cell>
          <cell r="T497">
            <v>102.8</v>
          </cell>
          <cell r="V497">
            <v>102.2</v>
          </cell>
          <cell r="X497">
            <v>102.2</v>
          </cell>
          <cell r="Z497">
            <v>101.9</v>
          </cell>
          <cell r="AB497">
            <v>102.5</v>
          </cell>
          <cell r="AD497">
            <v>101.7</v>
          </cell>
        </row>
        <row r="498">
          <cell r="A498" t="str">
            <v>Nahrungsmittel, vorwiegend auf tierischer Grundlage</v>
          </cell>
          <cell r="B498">
            <v>38</v>
          </cell>
          <cell r="C498">
            <v>1993</v>
          </cell>
          <cell r="D498">
            <v>101.7</v>
          </cell>
          <cell r="F498">
            <v>101</v>
          </cell>
          <cell r="H498">
            <v>100.6</v>
          </cell>
          <cell r="J498">
            <v>100.7</v>
          </cell>
          <cell r="L498">
            <v>100.3</v>
          </cell>
          <cell r="N498">
            <v>100.1</v>
          </cell>
          <cell r="P498">
            <v>100</v>
          </cell>
          <cell r="R498">
            <v>99.9</v>
          </cell>
          <cell r="T498">
            <v>99.7</v>
          </cell>
          <cell r="V498">
            <v>99.1</v>
          </cell>
          <cell r="X498">
            <v>98.9</v>
          </cell>
          <cell r="Z498">
            <v>99</v>
          </cell>
          <cell r="AB498">
            <v>100.1</v>
          </cell>
          <cell r="AD498">
            <v>99</v>
          </cell>
        </row>
        <row r="499">
          <cell r="A499" t="str">
            <v>Nahrungsmittel, vorwiegend auf tierischer Grundlage</v>
          </cell>
          <cell r="B499">
            <v>38</v>
          </cell>
          <cell r="C499">
            <v>1994</v>
          </cell>
          <cell r="D499">
            <v>98.6</v>
          </cell>
          <cell r="F499">
            <v>98.6</v>
          </cell>
          <cell r="H499">
            <v>98.1</v>
          </cell>
          <cell r="J499">
            <v>98.3</v>
          </cell>
          <cell r="L499">
            <v>98.6</v>
          </cell>
          <cell r="N499">
            <v>98.9</v>
          </cell>
          <cell r="P499">
            <v>98.7</v>
          </cell>
          <cell r="R499">
            <v>98.8</v>
          </cell>
          <cell r="T499">
            <v>98.2</v>
          </cell>
          <cell r="V499">
            <v>98.4</v>
          </cell>
          <cell r="X499">
            <v>98.5</v>
          </cell>
          <cell r="Z499">
            <v>98.5</v>
          </cell>
          <cell r="AB499">
            <v>98.5</v>
          </cell>
          <cell r="AD499">
            <v>98.5</v>
          </cell>
        </row>
        <row r="500">
          <cell r="A500" t="str">
            <v>Nahrungsmittel, vorwiegend auf tierischer Grundlage</v>
          </cell>
          <cell r="B500">
            <v>38</v>
          </cell>
          <cell r="C500">
            <v>1995</v>
          </cell>
          <cell r="D500">
            <v>98.4</v>
          </cell>
          <cell r="F500">
            <v>98.5</v>
          </cell>
          <cell r="H500">
            <v>98.6</v>
          </cell>
          <cell r="J500">
            <v>98.7</v>
          </cell>
          <cell r="L500">
            <v>98.5</v>
          </cell>
          <cell r="N500">
            <v>98.5</v>
          </cell>
          <cell r="P500">
            <v>98.4</v>
          </cell>
          <cell r="R500">
            <v>98.7</v>
          </cell>
          <cell r="T500">
            <v>98.7</v>
          </cell>
          <cell r="V500">
            <v>99.1</v>
          </cell>
          <cell r="X500">
            <v>99.1</v>
          </cell>
          <cell r="Z500">
            <v>99.2</v>
          </cell>
          <cell r="AB500">
            <v>98.7</v>
          </cell>
          <cell r="AD500">
            <v>98.8</v>
          </cell>
        </row>
        <row r="501">
          <cell r="A501" t="str">
            <v>Nahrungsmittel, vorwiegend auf tierischer Grundlage</v>
          </cell>
          <cell r="B501">
            <v>38</v>
          </cell>
          <cell r="C501">
            <v>1996</v>
          </cell>
          <cell r="D501">
            <v>99</v>
          </cell>
          <cell r="F501">
            <v>98.7</v>
          </cell>
          <cell r="H501">
            <v>98.7</v>
          </cell>
          <cell r="J501">
            <v>98.5</v>
          </cell>
          <cell r="L501">
            <v>98.5</v>
          </cell>
          <cell r="N501">
            <v>99.1</v>
          </cell>
          <cell r="P501">
            <v>99.4</v>
          </cell>
          <cell r="R501">
            <v>99.8</v>
          </cell>
          <cell r="T501">
            <v>100</v>
          </cell>
          <cell r="V501">
            <v>99.7</v>
          </cell>
          <cell r="X501">
            <v>99.6</v>
          </cell>
          <cell r="Z501">
            <v>99.6</v>
          </cell>
          <cell r="AB501">
            <v>99.2</v>
          </cell>
          <cell r="AD501">
            <v>0</v>
          </cell>
        </row>
        <row r="502">
          <cell r="A502" t="str">
            <v>Nahrungsmittel, vorwiegend auf tierischer Grundlage</v>
          </cell>
          <cell r="B502">
            <v>38</v>
          </cell>
          <cell r="C502">
            <v>1997</v>
          </cell>
          <cell r="D502">
            <v>99.8</v>
          </cell>
          <cell r="F502">
            <v>99.8</v>
          </cell>
          <cell r="H502">
            <v>99.8</v>
          </cell>
          <cell r="J502">
            <v>100.1</v>
          </cell>
          <cell r="L502">
            <v>101.3</v>
          </cell>
          <cell r="N502">
            <v>102</v>
          </cell>
          <cell r="P502">
            <v>102.1</v>
          </cell>
          <cell r="AB502">
            <v>0</v>
          </cell>
          <cell r="AD502">
            <v>0</v>
          </cell>
        </row>
        <row r="503">
          <cell r="A503" t="str">
            <v>Nahrungsmittel, vorwiegend auf tierischer Grundlage</v>
          </cell>
          <cell r="B503">
            <v>38</v>
          </cell>
          <cell r="C503">
            <v>1998</v>
          </cell>
          <cell r="AB503">
            <v>0</v>
          </cell>
          <cell r="AD503">
            <v>0</v>
          </cell>
        </row>
        <row r="504">
          <cell r="A504" t="str">
            <v>Nahrungsmittel, vorwiegend auf tierischer Grundlage</v>
          </cell>
          <cell r="B504">
            <v>38</v>
          </cell>
          <cell r="C504">
            <v>1999</v>
          </cell>
          <cell r="AB504">
            <v>0</v>
          </cell>
          <cell r="AD504">
            <v>0</v>
          </cell>
        </row>
        <row r="505">
          <cell r="A505" t="str">
            <v>Nahrungsmittel, vorwiegend auf tierischer Grundlage</v>
          </cell>
          <cell r="B505">
            <v>38</v>
          </cell>
          <cell r="C505">
            <v>2000</v>
          </cell>
          <cell r="AB505">
            <v>0</v>
          </cell>
          <cell r="AD505">
            <v>0</v>
          </cell>
        </row>
        <row r="506">
          <cell r="A506" t="str">
            <v>Nahrungsmittel, vorwiegend auf tierischer Grundlage</v>
          </cell>
          <cell r="B506">
            <v>38</v>
          </cell>
          <cell r="C506">
            <v>2001</v>
          </cell>
          <cell r="AB506">
            <v>0</v>
          </cell>
          <cell r="AD506">
            <v>0</v>
          </cell>
        </row>
        <row r="507">
          <cell r="A507" t="str">
            <v>Nahrungsmittel, vorwiegend auf tierischer Grundlage</v>
          </cell>
          <cell r="B507">
            <v>38</v>
          </cell>
          <cell r="C507">
            <v>2002</v>
          </cell>
          <cell r="AB507">
            <v>0</v>
          </cell>
          <cell r="AD507">
            <v>0</v>
          </cell>
        </row>
        <row r="508">
          <cell r="A508" t="str">
            <v>Nahrungsmittel, vorwiegend auf tierischer Grundlage</v>
          </cell>
          <cell r="B508">
            <v>38</v>
          </cell>
          <cell r="C508">
            <v>2003</v>
          </cell>
          <cell r="AB508">
            <v>0</v>
          </cell>
        </row>
        <row r="509">
          <cell r="A509" t="str">
            <v>Milch und Milcherzeugnisse</v>
          </cell>
          <cell r="B509">
            <v>17.14</v>
          </cell>
          <cell r="C509">
            <v>1991</v>
          </cell>
          <cell r="D509">
            <v>100</v>
          </cell>
          <cell r="F509">
            <v>100</v>
          </cell>
          <cell r="H509">
            <v>99.9</v>
          </cell>
          <cell r="J509">
            <v>99.7</v>
          </cell>
          <cell r="L509">
            <v>99.4</v>
          </cell>
          <cell r="N509">
            <v>99.1</v>
          </cell>
          <cell r="P509">
            <v>98.9</v>
          </cell>
          <cell r="R509">
            <v>99.3</v>
          </cell>
          <cell r="T509">
            <v>99.9</v>
          </cell>
          <cell r="V509">
            <v>100.8</v>
          </cell>
          <cell r="X509">
            <v>101.5</v>
          </cell>
          <cell r="Z509">
            <v>101.5</v>
          </cell>
          <cell r="AB509">
            <v>100</v>
          </cell>
          <cell r="AD509">
            <v>101.2</v>
          </cell>
        </row>
        <row r="510">
          <cell r="A510" t="str">
            <v>Milch und Milcherzeugnisse</v>
          </cell>
          <cell r="B510">
            <v>17.14</v>
          </cell>
          <cell r="C510">
            <v>1992</v>
          </cell>
          <cell r="D510">
            <v>101.7</v>
          </cell>
          <cell r="F510">
            <v>102.2</v>
          </cell>
          <cell r="H510">
            <v>102</v>
          </cell>
          <cell r="J510">
            <v>102.1</v>
          </cell>
          <cell r="L510">
            <v>102</v>
          </cell>
          <cell r="N510">
            <v>102.5</v>
          </cell>
          <cell r="P510">
            <v>102.6</v>
          </cell>
          <cell r="R510">
            <v>102.8</v>
          </cell>
          <cell r="T510">
            <v>102.6</v>
          </cell>
          <cell r="V510">
            <v>102.5</v>
          </cell>
          <cell r="X510">
            <v>102.8</v>
          </cell>
          <cell r="Z510">
            <v>103</v>
          </cell>
          <cell r="AB510">
            <v>102.4</v>
          </cell>
          <cell r="AD510">
            <v>102.7</v>
          </cell>
        </row>
        <row r="511">
          <cell r="A511" t="str">
            <v>Milch und Milcherzeugnisse</v>
          </cell>
          <cell r="B511">
            <v>17.14</v>
          </cell>
          <cell r="C511">
            <v>1993</v>
          </cell>
          <cell r="D511">
            <v>103</v>
          </cell>
          <cell r="F511">
            <v>102.9</v>
          </cell>
          <cell r="H511">
            <v>102.8</v>
          </cell>
          <cell r="J511">
            <v>102.7</v>
          </cell>
          <cell r="L511">
            <v>102.4</v>
          </cell>
          <cell r="N511">
            <v>102.2</v>
          </cell>
          <cell r="P511">
            <v>102.1</v>
          </cell>
          <cell r="R511">
            <v>102.2</v>
          </cell>
          <cell r="T511">
            <v>101.8</v>
          </cell>
          <cell r="V511">
            <v>102</v>
          </cell>
          <cell r="X511">
            <v>102.1</v>
          </cell>
          <cell r="Z511">
            <v>102.4</v>
          </cell>
          <cell r="AB511">
            <v>102.4</v>
          </cell>
          <cell r="AD511">
            <v>102.1</v>
          </cell>
        </row>
        <row r="512">
          <cell r="A512" t="str">
            <v>Milch und Milcherzeugnisse</v>
          </cell>
          <cell r="B512">
            <v>17.14</v>
          </cell>
          <cell r="C512">
            <v>1994</v>
          </cell>
          <cell r="D512">
            <v>102</v>
          </cell>
          <cell r="F512">
            <v>101.9</v>
          </cell>
          <cell r="H512">
            <v>101.7</v>
          </cell>
          <cell r="J512">
            <v>102.1</v>
          </cell>
          <cell r="L512">
            <v>102</v>
          </cell>
          <cell r="N512">
            <v>102.5</v>
          </cell>
          <cell r="P512">
            <v>102.4</v>
          </cell>
          <cell r="R512">
            <v>102.4</v>
          </cell>
          <cell r="T512">
            <v>101.5</v>
          </cell>
          <cell r="V512">
            <v>101.9</v>
          </cell>
          <cell r="X512">
            <v>102.2</v>
          </cell>
          <cell r="Z512">
            <v>102.2</v>
          </cell>
          <cell r="AB512">
            <v>102.1</v>
          </cell>
          <cell r="AD512">
            <v>102.1</v>
          </cell>
        </row>
        <row r="513">
          <cell r="A513" t="str">
            <v>Milch und Milcherzeugnisse</v>
          </cell>
          <cell r="B513">
            <v>17.14</v>
          </cell>
          <cell r="C513">
            <v>1995</v>
          </cell>
          <cell r="D513">
            <v>102.2</v>
          </cell>
          <cell r="F513">
            <v>102.2</v>
          </cell>
          <cell r="H513">
            <v>102.3</v>
          </cell>
          <cell r="J513">
            <v>102.4</v>
          </cell>
          <cell r="L513">
            <v>102</v>
          </cell>
          <cell r="N513">
            <v>102</v>
          </cell>
          <cell r="P513">
            <v>101.8</v>
          </cell>
          <cell r="R513">
            <v>102.2</v>
          </cell>
          <cell r="T513">
            <v>102.3</v>
          </cell>
          <cell r="V513">
            <v>102.8</v>
          </cell>
          <cell r="X513">
            <v>102.8</v>
          </cell>
          <cell r="Z513">
            <v>103.1</v>
          </cell>
          <cell r="AB513">
            <v>102.3</v>
          </cell>
          <cell r="AD513">
            <v>102.1</v>
          </cell>
        </row>
        <row r="514">
          <cell r="A514" t="str">
            <v>Milch und Milcherzeugnisse</v>
          </cell>
          <cell r="B514">
            <v>17.14</v>
          </cell>
          <cell r="C514">
            <v>1996</v>
          </cell>
          <cell r="D514">
            <v>102.9</v>
          </cell>
          <cell r="F514">
            <v>102.3</v>
          </cell>
          <cell r="H514">
            <v>101.9</v>
          </cell>
          <cell r="J514">
            <v>101.3</v>
          </cell>
          <cell r="L514">
            <v>100.8</v>
          </cell>
          <cell r="N514">
            <v>100.5</v>
          </cell>
          <cell r="P514">
            <v>100.4</v>
          </cell>
          <cell r="R514">
            <v>100.4</v>
          </cell>
          <cell r="T514">
            <v>100.2</v>
          </cell>
          <cell r="V514">
            <v>100</v>
          </cell>
          <cell r="X514">
            <v>100</v>
          </cell>
          <cell r="Z514">
            <v>100</v>
          </cell>
          <cell r="AB514">
            <v>100.9</v>
          </cell>
          <cell r="AD514">
            <v>0</v>
          </cell>
        </row>
        <row r="515">
          <cell r="A515" t="str">
            <v>Milch und Milcherzeugnisse</v>
          </cell>
          <cell r="B515">
            <v>17.14</v>
          </cell>
          <cell r="C515">
            <v>1997</v>
          </cell>
          <cell r="D515">
            <v>100.2</v>
          </cell>
          <cell r="F515">
            <v>100.2</v>
          </cell>
          <cell r="H515">
            <v>100.4</v>
          </cell>
          <cell r="J515">
            <v>100.3</v>
          </cell>
          <cell r="L515">
            <v>100.3</v>
          </cell>
          <cell r="N515">
            <v>100.3</v>
          </cell>
          <cell r="P515">
            <v>100.3</v>
          </cell>
          <cell r="AB515">
            <v>0</v>
          </cell>
          <cell r="AD515">
            <v>0</v>
          </cell>
        </row>
        <row r="516">
          <cell r="A516" t="str">
            <v>Milch und Milcherzeugnisse</v>
          </cell>
          <cell r="B516">
            <v>17.14</v>
          </cell>
          <cell r="C516">
            <v>1998</v>
          </cell>
          <cell r="AB516">
            <v>0</v>
          </cell>
          <cell r="AD516">
            <v>0</v>
          </cell>
        </row>
        <row r="517">
          <cell r="A517" t="str">
            <v>Milch und Milcherzeugnisse</v>
          </cell>
          <cell r="B517">
            <v>17.14</v>
          </cell>
          <cell r="C517">
            <v>1999</v>
          </cell>
          <cell r="AB517">
            <v>0</v>
          </cell>
          <cell r="AD517">
            <v>0</v>
          </cell>
        </row>
        <row r="518">
          <cell r="A518" t="str">
            <v>Milch und Milcherzeugnisse</v>
          </cell>
          <cell r="B518">
            <v>17.14</v>
          </cell>
          <cell r="C518">
            <v>2000</v>
          </cell>
          <cell r="AB518">
            <v>0</v>
          </cell>
          <cell r="AD518">
            <v>0</v>
          </cell>
        </row>
        <row r="519">
          <cell r="A519" t="str">
            <v>Milch und Milcherzeugnisse</v>
          </cell>
          <cell r="B519">
            <v>17.14</v>
          </cell>
          <cell r="C519">
            <v>2001</v>
          </cell>
          <cell r="AB519">
            <v>0</v>
          </cell>
          <cell r="AD519">
            <v>0</v>
          </cell>
        </row>
        <row r="520">
          <cell r="A520" t="str">
            <v>Milch und Milcherzeugnisse</v>
          </cell>
          <cell r="B520">
            <v>17.14</v>
          </cell>
          <cell r="C520">
            <v>2002</v>
          </cell>
          <cell r="AB520">
            <v>0</v>
          </cell>
          <cell r="AD520">
            <v>0</v>
          </cell>
        </row>
        <row r="521">
          <cell r="A521" t="str">
            <v>Milch und Milcherzeugnisse</v>
          </cell>
          <cell r="B521">
            <v>17.14</v>
          </cell>
          <cell r="C521">
            <v>2003</v>
          </cell>
          <cell r="AB521">
            <v>0</v>
          </cell>
        </row>
        <row r="522">
          <cell r="A522" t="str">
            <v>Vollmilch oder teilentramte Milch</v>
          </cell>
          <cell r="B522">
            <v>2.12</v>
          </cell>
          <cell r="C522">
            <v>1991</v>
          </cell>
          <cell r="D522">
            <v>100.1</v>
          </cell>
          <cell r="F522">
            <v>100.2</v>
          </cell>
          <cell r="H522">
            <v>100.1</v>
          </cell>
          <cell r="J522">
            <v>100.1</v>
          </cell>
          <cell r="L522">
            <v>100.3</v>
          </cell>
          <cell r="N522">
            <v>100.3</v>
          </cell>
          <cell r="P522">
            <v>99.6</v>
          </cell>
          <cell r="R522">
            <v>99.3</v>
          </cell>
          <cell r="T522">
            <v>99.5</v>
          </cell>
          <cell r="V522">
            <v>99.8</v>
          </cell>
          <cell r="X522">
            <v>100.2</v>
          </cell>
          <cell r="Z522">
            <v>100.4</v>
          </cell>
          <cell r="AB522">
            <v>100</v>
          </cell>
          <cell r="AD522">
            <v>101.1</v>
          </cell>
        </row>
        <row r="523">
          <cell r="A523" t="str">
            <v>Vollmilch oder teilentramte Milch</v>
          </cell>
          <cell r="B523">
            <v>2.12</v>
          </cell>
          <cell r="C523">
            <v>1992</v>
          </cell>
          <cell r="D523">
            <v>101.8</v>
          </cell>
          <cell r="F523">
            <v>103.2</v>
          </cell>
          <cell r="H523">
            <v>102.4</v>
          </cell>
          <cell r="J523">
            <v>102.4</v>
          </cell>
          <cell r="L523">
            <v>102.3</v>
          </cell>
          <cell r="N523">
            <v>101.9</v>
          </cell>
          <cell r="P523">
            <v>102</v>
          </cell>
          <cell r="R523">
            <v>102.4</v>
          </cell>
          <cell r="T523">
            <v>101.9</v>
          </cell>
          <cell r="V523">
            <v>102.5</v>
          </cell>
          <cell r="X523">
            <v>102.9</v>
          </cell>
          <cell r="Z523">
            <v>102.4</v>
          </cell>
          <cell r="AB523">
            <v>102.3</v>
          </cell>
          <cell r="AD523">
            <v>102.4</v>
          </cell>
        </row>
        <row r="524">
          <cell r="A524" t="str">
            <v>Vollmilch oder teilentramte Milch</v>
          </cell>
          <cell r="B524">
            <v>2.12</v>
          </cell>
          <cell r="C524">
            <v>1993</v>
          </cell>
          <cell r="D524">
            <v>102.8</v>
          </cell>
          <cell r="F524">
            <v>103</v>
          </cell>
          <cell r="H524">
            <v>102.4</v>
          </cell>
          <cell r="J524">
            <v>102.3</v>
          </cell>
          <cell r="L524">
            <v>101.9</v>
          </cell>
          <cell r="N524">
            <v>101.7</v>
          </cell>
          <cell r="P524">
            <v>101.4</v>
          </cell>
          <cell r="R524">
            <v>101.4</v>
          </cell>
          <cell r="T524">
            <v>100.8</v>
          </cell>
          <cell r="V524">
            <v>101.6</v>
          </cell>
          <cell r="X524">
            <v>101.9</v>
          </cell>
          <cell r="Z524">
            <v>102</v>
          </cell>
          <cell r="AB524">
            <v>101.9</v>
          </cell>
          <cell r="AD524">
            <v>101.3</v>
          </cell>
        </row>
        <row r="525">
          <cell r="A525" t="str">
            <v>Vollmilch oder teilentramte Milch</v>
          </cell>
          <cell r="B525">
            <v>2.12</v>
          </cell>
          <cell r="C525">
            <v>1994</v>
          </cell>
          <cell r="D525">
            <v>102.1</v>
          </cell>
          <cell r="F525">
            <v>101.7</v>
          </cell>
          <cell r="H525">
            <v>101.1</v>
          </cell>
          <cell r="J525">
            <v>100.8</v>
          </cell>
          <cell r="L525">
            <v>100.4</v>
          </cell>
          <cell r="N525">
            <v>100.2</v>
          </cell>
          <cell r="P525">
            <v>100.1</v>
          </cell>
          <cell r="R525">
            <v>99.9</v>
          </cell>
          <cell r="T525">
            <v>100.4</v>
          </cell>
          <cell r="V525">
            <v>100.7</v>
          </cell>
          <cell r="X525">
            <v>101.4</v>
          </cell>
          <cell r="Z525">
            <v>101.5</v>
          </cell>
          <cell r="AB525">
            <v>100.9</v>
          </cell>
          <cell r="AD525">
            <v>101</v>
          </cell>
        </row>
        <row r="526">
          <cell r="A526" t="str">
            <v>Vollmilch oder teilentramte Milch</v>
          </cell>
          <cell r="B526">
            <v>2.12</v>
          </cell>
          <cell r="C526">
            <v>1995</v>
          </cell>
          <cell r="D526">
            <v>101.4</v>
          </cell>
          <cell r="F526">
            <v>101.7</v>
          </cell>
          <cell r="H526">
            <v>101.4</v>
          </cell>
          <cell r="J526">
            <v>101.4</v>
          </cell>
          <cell r="L526">
            <v>101.1</v>
          </cell>
          <cell r="N526">
            <v>101.2</v>
          </cell>
          <cell r="P526">
            <v>100.9</v>
          </cell>
          <cell r="R526">
            <v>100.9</v>
          </cell>
          <cell r="T526">
            <v>100.7</v>
          </cell>
          <cell r="V526">
            <v>100.8</v>
          </cell>
          <cell r="X526">
            <v>101.7</v>
          </cell>
          <cell r="Z526">
            <v>102.1</v>
          </cell>
          <cell r="AB526">
            <v>101.3</v>
          </cell>
          <cell r="AD526">
            <v>101.5</v>
          </cell>
        </row>
        <row r="527">
          <cell r="A527" t="str">
            <v>Vollmilch oder teilentramte Milch</v>
          </cell>
          <cell r="B527">
            <v>2.12</v>
          </cell>
          <cell r="C527">
            <v>1996</v>
          </cell>
          <cell r="D527">
            <v>102.9</v>
          </cell>
          <cell r="F527">
            <v>102.3</v>
          </cell>
          <cell r="H527">
            <v>102</v>
          </cell>
          <cell r="J527">
            <v>101.9</v>
          </cell>
          <cell r="L527">
            <v>101.3</v>
          </cell>
          <cell r="N527">
            <v>100.9</v>
          </cell>
          <cell r="P527">
            <v>100.2</v>
          </cell>
          <cell r="R527">
            <v>100.2</v>
          </cell>
          <cell r="T527">
            <v>100.1</v>
          </cell>
          <cell r="V527">
            <v>100.3</v>
          </cell>
          <cell r="X527">
            <v>100.3</v>
          </cell>
          <cell r="Z527">
            <v>100.3</v>
          </cell>
          <cell r="AB527">
            <v>101.1</v>
          </cell>
          <cell r="AD527">
            <v>0</v>
          </cell>
        </row>
        <row r="528">
          <cell r="A528" t="str">
            <v>Vollmilch oder teilentramte Milch</v>
          </cell>
          <cell r="B528">
            <v>2.12</v>
          </cell>
          <cell r="C528">
            <v>1997</v>
          </cell>
          <cell r="D528">
            <v>100.3</v>
          </cell>
          <cell r="F528">
            <v>100.1</v>
          </cell>
          <cell r="H528">
            <v>99.9</v>
          </cell>
          <cell r="J528">
            <v>99.8</v>
          </cell>
          <cell r="L528">
            <v>99.7</v>
          </cell>
          <cell r="N528">
            <v>99.8</v>
          </cell>
          <cell r="P528">
            <v>99.6</v>
          </cell>
          <cell r="AB528">
            <v>0</v>
          </cell>
          <cell r="AD528">
            <v>0</v>
          </cell>
        </row>
        <row r="529">
          <cell r="A529" t="str">
            <v>Vollmilch oder teilentramte Milch</v>
          </cell>
          <cell r="B529">
            <v>2.12</v>
          </cell>
          <cell r="C529">
            <v>1998</v>
          </cell>
          <cell r="AB529">
            <v>0</v>
          </cell>
          <cell r="AD529">
            <v>0</v>
          </cell>
        </row>
        <row r="530">
          <cell r="A530" t="str">
            <v>Vollmilch oder teilentramte Milch</v>
          </cell>
          <cell r="B530">
            <v>2.12</v>
          </cell>
          <cell r="C530">
            <v>1999</v>
          </cell>
          <cell r="AB530">
            <v>0</v>
          </cell>
          <cell r="AD530">
            <v>0</v>
          </cell>
        </row>
        <row r="531">
          <cell r="A531" t="str">
            <v>Vollmilch oder teilentramte Milch</v>
          </cell>
          <cell r="B531">
            <v>2.12</v>
          </cell>
          <cell r="C531">
            <v>2000</v>
          </cell>
          <cell r="AB531">
            <v>0</v>
          </cell>
          <cell r="AD531">
            <v>0</v>
          </cell>
        </row>
        <row r="532">
          <cell r="A532" t="str">
            <v>Vollmilch oder teilentramte Milch</v>
          </cell>
          <cell r="B532">
            <v>2.12</v>
          </cell>
          <cell r="C532">
            <v>2001</v>
          </cell>
          <cell r="AB532">
            <v>0</v>
          </cell>
          <cell r="AD532">
            <v>0</v>
          </cell>
        </row>
        <row r="533">
          <cell r="A533" t="str">
            <v>Vollmilch oder teilentramte Milch</v>
          </cell>
          <cell r="B533">
            <v>2.12</v>
          </cell>
          <cell r="C533">
            <v>2002</v>
          </cell>
          <cell r="AB533">
            <v>0</v>
          </cell>
          <cell r="AD533">
            <v>0</v>
          </cell>
        </row>
        <row r="534">
          <cell r="A534" t="str">
            <v>Vollmilch oder teilentramte Milch</v>
          </cell>
          <cell r="B534">
            <v>2.12</v>
          </cell>
          <cell r="C534">
            <v>2003</v>
          </cell>
          <cell r="AB534">
            <v>0</v>
          </cell>
        </row>
        <row r="535">
          <cell r="A535" t="str">
            <v>Butter</v>
          </cell>
          <cell r="B535">
            <v>1.94</v>
          </cell>
          <cell r="C535">
            <v>1991</v>
          </cell>
          <cell r="D535">
            <v>99.1</v>
          </cell>
          <cell r="F535">
            <v>98.9</v>
          </cell>
          <cell r="H535">
            <v>97.8</v>
          </cell>
          <cell r="J535">
            <v>97.2</v>
          </cell>
          <cell r="L535">
            <v>95.8</v>
          </cell>
          <cell r="N535">
            <v>95</v>
          </cell>
          <cell r="P535">
            <v>95.3</v>
          </cell>
          <cell r="R535">
            <v>97.7</v>
          </cell>
          <cell r="T535">
            <v>100.3</v>
          </cell>
          <cell r="V535">
            <v>105</v>
          </cell>
          <cell r="X535">
            <v>109.8</v>
          </cell>
          <cell r="Z535">
            <v>108.2</v>
          </cell>
          <cell r="AB535">
            <v>100</v>
          </cell>
          <cell r="AD535">
            <v>102.2</v>
          </cell>
        </row>
        <row r="536">
          <cell r="A536" t="str">
            <v>Butter</v>
          </cell>
          <cell r="B536">
            <v>1.94</v>
          </cell>
          <cell r="C536">
            <v>1992</v>
          </cell>
          <cell r="D536">
            <v>104</v>
          </cell>
          <cell r="F536">
            <v>102.3</v>
          </cell>
          <cell r="H536">
            <v>101.2</v>
          </cell>
          <cell r="J536">
            <v>101.2</v>
          </cell>
          <cell r="L536">
            <v>100.1</v>
          </cell>
          <cell r="N536">
            <v>101.6</v>
          </cell>
          <cell r="P536">
            <v>102.4</v>
          </cell>
          <cell r="R536">
            <v>102.8</v>
          </cell>
          <cell r="T536">
            <v>101.6</v>
          </cell>
          <cell r="V536">
            <v>100</v>
          </cell>
          <cell r="X536">
            <v>99.5</v>
          </cell>
          <cell r="Z536">
            <v>98.8</v>
          </cell>
          <cell r="AB536">
            <v>101.3</v>
          </cell>
          <cell r="AD536">
            <v>99.6</v>
          </cell>
        </row>
        <row r="537">
          <cell r="A537" t="str">
            <v>Butter</v>
          </cell>
          <cell r="B537">
            <v>1.94</v>
          </cell>
          <cell r="C537">
            <v>1993</v>
          </cell>
          <cell r="D537">
            <v>98.8</v>
          </cell>
          <cell r="F537">
            <v>98.6</v>
          </cell>
          <cell r="H537">
            <v>98.1</v>
          </cell>
          <cell r="J537">
            <v>98.7</v>
          </cell>
          <cell r="L537">
            <v>98.1</v>
          </cell>
          <cell r="N537">
            <v>98.1</v>
          </cell>
          <cell r="P537">
            <v>97.8</v>
          </cell>
          <cell r="R537">
            <v>98.7</v>
          </cell>
          <cell r="T537">
            <v>97.9</v>
          </cell>
          <cell r="V537">
            <v>97.4</v>
          </cell>
          <cell r="X537">
            <v>97.9</v>
          </cell>
          <cell r="Z537">
            <v>98</v>
          </cell>
          <cell r="AB537">
            <v>98.2</v>
          </cell>
          <cell r="AD537">
            <v>97.5</v>
          </cell>
        </row>
        <row r="538">
          <cell r="A538" t="str">
            <v>Butter</v>
          </cell>
          <cell r="B538">
            <v>1.94</v>
          </cell>
          <cell r="C538">
            <v>1994</v>
          </cell>
          <cell r="D538">
            <v>97.5</v>
          </cell>
          <cell r="F538">
            <v>97.2</v>
          </cell>
          <cell r="H538">
            <v>96.8</v>
          </cell>
          <cell r="J538">
            <v>97</v>
          </cell>
          <cell r="L538">
            <v>97</v>
          </cell>
          <cell r="N538">
            <v>97</v>
          </cell>
          <cell r="P538">
            <v>97.2</v>
          </cell>
          <cell r="R538">
            <v>97.1</v>
          </cell>
          <cell r="T538">
            <v>97.2</v>
          </cell>
          <cell r="V538">
            <v>97.7</v>
          </cell>
          <cell r="X538">
            <v>98</v>
          </cell>
          <cell r="Z538">
            <v>98.8</v>
          </cell>
          <cell r="AB538">
            <v>97.4</v>
          </cell>
          <cell r="AD538">
            <v>98.4</v>
          </cell>
        </row>
        <row r="539">
          <cell r="A539" t="str">
            <v>Butter</v>
          </cell>
          <cell r="B539">
            <v>1.94</v>
          </cell>
          <cell r="C539">
            <v>1995</v>
          </cell>
          <cell r="D539">
            <v>98.7</v>
          </cell>
          <cell r="F539">
            <v>98.6</v>
          </cell>
          <cell r="H539">
            <v>99</v>
          </cell>
          <cell r="J539">
            <v>99.3</v>
          </cell>
          <cell r="L539">
            <v>99.4</v>
          </cell>
          <cell r="N539">
            <v>99.4</v>
          </cell>
          <cell r="P539">
            <v>99.9</v>
          </cell>
          <cell r="R539">
            <v>100.4</v>
          </cell>
          <cell r="T539">
            <v>102.7</v>
          </cell>
          <cell r="V539">
            <v>104.4</v>
          </cell>
          <cell r="X539">
            <v>105.2</v>
          </cell>
          <cell r="Z539">
            <v>105.4</v>
          </cell>
          <cell r="AB539">
            <v>101</v>
          </cell>
          <cell r="AD539">
            <v>101.5</v>
          </cell>
        </row>
        <row r="540">
          <cell r="A540" t="str">
            <v>Butter</v>
          </cell>
          <cell r="B540">
            <v>1.94</v>
          </cell>
          <cell r="C540">
            <v>1996</v>
          </cell>
          <cell r="D540">
            <v>104.5</v>
          </cell>
          <cell r="F540">
            <v>102.3</v>
          </cell>
          <cell r="H540">
            <v>100.7</v>
          </cell>
          <cell r="J540">
            <v>98.8</v>
          </cell>
          <cell r="L540">
            <v>96.9</v>
          </cell>
          <cell r="N540">
            <v>96.6</v>
          </cell>
          <cell r="P540">
            <v>96.3</v>
          </cell>
          <cell r="R540">
            <v>96.4</v>
          </cell>
          <cell r="T540">
            <v>96.2</v>
          </cell>
          <cell r="V540">
            <v>96.6</v>
          </cell>
          <cell r="X540">
            <v>96.7</v>
          </cell>
          <cell r="Z540">
            <v>96.5</v>
          </cell>
          <cell r="AB540">
            <v>98.2</v>
          </cell>
          <cell r="AD540">
            <v>0</v>
          </cell>
        </row>
        <row r="541">
          <cell r="A541" t="str">
            <v>Butter</v>
          </cell>
          <cell r="B541">
            <v>1.94</v>
          </cell>
          <cell r="C541">
            <v>1997</v>
          </cell>
          <cell r="D541">
            <v>97.3</v>
          </cell>
          <cell r="F541">
            <v>97.7</v>
          </cell>
          <cell r="H541">
            <v>98.3</v>
          </cell>
          <cell r="J541">
            <v>98.8</v>
          </cell>
          <cell r="L541">
            <v>98.9</v>
          </cell>
          <cell r="N541">
            <v>100.1</v>
          </cell>
          <cell r="P541">
            <v>100.8</v>
          </cell>
          <cell r="AB541">
            <v>0</v>
          </cell>
          <cell r="AD541">
            <v>0</v>
          </cell>
        </row>
        <row r="542">
          <cell r="A542" t="str">
            <v>Butter</v>
          </cell>
          <cell r="B542">
            <v>1.94</v>
          </cell>
          <cell r="C542">
            <v>1998</v>
          </cell>
          <cell r="AB542">
            <v>0</v>
          </cell>
          <cell r="AD542">
            <v>0</v>
          </cell>
        </row>
        <row r="543">
          <cell r="A543" t="str">
            <v>Butter</v>
          </cell>
          <cell r="B543">
            <v>1.94</v>
          </cell>
          <cell r="C543">
            <v>1999</v>
          </cell>
          <cell r="AB543">
            <v>0</v>
          </cell>
          <cell r="AD543">
            <v>0</v>
          </cell>
        </row>
        <row r="544">
          <cell r="A544" t="str">
            <v>Butter</v>
          </cell>
          <cell r="B544">
            <v>1.94</v>
          </cell>
          <cell r="C544">
            <v>2000</v>
          </cell>
          <cell r="AB544">
            <v>0</v>
          </cell>
          <cell r="AD544">
            <v>0</v>
          </cell>
        </row>
        <row r="545">
          <cell r="A545" t="str">
            <v>Butter</v>
          </cell>
          <cell r="B545">
            <v>1.94</v>
          </cell>
          <cell r="C545">
            <v>2001</v>
          </cell>
          <cell r="AB545">
            <v>0</v>
          </cell>
          <cell r="AD545">
            <v>0</v>
          </cell>
        </row>
        <row r="546">
          <cell r="A546" t="str">
            <v>Butter</v>
          </cell>
          <cell r="B546">
            <v>1.94</v>
          </cell>
          <cell r="C546">
            <v>2002</v>
          </cell>
          <cell r="AB546">
            <v>0</v>
          </cell>
          <cell r="AD546">
            <v>0</v>
          </cell>
        </row>
        <row r="547">
          <cell r="A547" t="str">
            <v>Butter</v>
          </cell>
          <cell r="B547">
            <v>1.94</v>
          </cell>
          <cell r="C547">
            <v>2003</v>
          </cell>
          <cell r="AB547">
            <v>0</v>
          </cell>
        </row>
        <row r="548">
          <cell r="A548" t="str">
            <v>Schnittkäse</v>
          </cell>
          <cell r="B548">
            <v>1.69</v>
          </cell>
          <cell r="C548">
            <v>1991</v>
          </cell>
          <cell r="D548">
            <v>100.4</v>
          </cell>
          <cell r="F548">
            <v>100.3</v>
          </cell>
          <cell r="H548">
            <v>100.4</v>
          </cell>
          <cell r="J548">
            <v>100.3</v>
          </cell>
          <cell r="L548">
            <v>100.2</v>
          </cell>
          <cell r="N548">
            <v>99.9</v>
          </cell>
          <cell r="P548">
            <v>99.9</v>
          </cell>
          <cell r="R548">
            <v>99.6</v>
          </cell>
          <cell r="T548">
            <v>99.7</v>
          </cell>
          <cell r="V548">
            <v>99.8</v>
          </cell>
          <cell r="X548">
            <v>99.7</v>
          </cell>
          <cell r="Z548">
            <v>99.7</v>
          </cell>
          <cell r="AB548">
            <v>100</v>
          </cell>
          <cell r="AD548">
            <v>99.8</v>
          </cell>
        </row>
        <row r="549">
          <cell r="A549" t="str">
            <v>Schnittkäse</v>
          </cell>
          <cell r="B549">
            <v>1.69</v>
          </cell>
          <cell r="C549">
            <v>1992</v>
          </cell>
          <cell r="D549">
            <v>99.9</v>
          </cell>
          <cell r="F549">
            <v>100</v>
          </cell>
          <cell r="H549">
            <v>99.8</v>
          </cell>
          <cell r="J549">
            <v>99.7</v>
          </cell>
          <cell r="L549">
            <v>99.7</v>
          </cell>
          <cell r="N549">
            <v>99.7</v>
          </cell>
          <cell r="P549">
            <v>99.7</v>
          </cell>
          <cell r="R549">
            <v>100.2</v>
          </cell>
          <cell r="T549">
            <v>101.6</v>
          </cell>
          <cell r="V549">
            <v>102.1</v>
          </cell>
          <cell r="X549">
            <v>102.2</v>
          </cell>
          <cell r="Z549">
            <v>102.2</v>
          </cell>
          <cell r="AB549">
            <v>100.6</v>
          </cell>
          <cell r="AD549">
            <v>101.5</v>
          </cell>
        </row>
        <row r="550">
          <cell r="A550" t="str">
            <v>Schnittkäse</v>
          </cell>
          <cell r="B550">
            <v>1.69</v>
          </cell>
          <cell r="C550">
            <v>1993</v>
          </cell>
          <cell r="D550">
            <v>102.2</v>
          </cell>
          <cell r="F550">
            <v>101.9</v>
          </cell>
          <cell r="H550">
            <v>102</v>
          </cell>
          <cell r="J550">
            <v>101.7</v>
          </cell>
          <cell r="L550">
            <v>101.8</v>
          </cell>
          <cell r="N550">
            <v>100.9</v>
          </cell>
          <cell r="P550">
            <v>101.1</v>
          </cell>
          <cell r="R550">
            <v>100.9</v>
          </cell>
          <cell r="T550">
            <v>101.2</v>
          </cell>
          <cell r="V550">
            <v>101.4</v>
          </cell>
          <cell r="X550">
            <v>100.9</v>
          </cell>
          <cell r="Z550">
            <v>100.9</v>
          </cell>
          <cell r="AB550">
            <v>101.4</v>
          </cell>
          <cell r="AD550">
            <v>100.5</v>
          </cell>
        </row>
        <row r="551">
          <cell r="A551" t="str">
            <v>Schnittkäse</v>
          </cell>
          <cell r="B551">
            <v>1.69</v>
          </cell>
          <cell r="C551">
            <v>1994</v>
          </cell>
          <cell r="D551">
            <v>100.1</v>
          </cell>
          <cell r="F551">
            <v>100.1</v>
          </cell>
          <cell r="H551">
            <v>99.9</v>
          </cell>
          <cell r="J551">
            <v>99.9</v>
          </cell>
          <cell r="L551">
            <v>99.9</v>
          </cell>
          <cell r="N551">
            <v>99.9</v>
          </cell>
          <cell r="P551">
            <v>99.5</v>
          </cell>
          <cell r="R551">
            <v>99.5</v>
          </cell>
          <cell r="T551">
            <v>99.5</v>
          </cell>
          <cell r="V551">
            <v>99.5</v>
          </cell>
          <cell r="X551">
            <v>99.5</v>
          </cell>
          <cell r="Z551">
            <v>98.3</v>
          </cell>
          <cell r="AB551">
            <v>99.6</v>
          </cell>
          <cell r="AD551">
            <v>98.8</v>
          </cell>
        </row>
        <row r="552">
          <cell r="A552" t="str">
            <v>Schnittkäse</v>
          </cell>
          <cell r="B552">
            <v>1.69</v>
          </cell>
          <cell r="C552">
            <v>1995</v>
          </cell>
          <cell r="D552">
            <v>98.3</v>
          </cell>
          <cell r="F552">
            <v>98.3</v>
          </cell>
          <cell r="H552">
            <v>98.3</v>
          </cell>
          <cell r="J552">
            <v>98.4</v>
          </cell>
          <cell r="L552">
            <v>98.5</v>
          </cell>
          <cell r="N552">
            <v>98.3</v>
          </cell>
          <cell r="P552">
            <v>97.9</v>
          </cell>
          <cell r="R552">
            <v>98</v>
          </cell>
          <cell r="T552">
            <v>97.9</v>
          </cell>
          <cell r="V552">
            <v>97.9</v>
          </cell>
          <cell r="X552">
            <v>98.3</v>
          </cell>
          <cell r="Z552">
            <v>98.1</v>
          </cell>
          <cell r="AB552">
            <v>98.2</v>
          </cell>
          <cell r="AD552">
            <v>97.7</v>
          </cell>
        </row>
        <row r="553">
          <cell r="A553" t="str">
            <v>Schnittkäse</v>
          </cell>
          <cell r="B553">
            <v>1.69</v>
          </cell>
          <cell r="C553">
            <v>1996</v>
          </cell>
          <cell r="D553">
            <v>98.3</v>
          </cell>
          <cell r="F553">
            <v>98.6</v>
          </cell>
          <cell r="H553">
            <v>97.8</v>
          </cell>
          <cell r="J553">
            <v>97.6</v>
          </cell>
          <cell r="L553">
            <v>96</v>
          </cell>
          <cell r="N553">
            <v>96.2</v>
          </cell>
          <cell r="P553">
            <v>96</v>
          </cell>
          <cell r="R553">
            <v>95.9</v>
          </cell>
          <cell r="T553">
            <v>96</v>
          </cell>
          <cell r="V553">
            <v>95.3</v>
          </cell>
          <cell r="X553">
            <v>95.3</v>
          </cell>
          <cell r="Z553">
            <v>95.3</v>
          </cell>
          <cell r="AB553">
            <v>96.5</v>
          </cell>
          <cell r="AD553">
            <v>0</v>
          </cell>
        </row>
        <row r="554">
          <cell r="A554" t="str">
            <v>Schnittkäse</v>
          </cell>
          <cell r="B554">
            <v>1.69</v>
          </cell>
          <cell r="C554">
            <v>1997</v>
          </cell>
          <cell r="D554">
            <v>95.7</v>
          </cell>
          <cell r="F554">
            <v>95.4</v>
          </cell>
          <cell r="H554">
            <v>95.7</v>
          </cell>
          <cell r="J554">
            <v>96.2</v>
          </cell>
          <cell r="L554">
            <v>96</v>
          </cell>
          <cell r="N554">
            <v>96</v>
          </cell>
          <cell r="P554">
            <v>95.8</v>
          </cell>
          <cell r="AB554">
            <v>0</v>
          </cell>
          <cell r="AD554">
            <v>0</v>
          </cell>
        </row>
        <row r="555">
          <cell r="A555" t="str">
            <v>Schnittkäse</v>
          </cell>
          <cell r="B555">
            <v>1.69</v>
          </cell>
          <cell r="C555">
            <v>1998</v>
          </cell>
          <cell r="AB555">
            <v>0</v>
          </cell>
          <cell r="AD555">
            <v>0</v>
          </cell>
        </row>
        <row r="556">
          <cell r="A556" t="str">
            <v>Schnittkäse</v>
          </cell>
          <cell r="B556">
            <v>1.69</v>
          </cell>
          <cell r="C556">
            <v>1999</v>
          </cell>
          <cell r="AB556">
            <v>0</v>
          </cell>
          <cell r="AD556">
            <v>0</v>
          </cell>
        </row>
        <row r="557">
          <cell r="A557" t="str">
            <v>Schnittkäse</v>
          </cell>
          <cell r="B557">
            <v>1.69</v>
          </cell>
          <cell r="C557">
            <v>2000</v>
          </cell>
          <cell r="AB557">
            <v>0</v>
          </cell>
          <cell r="AD557">
            <v>0</v>
          </cell>
        </row>
        <row r="558">
          <cell r="A558" t="str">
            <v>Schnittkäse</v>
          </cell>
          <cell r="B558">
            <v>1.69</v>
          </cell>
          <cell r="C558">
            <v>2001</v>
          </cell>
          <cell r="AB558">
            <v>0</v>
          </cell>
          <cell r="AD558">
            <v>0</v>
          </cell>
        </row>
        <row r="559">
          <cell r="A559" t="str">
            <v>Schnittkäse</v>
          </cell>
          <cell r="B559">
            <v>1.69</v>
          </cell>
          <cell r="C559">
            <v>2002</v>
          </cell>
          <cell r="AB559">
            <v>0</v>
          </cell>
          <cell r="AD559">
            <v>0</v>
          </cell>
        </row>
        <row r="560">
          <cell r="A560" t="str">
            <v>Schnittkäse</v>
          </cell>
          <cell r="B560">
            <v>1.69</v>
          </cell>
          <cell r="C560">
            <v>2003</v>
          </cell>
          <cell r="AB560">
            <v>0</v>
          </cell>
        </row>
        <row r="561">
          <cell r="A561" t="str">
            <v>Joghurt</v>
          </cell>
          <cell r="B561">
            <v>1.82</v>
          </cell>
          <cell r="C561">
            <v>1991</v>
          </cell>
          <cell r="D561">
            <v>98.7</v>
          </cell>
          <cell r="F561">
            <v>98.8</v>
          </cell>
          <cell r="H561">
            <v>98.7</v>
          </cell>
          <cell r="J561">
            <v>99.6</v>
          </cell>
          <cell r="L561">
            <v>100.2</v>
          </cell>
          <cell r="N561">
            <v>100.5</v>
          </cell>
          <cell r="P561">
            <v>100.2</v>
          </cell>
          <cell r="R561">
            <v>100.2</v>
          </cell>
          <cell r="T561">
            <v>101</v>
          </cell>
          <cell r="V561">
            <v>100.5</v>
          </cell>
          <cell r="X561">
            <v>100.8</v>
          </cell>
          <cell r="Z561">
            <v>100.5</v>
          </cell>
          <cell r="AB561">
            <v>100</v>
          </cell>
          <cell r="AD561">
            <v>101.8</v>
          </cell>
        </row>
        <row r="562">
          <cell r="A562" t="str">
            <v>Joghurt</v>
          </cell>
          <cell r="B562">
            <v>1.82</v>
          </cell>
          <cell r="C562">
            <v>1992</v>
          </cell>
          <cell r="D562">
            <v>102.6</v>
          </cell>
          <cell r="F562">
            <v>103.5</v>
          </cell>
          <cell r="H562">
            <v>103</v>
          </cell>
          <cell r="J562">
            <v>103.1</v>
          </cell>
          <cell r="L562">
            <v>102.9</v>
          </cell>
          <cell r="N562">
            <v>103</v>
          </cell>
          <cell r="P562">
            <v>102.9</v>
          </cell>
          <cell r="R562">
            <v>102.8</v>
          </cell>
          <cell r="T562">
            <v>102.8</v>
          </cell>
          <cell r="V562">
            <v>103.4</v>
          </cell>
          <cell r="X562">
            <v>103.2</v>
          </cell>
          <cell r="Z562">
            <v>103.3</v>
          </cell>
          <cell r="AB562">
            <v>103</v>
          </cell>
          <cell r="AD562">
            <v>103.2</v>
          </cell>
        </row>
        <row r="563">
          <cell r="A563" t="str">
            <v>Joghurt</v>
          </cell>
          <cell r="B563">
            <v>1.82</v>
          </cell>
          <cell r="C563">
            <v>1993</v>
          </cell>
          <cell r="D563">
            <v>103.4</v>
          </cell>
          <cell r="F563">
            <v>103.5</v>
          </cell>
          <cell r="H563">
            <v>103.4</v>
          </cell>
          <cell r="J563">
            <v>103.3</v>
          </cell>
          <cell r="L563">
            <v>103</v>
          </cell>
          <cell r="N563">
            <v>103.4</v>
          </cell>
          <cell r="P563">
            <v>103.3</v>
          </cell>
          <cell r="R563">
            <v>103.4</v>
          </cell>
          <cell r="T563">
            <v>103.3</v>
          </cell>
          <cell r="V563">
            <v>104.4</v>
          </cell>
          <cell r="X563">
            <v>104.5</v>
          </cell>
          <cell r="Z563">
            <v>105</v>
          </cell>
          <cell r="AB563">
            <v>103.7</v>
          </cell>
          <cell r="AD563">
            <v>104.2</v>
          </cell>
        </row>
        <row r="564">
          <cell r="A564" t="str">
            <v>Joghurt</v>
          </cell>
          <cell r="B564">
            <v>1.82</v>
          </cell>
          <cell r="C564">
            <v>1994</v>
          </cell>
          <cell r="D564">
            <v>105</v>
          </cell>
          <cell r="F564">
            <v>104.8</v>
          </cell>
          <cell r="H564">
            <v>104.9</v>
          </cell>
          <cell r="J564">
            <v>104.4</v>
          </cell>
          <cell r="L564">
            <v>104.1</v>
          </cell>
          <cell r="N564">
            <v>103.8</v>
          </cell>
          <cell r="P564">
            <v>103.7</v>
          </cell>
          <cell r="R564">
            <v>103.4</v>
          </cell>
          <cell r="T564">
            <v>99.7</v>
          </cell>
          <cell r="V564">
            <v>99.3</v>
          </cell>
          <cell r="X564">
            <v>99.7</v>
          </cell>
          <cell r="Z564">
            <v>99.6</v>
          </cell>
          <cell r="AB564">
            <v>102.7</v>
          </cell>
          <cell r="AD564">
            <v>100.3</v>
          </cell>
        </row>
        <row r="565">
          <cell r="A565" t="str">
            <v>Joghurt</v>
          </cell>
          <cell r="B565">
            <v>1.82</v>
          </cell>
          <cell r="C565">
            <v>1995</v>
          </cell>
          <cell r="D565">
            <v>99.6</v>
          </cell>
          <cell r="F565">
            <v>99.5</v>
          </cell>
          <cell r="H565">
            <v>99.4</v>
          </cell>
          <cell r="J565">
            <v>100</v>
          </cell>
          <cell r="L565">
            <v>100</v>
          </cell>
          <cell r="N565">
            <v>100.1</v>
          </cell>
          <cell r="P565">
            <v>100.2</v>
          </cell>
          <cell r="R565">
            <v>100.4</v>
          </cell>
          <cell r="T565">
            <v>100.3</v>
          </cell>
          <cell r="V565">
            <v>100.8</v>
          </cell>
          <cell r="X565">
            <v>100.9</v>
          </cell>
          <cell r="Z565">
            <v>101.8</v>
          </cell>
          <cell r="AB565">
            <v>100.3</v>
          </cell>
          <cell r="AD565">
            <v>100.3</v>
          </cell>
        </row>
        <row r="566">
          <cell r="A566" t="str">
            <v>Joghurt</v>
          </cell>
          <cell r="B566">
            <v>1.82</v>
          </cell>
          <cell r="C566">
            <v>1996</v>
          </cell>
          <cell r="D566">
            <v>100.3</v>
          </cell>
          <cell r="F566">
            <v>100.1</v>
          </cell>
          <cell r="H566">
            <v>99.9</v>
          </cell>
          <cell r="J566">
            <v>100.1</v>
          </cell>
          <cell r="L566">
            <v>100.3</v>
          </cell>
          <cell r="N566">
            <v>98.9</v>
          </cell>
          <cell r="P566">
            <v>99.4</v>
          </cell>
          <cell r="R566">
            <v>99.6</v>
          </cell>
          <cell r="T566">
            <v>99.5</v>
          </cell>
          <cell r="V566">
            <v>99.4</v>
          </cell>
          <cell r="X566">
            <v>99.3</v>
          </cell>
          <cell r="Z566">
            <v>99.4</v>
          </cell>
          <cell r="AB566">
            <v>99.7</v>
          </cell>
          <cell r="AD566">
            <v>0</v>
          </cell>
        </row>
        <row r="567">
          <cell r="A567" t="str">
            <v>Joghurt</v>
          </cell>
          <cell r="B567">
            <v>1.82</v>
          </cell>
          <cell r="C567">
            <v>1997</v>
          </cell>
          <cell r="D567">
            <v>99.4</v>
          </cell>
          <cell r="F567">
            <v>98.9</v>
          </cell>
          <cell r="H567">
            <v>98.3</v>
          </cell>
          <cell r="J567">
            <v>98.3</v>
          </cell>
          <cell r="L567">
            <v>98.3</v>
          </cell>
          <cell r="N567">
            <v>98.2</v>
          </cell>
          <cell r="P567">
            <v>97.5</v>
          </cell>
          <cell r="AB567">
            <v>0</v>
          </cell>
          <cell r="AD567">
            <v>0</v>
          </cell>
        </row>
        <row r="568">
          <cell r="A568" t="str">
            <v>Joghurt</v>
          </cell>
          <cell r="B568">
            <v>1.82</v>
          </cell>
          <cell r="C568">
            <v>1998</v>
          </cell>
          <cell r="AB568">
            <v>0</v>
          </cell>
          <cell r="AD568">
            <v>0</v>
          </cell>
        </row>
        <row r="569">
          <cell r="A569" t="str">
            <v>Joghurt</v>
          </cell>
          <cell r="B569">
            <v>1.82</v>
          </cell>
          <cell r="C569">
            <v>1999</v>
          </cell>
          <cell r="AB569">
            <v>0</v>
          </cell>
          <cell r="AD569">
            <v>0</v>
          </cell>
        </row>
        <row r="570">
          <cell r="A570" t="str">
            <v>Joghurt</v>
          </cell>
          <cell r="B570">
            <v>1.82</v>
          </cell>
          <cell r="C570">
            <v>2000</v>
          </cell>
          <cell r="AB570">
            <v>0</v>
          </cell>
          <cell r="AD570">
            <v>0</v>
          </cell>
        </row>
        <row r="571">
          <cell r="A571" t="str">
            <v>Joghurt</v>
          </cell>
          <cell r="B571">
            <v>1.82</v>
          </cell>
          <cell r="C571">
            <v>2001</v>
          </cell>
          <cell r="AB571">
            <v>0</v>
          </cell>
          <cell r="AD571">
            <v>0</v>
          </cell>
        </row>
        <row r="572">
          <cell r="A572" t="str">
            <v>Joghurt</v>
          </cell>
          <cell r="B572">
            <v>1.82</v>
          </cell>
          <cell r="C572">
            <v>2002</v>
          </cell>
          <cell r="AB572">
            <v>0</v>
          </cell>
          <cell r="AD572">
            <v>0</v>
          </cell>
        </row>
        <row r="573">
          <cell r="A573" t="str">
            <v>Joghurt</v>
          </cell>
          <cell r="B573">
            <v>1.82</v>
          </cell>
          <cell r="C573">
            <v>2003</v>
          </cell>
          <cell r="AB573">
            <v>0</v>
          </cell>
        </row>
        <row r="574">
          <cell r="A574" t="str">
            <v>Schmelzkäse un. Schmelzkäsezubereitungen</v>
          </cell>
          <cell r="B574">
            <v>0.96</v>
          </cell>
          <cell r="C574">
            <v>1991</v>
          </cell>
          <cell r="D574">
            <v>98.6</v>
          </cell>
          <cell r="F574">
            <v>100.3</v>
          </cell>
          <cell r="H574">
            <v>100.9</v>
          </cell>
          <cell r="J574">
            <v>100.1</v>
          </cell>
          <cell r="L574">
            <v>100.1</v>
          </cell>
          <cell r="N574">
            <v>100.2</v>
          </cell>
          <cell r="P574">
            <v>100.2</v>
          </cell>
          <cell r="R574">
            <v>100.2</v>
          </cell>
          <cell r="T574">
            <v>99.4</v>
          </cell>
          <cell r="V574">
            <v>99.9</v>
          </cell>
          <cell r="X574">
            <v>99.9</v>
          </cell>
          <cell r="Z574">
            <v>99.9</v>
          </cell>
          <cell r="AB574">
            <v>100</v>
          </cell>
          <cell r="AD574">
            <v>100.7</v>
          </cell>
        </row>
        <row r="575">
          <cell r="A575" t="str">
            <v>Schmelzkäse un. Schmelzkäsezubereitungen</v>
          </cell>
          <cell r="B575">
            <v>0.96</v>
          </cell>
          <cell r="C575">
            <v>1992</v>
          </cell>
          <cell r="D575">
            <v>100.7</v>
          </cell>
          <cell r="F575">
            <v>101</v>
          </cell>
          <cell r="H575">
            <v>101</v>
          </cell>
          <cell r="J575">
            <v>101</v>
          </cell>
          <cell r="L575">
            <v>102.3</v>
          </cell>
          <cell r="N575">
            <v>102.4</v>
          </cell>
          <cell r="P575">
            <v>102.4</v>
          </cell>
          <cell r="R575">
            <v>102.4</v>
          </cell>
          <cell r="T575">
            <v>102.4</v>
          </cell>
          <cell r="V575">
            <v>103.1</v>
          </cell>
          <cell r="X575">
            <v>104.7</v>
          </cell>
          <cell r="Z575">
            <v>105.2</v>
          </cell>
          <cell r="AB575">
            <v>102.4</v>
          </cell>
          <cell r="AD575">
            <v>104.3</v>
          </cell>
        </row>
        <row r="576">
          <cell r="A576" t="str">
            <v>Schmelzkäse un. Schmelzkäsezubereitungen</v>
          </cell>
          <cell r="B576">
            <v>0.96</v>
          </cell>
          <cell r="C576">
            <v>1993</v>
          </cell>
          <cell r="D576">
            <v>105.2</v>
          </cell>
          <cell r="F576">
            <v>104.8</v>
          </cell>
          <cell r="H576">
            <v>105.3</v>
          </cell>
          <cell r="J576">
            <v>105.2</v>
          </cell>
          <cell r="L576">
            <v>105.2</v>
          </cell>
          <cell r="N576">
            <v>105.2</v>
          </cell>
          <cell r="P576">
            <v>105.3</v>
          </cell>
          <cell r="R576">
            <v>105.3</v>
          </cell>
          <cell r="T576">
            <v>105</v>
          </cell>
          <cell r="V576">
            <v>104.9</v>
          </cell>
          <cell r="X576">
            <v>104.9</v>
          </cell>
          <cell r="Z576">
            <v>105.6</v>
          </cell>
          <cell r="AB576">
            <v>105.2</v>
          </cell>
          <cell r="AD576">
            <v>105.6</v>
          </cell>
        </row>
        <row r="577">
          <cell r="A577" t="str">
            <v>Schmelzkäse un. Schmelzkäsezubereitungen</v>
          </cell>
          <cell r="B577">
            <v>0.96</v>
          </cell>
          <cell r="C577">
            <v>1994</v>
          </cell>
          <cell r="D577">
            <v>105.6</v>
          </cell>
          <cell r="F577">
            <v>106.1</v>
          </cell>
          <cell r="H577">
            <v>106.1</v>
          </cell>
          <cell r="J577">
            <v>106</v>
          </cell>
          <cell r="L577">
            <v>106</v>
          </cell>
          <cell r="N577">
            <v>106</v>
          </cell>
          <cell r="P577">
            <v>106</v>
          </cell>
          <cell r="R577">
            <v>106</v>
          </cell>
          <cell r="T577">
            <v>106</v>
          </cell>
          <cell r="V577">
            <v>106</v>
          </cell>
          <cell r="X577">
            <v>106</v>
          </cell>
          <cell r="Z577">
            <v>105.4</v>
          </cell>
          <cell r="AB577">
            <v>105.9</v>
          </cell>
          <cell r="AD577">
            <v>104.6</v>
          </cell>
        </row>
        <row r="578">
          <cell r="A578" t="str">
            <v>Schmelzkäse un. Schmelzkäsezubereitungen</v>
          </cell>
          <cell r="B578">
            <v>0.96</v>
          </cell>
          <cell r="C578">
            <v>1995</v>
          </cell>
          <cell r="D578">
            <v>104.1</v>
          </cell>
          <cell r="F578">
            <v>103.3</v>
          </cell>
          <cell r="H578">
            <v>103.3</v>
          </cell>
          <cell r="J578">
            <v>103.3</v>
          </cell>
          <cell r="L578">
            <v>103</v>
          </cell>
          <cell r="N578">
            <v>103.1</v>
          </cell>
          <cell r="P578">
            <v>102.4</v>
          </cell>
          <cell r="R578">
            <v>102.3</v>
          </cell>
          <cell r="T578">
            <v>102.3</v>
          </cell>
          <cell r="V578">
            <v>102.4</v>
          </cell>
          <cell r="X578">
            <v>102.5</v>
          </cell>
          <cell r="Z578">
            <v>102.5</v>
          </cell>
          <cell r="AB578">
            <v>102.9</v>
          </cell>
          <cell r="AD578">
            <v>101.9</v>
          </cell>
        </row>
        <row r="579">
          <cell r="A579" t="str">
            <v>Schmelzkäse un. Schmelzkäsezubereitungen</v>
          </cell>
          <cell r="B579">
            <v>0.96</v>
          </cell>
          <cell r="C579">
            <v>1996</v>
          </cell>
          <cell r="D579">
            <v>102.5</v>
          </cell>
          <cell r="F579">
            <v>102</v>
          </cell>
          <cell r="H579">
            <v>101</v>
          </cell>
          <cell r="J579">
            <v>100.5</v>
          </cell>
          <cell r="L579">
            <v>101.1</v>
          </cell>
          <cell r="N579">
            <v>100.9</v>
          </cell>
          <cell r="P579">
            <v>100.9</v>
          </cell>
          <cell r="R579">
            <v>100.9</v>
          </cell>
          <cell r="T579">
            <v>100.6</v>
          </cell>
          <cell r="V579">
            <v>100.1</v>
          </cell>
          <cell r="X579">
            <v>100.1</v>
          </cell>
          <cell r="Z579">
            <v>100.1</v>
          </cell>
          <cell r="AB579">
            <v>100.9</v>
          </cell>
          <cell r="AD579">
            <v>0</v>
          </cell>
        </row>
        <row r="580">
          <cell r="A580" t="str">
            <v>Schmelzkäse un. Schmelzkäsezubereitungen</v>
          </cell>
          <cell r="B580">
            <v>0.96</v>
          </cell>
          <cell r="C580">
            <v>1997</v>
          </cell>
          <cell r="D580">
            <v>99.6</v>
          </cell>
          <cell r="F580">
            <v>99.3</v>
          </cell>
          <cell r="H580">
            <v>99.6</v>
          </cell>
          <cell r="J580">
            <v>99.8</v>
          </cell>
          <cell r="L580">
            <v>99.9</v>
          </cell>
          <cell r="N580">
            <v>99.9</v>
          </cell>
          <cell r="P580">
            <v>100.3</v>
          </cell>
          <cell r="AB580">
            <v>0</v>
          </cell>
          <cell r="AD580">
            <v>0</v>
          </cell>
        </row>
        <row r="581">
          <cell r="A581" t="str">
            <v>Schmelzkäse un. Schmelzkäsezubereitungen</v>
          </cell>
          <cell r="B581">
            <v>0.96</v>
          </cell>
          <cell r="C581">
            <v>1998</v>
          </cell>
          <cell r="AB581">
            <v>0</v>
          </cell>
          <cell r="AD581">
            <v>0</v>
          </cell>
        </row>
        <row r="582">
          <cell r="A582" t="str">
            <v>Schmelzkäse un. Schmelzkäsezubereitungen</v>
          </cell>
          <cell r="B582">
            <v>0.96</v>
          </cell>
          <cell r="C582">
            <v>1999</v>
          </cell>
          <cell r="AB582">
            <v>0</v>
          </cell>
          <cell r="AD582">
            <v>0</v>
          </cell>
        </row>
        <row r="583">
          <cell r="A583" t="str">
            <v>Schmelzkäse un. Schmelzkäsezubereitungen</v>
          </cell>
          <cell r="B583">
            <v>0.96</v>
          </cell>
          <cell r="C583">
            <v>2000</v>
          </cell>
          <cell r="AB583">
            <v>0</v>
          </cell>
          <cell r="AD583">
            <v>0</v>
          </cell>
        </row>
        <row r="584">
          <cell r="A584" t="str">
            <v>Schmelzkäse un. Schmelzkäsezubereitungen</v>
          </cell>
          <cell r="B584">
            <v>0.96</v>
          </cell>
          <cell r="C584">
            <v>2001</v>
          </cell>
          <cell r="AB584">
            <v>0</v>
          </cell>
          <cell r="AD584">
            <v>0</v>
          </cell>
        </row>
        <row r="585">
          <cell r="A585" t="str">
            <v>Schmelzkäse un. Schmelzkäsezubereitungen</v>
          </cell>
          <cell r="B585">
            <v>0.96</v>
          </cell>
          <cell r="C585">
            <v>2002</v>
          </cell>
          <cell r="AB585">
            <v>0</v>
          </cell>
          <cell r="AD585">
            <v>0</v>
          </cell>
        </row>
        <row r="586">
          <cell r="A586" t="str">
            <v>Schmelzkäse un. Schmelzkäsezubereitungen</v>
          </cell>
          <cell r="B586">
            <v>0.96</v>
          </cell>
          <cell r="C586">
            <v>2003</v>
          </cell>
          <cell r="AB586">
            <v>0</v>
          </cell>
        </row>
        <row r="587">
          <cell r="A587" t="str">
            <v>Kondensvollmilch</v>
          </cell>
          <cell r="B587">
            <v>0.88</v>
          </cell>
          <cell r="C587">
            <v>1991</v>
          </cell>
          <cell r="D587">
            <v>105.7</v>
          </cell>
          <cell r="F587">
            <v>100.2</v>
          </cell>
          <cell r="H587">
            <v>100.1</v>
          </cell>
          <cell r="J587">
            <v>99.9</v>
          </cell>
          <cell r="L587">
            <v>99.6</v>
          </cell>
          <cell r="N587">
            <v>98.9</v>
          </cell>
          <cell r="P587">
            <v>96.7</v>
          </cell>
          <cell r="R587">
            <v>96.8</v>
          </cell>
          <cell r="T587">
            <v>96.2</v>
          </cell>
          <cell r="V587">
            <v>101.7</v>
          </cell>
          <cell r="X587">
            <v>101.9</v>
          </cell>
          <cell r="Z587">
            <v>102.4</v>
          </cell>
          <cell r="AB587">
            <v>100</v>
          </cell>
          <cell r="AD587">
            <v>102.5</v>
          </cell>
        </row>
        <row r="588">
          <cell r="A588" t="str">
            <v>Kondensvollmilch</v>
          </cell>
          <cell r="B588">
            <v>0.88</v>
          </cell>
          <cell r="C588">
            <v>1992</v>
          </cell>
          <cell r="D588">
            <v>103.4</v>
          </cell>
          <cell r="F588">
            <v>105.1</v>
          </cell>
          <cell r="H588">
            <v>106.5</v>
          </cell>
          <cell r="J588">
            <v>106.5</v>
          </cell>
          <cell r="L588">
            <v>106.5</v>
          </cell>
          <cell r="N588">
            <v>106.2</v>
          </cell>
          <cell r="P588">
            <v>106.2</v>
          </cell>
          <cell r="R588">
            <v>106.2</v>
          </cell>
          <cell r="T588">
            <v>106.2</v>
          </cell>
          <cell r="V588">
            <v>105.2</v>
          </cell>
          <cell r="X588">
            <v>105.3</v>
          </cell>
          <cell r="Z588">
            <v>105.4</v>
          </cell>
          <cell r="AB588">
            <v>105.7</v>
          </cell>
          <cell r="AD588">
            <v>106.1</v>
          </cell>
        </row>
        <row r="589">
          <cell r="A589" t="str">
            <v>Kondensvollmilch</v>
          </cell>
          <cell r="B589">
            <v>0.88</v>
          </cell>
          <cell r="C589">
            <v>1993</v>
          </cell>
          <cell r="D589">
            <v>106.9</v>
          </cell>
          <cell r="F589">
            <v>105.2</v>
          </cell>
          <cell r="H589">
            <v>106</v>
          </cell>
          <cell r="J589">
            <v>106.9</v>
          </cell>
          <cell r="L589">
            <v>106.8</v>
          </cell>
          <cell r="N589">
            <v>106.8</v>
          </cell>
          <cell r="P589">
            <v>107.4</v>
          </cell>
          <cell r="R589">
            <v>107.9</v>
          </cell>
          <cell r="T589">
            <v>107.9</v>
          </cell>
          <cell r="V589">
            <v>107.9</v>
          </cell>
          <cell r="X589">
            <v>107.9</v>
          </cell>
          <cell r="Z589">
            <v>107.5</v>
          </cell>
          <cell r="AB589">
            <v>107.1</v>
          </cell>
          <cell r="AD589">
            <v>107.3</v>
          </cell>
        </row>
        <row r="590">
          <cell r="A590" t="str">
            <v>Kondensvollmilch</v>
          </cell>
          <cell r="B590">
            <v>0.88</v>
          </cell>
          <cell r="C590">
            <v>1994</v>
          </cell>
          <cell r="D590">
            <v>107.9</v>
          </cell>
          <cell r="F590">
            <v>107.7</v>
          </cell>
          <cell r="H590">
            <v>107.2</v>
          </cell>
          <cell r="J590">
            <v>106.8</v>
          </cell>
          <cell r="L590">
            <v>105.4</v>
          </cell>
          <cell r="N590">
            <v>105.6</v>
          </cell>
          <cell r="P590">
            <v>107.6</v>
          </cell>
          <cell r="R590">
            <v>107</v>
          </cell>
          <cell r="T590">
            <v>103.2</v>
          </cell>
          <cell r="V590">
            <v>104.4</v>
          </cell>
          <cell r="X590">
            <v>104.2</v>
          </cell>
          <cell r="Z590">
            <v>104.2</v>
          </cell>
          <cell r="AB590">
            <v>105.9</v>
          </cell>
          <cell r="AD590">
            <v>105.1</v>
          </cell>
        </row>
        <row r="591">
          <cell r="A591" t="str">
            <v>Kondensvollmilch</v>
          </cell>
          <cell r="B591">
            <v>0.88</v>
          </cell>
          <cell r="C591">
            <v>1995</v>
          </cell>
          <cell r="D591">
            <v>105.4</v>
          </cell>
          <cell r="F591">
            <v>105.4</v>
          </cell>
          <cell r="H591">
            <v>106.5</v>
          </cell>
          <cell r="J591">
            <v>106.5</v>
          </cell>
          <cell r="L591">
            <v>104.6</v>
          </cell>
          <cell r="N591">
            <v>102.7</v>
          </cell>
          <cell r="P591">
            <v>102.7</v>
          </cell>
          <cell r="R591">
            <v>103.7</v>
          </cell>
          <cell r="T591">
            <v>103.2</v>
          </cell>
          <cell r="V591">
            <v>104.3</v>
          </cell>
          <cell r="X591">
            <v>102.7</v>
          </cell>
          <cell r="Z591">
            <v>102.7</v>
          </cell>
          <cell r="AB591">
            <v>104.2</v>
          </cell>
          <cell r="AD591">
            <v>103</v>
          </cell>
        </row>
        <row r="592">
          <cell r="A592" t="str">
            <v>Kondensvollmilch</v>
          </cell>
          <cell r="B592">
            <v>0.88</v>
          </cell>
          <cell r="C592">
            <v>1996</v>
          </cell>
          <cell r="D592">
            <v>102.6</v>
          </cell>
          <cell r="F592">
            <v>100.8</v>
          </cell>
          <cell r="H592">
            <v>104.2</v>
          </cell>
          <cell r="J592">
            <v>102.9</v>
          </cell>
          <cell r="L592">
            <v>103.1</v>
          </cell>
          <cell r="N592">
            <v>102.7</v>
          </cell>
          <cell r="P592">
            <v>102.7</v>
          </cell>
          <cell r="R592">
            <v>102.1</v>
          </cell>
          <cell r="T592">
            <v>102.5</v>
          </cell>
          <cell r="V592">
            <v>101.8</v>
          </cell>
          <cell r="X592">
            <v>101.7</v>
          </cell>
          <cell r="Z592">
            <v>101.8</v>
          </cell>
          <cell r="AB592">
            <v>102.4</v>
          </cell>
          <cell r="AD592">
            <v>0</v>
          </cell>
        </row>
        <row r="593">
          <cell r="A593" t="str">
            <v>Kondensvollmilch</v>
          </cell>
          <cell r="B593">
            <v>0.88</v>
          </cell>
          <cell r="C593">
            <v>1997</v>
          </cell>
          <cell r="D593">
            <v>101.9</v>
          </cell>
          <cell r="F593">
            <v>102.2</v>
          </cell>
          <cell r="H593">
            <v>103.2</v>
          </cell>
          <cell r="J593">
            <v>102.1</v>
          </cell>
          <cell r="L593">
            <v>102</v>
          </cell>
          <cell r="N593">
            <v>99.5</v>
          </cell>
          <cell r="P593">
            <v>99.5</v>
          </cell>
          <cell r="AB593">
            <v>0</v>
          </cell>
          <cell r="AD593">
            <v>0</v>
          </cell>
        </row>
        <row r="594">
          <cell r="A594" t="str">
            <v>Kondensvollmilch</v>
          </cell>
          <cell r="B594">
            <v>0.88</v>
          </cell>
          <cell r="C594">
            <v>1998</v>
          </cell>
          <cell r="AB594">
            <v>0</v>
          </cell>
          <cell r="AD594">
            <v>0</v>
          </cell>
        </row>
        <row r="595">
          <cell r="A595" t="str">
            <v>Kondensvollmilch</v>
          </cell>
          <cell r="B595">
            <v>0.88</v>
          </cell>
          <cell r="C595">
            <v>1999</v>
          </cell>
          <cell r="AB595">
            <v>0</v>
          </cell>
          <cell r="AD595">
            <v>0</v>
          </cell>
        </row>
        <row r="596">
          <cell r="A596" t="str">
            <v>Kondensvollmilch</v>
          </cell>
          <cell r="B596">
            <v>0.88</v>
          </cell>
          <cell r="C596">
            <v>2000</v>
          </cell>
          <cell r="AB596">
            <v>0</v>
          </cell>
          <cell r="AD596">
            <v>0</v>
          </cell>
        </row>
        <row r="597">
          <cell r="A597" t="str">
            <v>Kondensvollmilch</v>
          </cell>
          <cell r="B597">
            <v>0.88</v>
          </cell>
          <cell r="C597">
            <v>2001</v>
          </cell>
          <cell r="AB597">
            <v>0</v>
          </cell>
          <cell r="AD597">
            <v>0</v>
          </cell>
        </row>
        <row r="598">
          <cell r="A598" t="str">
            <v>Kondensvollmilch</v>
          </cell>
          <cell r="B598">
            <v>0.88</v>
          </cell>
          <cell r="C598">
            <v>2002</v>
          </cell>
          <cell r="AB598">
            <v>0</v>
          </cell>
          <cell r="AD598">
            <v>0</v>
          </cell>
        </row>
        <row r="599">
          <cell r="A599" t="str">
            <v>Kondensvollmilch</v>
          </cell>
          <cell r="B599">
            <v>0.88</v>
          </cell>
          <cell r="C599">
            <v>2003</v>
          </cell>
          <cell r="AB599">
            <v>0</v>
          </cell>
        </row>
        <row r="600">
          <cell r="A600" t="str">
            <v>Erzeugnisse der Talgschmelzen und Schmalzsiederein</v>
          </cell>
          <cell r="B600">
            <v>0.08</v>
          </cell>
          <cell r="C600">
            <v>1991</v>
          </cell>
          <cell r="D600">
            <v>99.1</v>
          </cell>
          <cell r="F600">
            <v>99.1</v>
          </cell>
          <cell r="H600">
            <v>99.4</v>
          </cell>
          <cell r="J600">
            <v>99.4</v>
          </cell>
          <cell r="L600">
            <v>99.4</v>
          </cell>
          <cell r="N600">
            <v>99.9</v>
          </cell>
          <cell r="P600">
            <v>100.1</v>
          </cell>
          <cell r="R600">
            <v>100.1</v>
          </cell>
          <cell r="T600">
            <v>100.1</v>
          </cell>
          <cell r="V600">
            <v>101.2</v>
          </cell>
          <cell r="X600">
            <v>101.2</v>
          </cell>
          <cell r="Z600">
            <v>101.2</v>
          </cell>
          <cell r="AB600">
            <v>100</v>
          </cell>
          <cell r="AD600">
            <v>101</v>
          </cell>
        </row>
        <row r="601">
          <cell r="A601" t="str">
            <v>Erzeugnisse der Talgschmelzen und Schmalzsiederein</v>
          </cell>
          <cell r="B601">
            <v>0.08</v>
          </cell>
          <cell r="C601">
            <v>1992</v>
          </cell>
          <cell r="D601">
            <v>101.1</v>
          </cell>
          <cell r="F601">
            <v>101.8</v>
          </cell>
          <cell r="H601">
            <v>101.8</v>
          </cell>
          <cell r="J601">
            <v>101.8</v>
          </cell>
          <cell r="L601">
            <v>100.3</v>
          </cell>
          <cell r="N601">
            <v>100.7</v>
          </cell>
          <cell r="P601">
            <v>99.8</v>
          </cell>
          <cell r="R601">
            <v>98.6</v>
          </cell>
          <cell r="T601">
            <v>100.1</v>
          </cell>
          <cell r="V601">
            <v>100.9</v>
          </cell>
          <cell r="X601">
            <v>98.9</v>
          </cell>
          <cell r="Z601">
            <v>99.9</v>
          </cell>
          <cell r="AB601">
            <v>100.5</v>
          </cell>
          <cell r="AD601">
            <v>97.6</v>
          </cell>
        </row>
        <row r="602">
          <cell r="A602" t="str">
            <v>Erzeugnisse der Talgschmelzen und Schmalzsiederein</v>
          </cell>
          <cell r="B602">
            <v>0.08</v>
          </cell>
          <cell r="C602">
            <v>1993</v>
          </cell>
          <cell r="D602">
            <v>97.5</v>
          </cell>
          <cell r="F602">
            <v>95.4</v>
          </cell>
          <cell r="H602">
            <v>94.9</v>
          </cell>
          <cell r="J602">
            <v>94.9</v>
          </cell>
          <cell r="L602">
            <v>95.3</v>
          </cell>
          <cell r="N602">
            <v>94.7</v>
          </cell>
          <cell r="P602">
            <v>94.7</v>
          </cell>
          <cell r="R602">
            <v>96.7</v>
          </cell>
          <cell r="T602">
            <v>97.9</v>
          </cell>
          <cell r="V602">
            <v>98.3</v>
          </cell>
          <cell r="X602">
            <v>99.8</v>
          </cell>
          <cell r="Z602">
            <v>101.4</v>
          </cell>
          <cell r="AB602">
            <v>96.8</v>
          </cell>
          <cell r="AD602">
            <v>99.1</v>
          </cell>
        </row>
        <row r="603">
          <cell r="A603" t="str">
            <v>Erzeugnisse der Talgschmelzen und Schmalzsiederein</v>
          </cell>
          <cell r="B603">
            <v>0.08</v>
          </cell>
          <cell r="C603">
            <v>1994</v>
          </cell>
          <cell r="D603">
            <v>103.1</v>
          </cell>
          <cell r="F603">
            <v>102.5</v>
          </cell>
          <cell r="H603">
            <v>100.2</v>
          </cell>
          <cell r="J603">
            <v>97.4</v>
          </cell>
          <cell r="L603">
            <v>97.9</v>
          </cell>
          <cell r="N603">
            <v>99.5</v>
          </cell>
          <cell r="P603">
            <v>101</v>
          </cell>
          <cell r="R603">
            <v>101.2</v>
          </cell>
          <cell r="T603">
            <v>102.3</v>
          </cell>
          <cell r="V603">
            <v>103.3</v>
          </cell>
          <cell r="X603">
            <v>103.3</v>
          </cell>
          <cell r="Z603">
            <v>102.8</v>
          </cell>
          <cell r="AB603">
            <v>101.2</v>
          </cell>
          <cell r="AD603">
            <v>104.7</v>
          </cell>
        </row>
        <row r="604">
          <cell r="A604" t="str">
            <v>Erzeugnisse der Talgschmelzen und Schmalzsiederein</v>
          </cell>
          <cell r="B604">
            <v>0.08</v>
          </cell>
          <cell r="C604">
            <v>1995</v>
          </cell>
          <cell r="D604">
            <v>105.7</v>
          </cell>
          <cell r="F604">
            <v>108</v>
          </cell>
          <cell r="H604">
            <v>109.2</v>
          </cell>
          <cell r="J604">
            <v>109.5</v>
          </cell>
          <cell r="L604">
            <v>107.5</v>
          </cell>
          <cell r="N604">
            <v>102.8</v>
          </cell>
          <cell r="P604">
            <v>103</v>
          </cell>
          <cell r="R604">
            <v>100.5</v>
          </cell>
          <cell r="T604">
            <v>104</v>
          </cell>
          <cell r="V604">
            <v>105.8</v>
          </cell>
          <cell r="X604">
            <v>106.5</v>
          </cell>
          <cell r="Z604">
            <v>107.3</v>
          </cell>
          <cell r="AB604">
            <v>105.8</v>
          </cell>
          <cell r="AD604">
            <v>103.8</v>
          </cell>
        </row>
        <row r="605">
          <cell r="A605" t="str">
            <v>Erzeugnisse der Talgschmelzen und Schmalzsiederein</v>
          </cell>
          <cell r="B605">
            <v>0.08</v>
          </cell>
          <cell r="C605">
            <v>1996</v>
          </cell>
          <cell r="D605">
            <v>106</v>
          </cell>
          <cell r="F605">
            <v>104.4</v>
          </cell>
          <cell r="H605">
            <v>103.9</v>
          </cell>
          <cell r="J605">
            <v>101</v>
          </cell>
          <cell r="L605">
            <v>101.1</v>
          </cell>
          <cell r="N605">
            <v>102.3</v>
          </cell>
          <cell r="P605">
            <v>102.3</v>
          </cell>
          <cell r="R605">
            <v>103.3</v>
          </cell>
          <cell r="T605">
            <v>103.8</v>
          </cell>
          <cell r="V605">
            <v>106.3</v>
          </cell>
          <cell r="X605">
            <v>106.8</v>
          </cell>
          <cell r="Z605">
            <v>109.7</v>
          </cell>
          <cell r="AB605">
            <v>104.2</v>
          </cell>
          <cell r="AD605">
            <v>0</v>
          </cell>
        </row>
        <row r="606">
          <cell r="A606" t="str">
            <v>Erzeugnisse der Talgschmelzen und Schmalzsiederein</v>
          </cell>
          <cell r="B606">
            <v>0.08</v>
          </cell>
          <cell r="C606">
            <v>1997</v>
          </cell>
          <cell r="D606">
            <v>109.4</v>
          </cell>
          <cell r="F606">
            <v>109.1</v>
          </cell>
          <cell r="H606">
            <v>110.7</v>
          </cell>
          <cell r="J606">
            <v>110.7</v>
          </cell>
          <cell r="L606">
            <v>109.8</v>
          </cell>
          <cell r="N606">
            <v>108.9</v>
          </cell>
          <cell r="P606">
            <v>110.3</v>
          </cell>
          <cell r="AB606">
            <v>0</v>
          </cell>
          <cell r="AD606">
            <v>0</v>
          </cell>
        </row>
        <row r="607">
          <cell r="A607" t="str">
            <v>Erzeugnisse der Talgschmelzen und Schmalzsiederein</v>
          </cell>
          <cell r="B607">
            <v>0.08</v>
          </cell>
          <cell r="C607">
            <v>1998</v>
          </cell>
          <cell r="AB607">
            <v>0</v>
          </cell>
          <cell r="AD607">
            <v>0</v>
          </cell>
        </row>
        <row r="608">
          <cell r="A608" t="str">
            <v>Erzeugnisse der Talgschmelzen und Schmalzsiederein</v>
          </cell>
          <cell r="B608">
            <v>0.08</v>
          </cell>
          <cell r="C608">
            <v>1999</v>
          </cell>
          <cell r="AB608">
            <v>0</v>
          </cell>
          <cell r="AD608">
            <v>0</v>
          </cell>
        </row>
        <row r="609">
          <cell r="A609" t="str">
            <v>Erzeugnisse der Talgschmelzen und Schmalzsiederein</v>
          </cell>
          <cell r="B609">
            <v>0.08</v>
          </cell>
          <cell r="C609">
            <v>2000</v>
          </cell>
          <cell r="AB609">
            <v>0</v>
          </cell>
          <cell r="AD609">
            <v>0</v>
          </cell>
        </row>
        <row r="610">
          <cell r="A610" t="str">
            <v>Erzeugnisse der Talgschmelzen und Schmalzsiederein</v>
          </cell>
          <cell r="B610">
            <v>0.08</v>
          </cell>
          <cell r="C610">
            <v>2001</v>
          </cell>
          <cell r="AB610">
            <v>0</v>
          </cell>
          <cell r="AD610">
            <v>0</v>
          </cell>
        </row>
        <row r="611">
          <cell r="A611" t="str">
            <v>Erzeugnisse der Talgschmelzen und Schmalzsiederein</v>
          </cell>
          <cell r="B611">
            <v>0.08</v>
          </cell>
          <cell r="C611">
            <v>2002</v>
          </cell>
          <cell r="AB611">
            <v>0</v>
          </cell>
          <cell r="AD611">
            <v>0</v>
          </cell>
        </row>
        <row r="612">
          <cell r="A612" t="str">
            <v>Erzeugnisse der Talgschmelzen und Schmalzsiederein</v>
          </cell>
          <cell r="B612">
            <v>0.08</v>
          </cell>
          <cell r="C612">
            <v>2003</v>
          </cell>
          <cell r="AB612">
            <v>0</v>
          </cell>
        </row>
        <row r="613">
          <cell r="A613" t="str">
            <v>Fleisch und Fleischerzeugnisse</v>
          </cell>
          <cell r="B613">
            <v>19.04</v>
          </cell>
          <cell r="C613">
            <v>1991</v>
          </cell>
          <cell r="D613">
            <v>98.9</v>
          </cell>
          <cell r="F613">
            <v>99.4</v>
          </cell>
          <cell r="H613">
            <v>99.5</v>
          </cell>
          <cell r="J613">
            <v>99.2</v>
          </cell>
          <cell r="L613">
            <v>99.3</v>
          </cell>
          <cell r="N613">
            <v>99.1</v>
          </cell>
          <cell r="P613">
            <v>100</v>
          </cell>
          <cell r="R613">
            <v>100.1</v>
          </cell>
          <cell r="T613">
            <v>100.9</v>
          </cell>
          <cell r="V613">
            <v>101</v>
          </cell>
          <cell r="X613">
            <v>101.1</v>
          </cell>
          <cell r="Z613">
            <v>101.2</v>
          </cell>
          <cell r="AB613">
            <v>100</v>
          </cell>
          <cell r="AD613">
            <v>102</v>
          </cell>
        </row>
        <row r="614">
          <cell r="A614" t="str">
            <v>Fleisch und Fleischerzeugnisse</v>
          </cell>
          <cell r="B614">
            <v>19.04</v>
          </cell>
          <cell r="C614">
            <v>1992</v>
          </cell>
          <cell r="D614">
            <v>101.6</v>
          </cell>
          <cell r="F614">
            <v>102.4</v>
          </cell>
          <cell r="H614">
            <v>103.1</v>
          </cell>
          <cell r="J614">
            <v>103.6</v>
          </cell>
          <cell r="L614">
            <v>104.2</v>
          </cell>
          <cell r="N614">
            <v>104.3</v>
          </cell>
          <cell r="P614">
            <v>104.4</v>
          </cell>
          <cell r="R614">
            <v>104.1</v>
          </cell>
          <cell r="T614">
            <v>103.6</v>
          </cell>
          <cell r="V614">
            <v>102.7</v>
          </cell>
          <cell r="X614">
            <v>102.4</v>
          </cell>
          <cell r="Z614">
            <v>101.6</v>
          </cell>
          <cell r="AB614">
            <v>103.2</v>
          </cell>
          <cell r="AD614">
            <v>101.5</v>
          </cell>
        </row>
        <row r="615">
          <cell r="A615" t="str">
            <v>Fleisch und Fleischerzeugnisse</v>
          </cell>
          <cell r="B615">
            <v>19.04</v>
          </cell>
          <cell r="C615">
            <v>1993</v>
          </cell>
          <cell r="D615">
            <v>101.2</v>
          </cell>
          <cell r="F615">
            <v>100.1</v>
          </cell>
          <cell r="H615">
            <v>99.5</v>
          </cell>
          <cell r="J615">
            <v>99.7</v>
          </cell>
          <cell r="L615">
            <v>99.3</v>
          </cell>
          <cell r="N615">
            <v>99.1</v>
          </cell>
          <cell r="P615">
            <v>99.1</v>
          </cell>
          <cell r="R615">
            <v>98.7</v>
          </cell>
          <cell r="T615">
            <v>98.5</v>
          </cell>
          <cell r="V615">
            <v>97.5</v>
          </cell>
          <cell r="X615">
            <v>97</v>
          </cell>
          <cell r="Z615">
            <v>97</v>
          </cell>
          <cell r="AB615">
            <v>98.9</v>
          </cell>
          <cell r="AD615">
            <v>97.2</v>
          </cell>
        </row>
        <row r="616">
          <cell r="A616" t="str">
            <v>Fleisch und Fleischerzeugnisse</v>
          </cell>
          <cell r="B616">
            <v>19.04</v>
          </cell>
          <cell r="C616">
            <v>1994</v>
          </cell>
          <cell r="D616">
            <v>96.5</v>
          </cell>
          <cell r="F616">
            <v>96.7</v>
          </cell>
          <cell r="H616">
            <v>96</v>
          </cell>
          <cell r="J616">
            <v>96</v>
          </cell>
          <cell r="L616">
            <v>96.6</v>
          </cell>
          <cell r="N616">
            <v>96.9</v>
          </cell>
          <cell r="P616">
            <v>96.6</v>
          </cell>
          <cell r="R616">
            <v>96.8</v>
          </cell>
          <cell r="T616">
            <v>96.5</v>
          </cell>
          <cell r="V616">
            <v>96.6</v>
          </cell>
          <cell r="X616">
            <v>96.5</v>
          </cell>
          <cell r="Z616">
            <v>96.4</v>
          </cell>
          <cell r="AB616">
            <v>96.5</v>
          </cell>
          <cell r="AD616">
            <v>96.5</v>
          </cell>
        </row>
        <row r="617">
          <cell r="A617" t="str">
            <v>Fleisch und Fleischerzeugnisse</v>
          </cell>
          <cell r="B617">
            <v>19.04</v>
          </cell>
          <cell r="C617">
            <v>1995</v>
          </cell>
          <cell r="D617">
            <v>96.1</v>
          </cell>
          <cell r="F617">
            <v>96.4</v>
          </cell>
          <cell r="H617">
            <v>96.5</v>
          </cell>
          <cell r="J617">
            <v>96.7</v>
          </cell>
          <cell r="L617">
            <v>96.6</v>
          </cell>
          <cell r="N617">
            <v>96.7</v>
          </cell>
          <cell r="P617">
            <v>96.6</v>
          </cell>
          <cell r="R617">
            <v>96.8</v>
          </cell>
          <cell r="T617">
            <v>97.1</v>
          </cell>
          <cell r="V617">
            <v>97.1</v>
          </cell>
          <cell r="X617">
            <v>96.9</v>
          </cell>
          <cell r="Z617">
            <v>96.8</v>
          </cell>
          <cell r="AB617">
            <v>96.7</v>
          </cell>
          <cell r="AD617">
            <v>97.1</v>
          </cell>
        </row>
        <row r="618">
          <cell r="A618" t="str">
            <v>Fleisch und Fleischerzeugnisse</v>
          </cell>
          <cell r="B618">
            <v>19.04</v>
          </cell>
          <cell r="C618">
            <v>1996</v>
          </cell>
          <cell r="D618">
            <v>96.7</v>
          </cell>
          <cell r="F618">
            <v>96.5</v>
          </cell>
          <cell r="H618">
            <v>96.8</v>
          </cell>
          <cell r="J618">
            <v>96.9</v>
          </cell>
          <cell r="L618">
            <v>97.5</v>
          </cell>
          <cell r="N618">
            <v>98.9</v>
          </cell>
          <cell r="P618">
            <v>99.6</v>
          </cell>
          <cell r="R618">
            <v>100.3</v>
          </cell>
          <cell r="T618">
            <v>100.6</v>
          </cell>
          <cell r="V618">
            <v>100.3</v>
          </cell>
          <cell r="X618">
            <v>100.1</v>
          </cell>
          <cell r="Z618">
            <v>100</v>
          </cell>
          <cell r="AB618">
            <v>98.7</v>
          </cell>
          <cell r="AD618">
            <v>0</v>
          </cell>
        </row>
        <row r="619">
          <cell r="A619" t="str">
            <v>Fleisch und Fleischerzeugnisse</v>
          </cell>
          <cell r="B619">
            <v>19.04</v>
          </cell>
          <cell r="C619">
            <v>1997</v>
          </cell>
          <cell r="D619">
            <v>100.2</v>
          </cell>
          <cell r="F619">
            <v>100.3</v>
          </cell>
          <cell r="H619">
            <v>100</v>
          </cell>
          <cell r="J619">
            <v>100.8</v>
          </cell>
          <cell r="L619">
            <v>103.3</v>
          </cell>
          <cell r="N619">
            <v>104.7</v>
          </cell>
          <cell r="P619">
            <v>105</v>
          </cell>
          <cell r="AB619">
            <v>0</v>
          </cell>
          <cell r="AD619">
            <v>0</v>
          </cell>
        </row>
        <row r="620">
          <cell r="A620" t="str">
            <v>Fleisch und Fleischerzeugnisse</v>
          </cell>
          <cell r="B620">
            <v>19.04</v>
          </cell>
          <cell r="C620">
            <v>1998</v>
          </cell>
          <cell r="AB620">
            <v>0</v>
          </cell>
          <cell r="AD620">
            <v>0</v>
          </cell>
        </row>
        <row r="621">
          <cell r="A621" t="str">
            <v>Fleisch und Fleischerzeugnisse</v>
          </cell>
          <cell r="B621">
            <v>19.04</v>
          </cell>
          <cell r="C621">
            <v>1999</v>
          </cell>
          <cell r="AB621">
            <v>0</v>
          </cell>
          <cell r="AD621">
            <v>0</v>
          </cell>
        </row>
        <row r="622">
          <cell r="A622" t="str">
            <v>Fleisch und Fleischerzeugnisse</v>
          </cell>
          <cell r="B622">
            <v>19.04</v>
          </cell>
          <cell r="C622">
            <v>2000</v>
          </cell>
          <cell r="AB622">
            <v>0</v>
          </cell>
          <cell r="AD622">
            <v>0</v>
          </cell>
        </row>
        <row r="623">
          <cell r="A623" t="str">
            <v>Fleisch und Fleischerzeugnisse</v>
          </cell>
          <cell r="B623">
            <v>19.04</v>
          </cell>
          <cell r="C623">
            <v>2001</v>
          </cell>
          <cell r="AB623">
            <v>0</v>
          </cell>
          <cell r="AD623">
            <v>0</v>
          </cell>
        </row>
        <row r="624">
          <cell r="A624" t="str">
            <v>Fleisch und Fleischerzeugnisse</v>
          </cell>
          <cell r="B624">
            <v>19.04</v>
          </cell>
          <cell r="C624">
            <v>2002</v>
          </cell>
          <cell r="AB624">
            <v>0</v>
          </cell>
          <cell r="AD624">
            <v>0</v>
          </cell>
        </row>
        <row r="625">
          <cell r="A625" t="str">
            <v>Fleisch und Fleischerzeugnisse</v>
          </cell>
          <cell r="B625">
            <v>19.04</v>
          </cell>
          <cell r="C625">
            <v>2003</v>
          </cell>
          <cell r="AB625">
            <v>0</v>
          </cell>
        </row>
        <row r="626">
          <cell r="A626" t="str">
            <v>Fleisch, frisch</v>
          </cell>
          <cell r="B626">
            <v>5.81</v>
          </cell>
          <cell r="C626">
            <v>1991</v>
          </cell>
          <cell r="D626">
            <v>98.3</v>
          </cell>
          <cell r="F626">
            <v>98.9</v>
          </cell>
          <cell r="H626">
            <v>98.9</v>
          </cell>
          <cell r="J626">
            <v>99</v>
          </cell>
          <cell r="L626">
            <v>99.3</v>
          </cell>
          <cell r="N626">
            <v>99.4</v>
          </cell>
          <cell r="P626">
            <v>100.8</v>
          </cell>
          <cell r="R626">
            <v>100.5</v>
          </cell>
          <cell r="T626">
            <v>101.9</v>
          </cell>
          <cell r="V626">
            <v>101.3</v>
          </cell>
          <cell r="X626">
            <v>100.8</v>
          </cell>
          <cell r="Z626">
            <v>100.8</v>
          </cell>
          <cell r="AB626">
            <v>100</v>
          </cell>
          <cell r="AD626">
            <v>102</v>
          </cell>
        </row>
        <row r="627">
          <cell r="A627" t="str">
            <v>Fleisch, frisch</v>
          </cell>
          <cell r="B627">
            <v>5.81</v>
          </cell>
          <cell r="C627">
            <v>1992</v>
          </cell>
          <cell r="D627">
            <v>101.8</v>
          </cell>
          <cell r="F627">
            <v>102.5</v>
          </cell>
          <cell r="H627">
            <v>103.1</v>
          </cell>
          <cell r="J627">
            <v>103.4</v>
          </cell>
          <cell r="L627">
            <v>103.3</v>
          </cell>
          <cell r="N627">
            <v>103.3</v>
          </cell>
          <cell r="P627">
            <v>103.3</v>
          </cell>
          <cell r="R627">
            <v>102.4</v>
          </cell>
          <cell r="T627">
            <v>101.5</v>
          </cell>
          <cell r="V627">
            <v>100</v>
          </cell>
          <cell r="X627">
            <v>98.8</v>
          </cell>
          <cell r="Z627">
            <v>96.4</v>
          </cell>
          <cell r="AB627">
            <v>101.7</v>
          </cell>
          <cell r="AD627">
            <v>97.6</v>
          </cell>
        </row>
        <row r="628">
          <cell r="A628" t="str">
            <v>Fleisch, frisch</v>
          </cell>
          <cell r="B628">
            <v>5.81</v>
          </cell>
          <cell r="C628">
            <v>1993</v>
          </cell>
          <cell r="D628">
            <v>95.6</v>
          </cell>
          <cell r="F628">
            <v>94.5</v>
          </cell>
          <cell r="H628">
            <v>94.7</v>
          </cell>
          <cell r="J628">
            <v>94.5</v>
          </cell>
          <cell r="L628">
            <v>94.7</v>
          </cell>
          <cell r="N628">
            <v>94.6</v>
          </cell>
          <cell r="P628">
            <v>94.6</v>
          </cell>
          <cell r="R628">
            <v>94</v>
          </cell>
          <cell r="T628">
            <v>93.8</v>
          </cell>
          <cell r="V628">
            <v>92.7</v>
          </cell>
          <cell r="X628">
            <v>91.7</v>
          </cell>
          <cell r="Z628">
            <v>92.1</v>
          </cell>
          <cell r="AB628">
            <v>94</v>
          </cell>
          <cell r="AD628">
            <v>92.2</v>
          </cell>
        </row>
        <row r="629">
          <cell r="A629" t="str">
            <v>Fleisch, frisch</v>
          </cell>
          <cell r="B629">
            <v>5.81</v>
          </cell>
          <cell r="C629">
            <v>1994</v>
          </cell>
          <cell r="D629">
            <v>90.9</v>
          </cell>
          <cell r="F629">
            <v>91.2</v>
          </cell>
          <cell r="H629">
            <v>89.9</v>
          </cell>
          <cell r="J629">
            <v>90</v>
          </cell>
          <cell r="L629">
            <v>92.6</v>
          </cell>
          <cell r="N629">
            <v>93.1</v>
          </cell>
          <cell r="P629">
            <v>92.1</v>
          </cell>
          <cell r="R629">
            <v>93</v>
          </cell>
          <cell r="T629">
            <v>92.6</v>
          </cell>
          <cell r="V629">
            <v>92.6</v>
          </cell>
          <cell r="X629">
            <v>92.2</v>
          </cell>
          <cell r="Z629">
            <v>92</v>
          </cell>
          <cell r="AB629">
            <v>91.9</v>
          </cell>
          <cell r="AD629">
            <v>92.2</v>
          </cell>
        </row>
        <row r="630">
          <cell r="A630" t="str">
            <v>Fleisch, frisch</v>
          </cell>
          <cell r="B630">
            <v>5.81</v>
          </cell>
          <cell r="C630">
            <v>1995</v>
          </cell>
          <cell r="D630">
            <v>91.3</v>
          </cell>
          <cell r="F630">
            <v>91.9</v>
          </cell>
          <cell r="H630">
            <v>92</v>
          </cell>
          <cell r="J630">
            <v>92</v>
          </cell>
          <cell r="L630">
            <v>92.4</v>
          </cell>
          <cell r="N630">
            <v>91.7</v>
          </cell>
          <cell r="P630">
            <v>91.4</v>
          </cell>
          <cell r="R630">
            <v>91.9</v>
          </cell>
          <cell r="T630">
            <v>92.6</v>
          </cell>
          <cell r="V630">
            <v>91.9</v>
          </cell>
          <cell r="X630">
            <v>91.4</v>
          </cell>
          <cell r="Z630">
            <v>91.3</v>
          </cell>
          <cell r="AB630">
            <v>91.8</v>
          </cell>
          <cell r="AD630">
            <v>92.2</v>
          </cell>
        </row>
        <row r="631">
          <cell r="A631" t="str">
            <v>Fleisch, frisch</v>
          </cell>
          <cell r="B631">
            <v>5.81</v>
          </cell>
          <cell r="C631">
            <v>1996</v>
          </cell>
          <cell r="D631">
            <v>91</v>
          </cell>
          <cell r="F631">
            <v>90.9</v>
          </cell>
          <cell r="H631">
            <v>91.1</v>
          </cell>
          <cell r="J631">
            <v>92.3</v>
          </cell>
          <cell r="L631">
            <v>93.7</v>
          </cell>
          <cell r="N631">
            <v>96.9</v>
          </cell>
          <cell r="P631">
            <v>97.6</v>
          </cell>
          <cell r="R631">
            <v>98.1</v>
          </cell>
          <cell r="T631">
            <v>97.6</v>
          </cell>
          <cell r="V631">
            <v>95.9</v>
          </cell>
          <cell r="X631">
            <v>95.1</v>
          </cell>
          <cell r="Z631">
            <v>94.6</v>
          </cell>
          <cell r="AB631">
            <v>94.6</v>
          </cell>
          <cell r="AD631">
            <v>0</v>
          </cell>
        </row>
        <row r="632">
          <cell r="A632" t="str">
            <v>Fleisch, frisch</v>
          </cell>
          <cell r="B632">
            <v>5.81</v>
          </cell>
          <cell r="C632">
            <v>1997</v>
          </cell>
          <cell r="D632">
            <v>94.7</v>
          </cell>
          <cell r="F632">
            <v>94.8</v>
          </cell>
          <cell r="H632">
            <v>94.5</v>
          </cell>
          <cell r="J632">
            <v>96</v>
          </cell>
          <cell r="L632">
            <v>100.5</v>
          </cell>
          <cell r="N632">
            <v>100.7</v>
          </cell>
          <cell r="P632">
            <v>100.4</v>
          </cell>
          <cell r="AB632">
            <v>0</v>
          </cell>
          <cell r="AD632">
            <v>0</v>
          </cell>
        </row>
        <row r="633">
          <cell r="A633" t="str">
            <v>Fleisch, frisch</v>
          </cell>
          <cell r="B633">
            <v>5.81</v>
          </cell>
          <cell r="C633">
            <v>1998</v>
          </cell>
          <cell r="AB633">
            <v>0</v>
          </cell>
          <cell r="AD633">
            <v>0</v>
          </cell>
        </row>
        <row r="634">
          <cell r="A634" t="str">
            <v>Fleisch, frisch</v>
          </cell>
          <cell r="B634">
            <v>5.81</v>
          </cell>
          <cell r="C634">
            <v>1999</v>
          </cell>
          <cell r="AB634">
            <v>0</v>
          </cell>
          <cell r="AD634">
            <v>0</v>
          </cell>
        </row>
        <row r="635">
          <cell r="A635" t="str">
            <v>Fleisch, frisch</v>
          </cell>
          <cell r="B635">
            <v>5.81</v>
          </cell>
          <cell r="C635">
            <v>2000</v>
          </cell>
          <cell r="AB635">
            <v>0</v>
          </cell>
          <cell r="AD635">
            <v>0</v>
          </cell>
        </row>
        <row r="636">
          <cell r="A636" t="str">
            <v>Fleisch, frisch</v>
          </cell>
          <cell r="B636">
            <v>5.81</v>
          </cell>
          <cell r="C636">
            <v>2001</v>
          </cell>
          <cell r="AB636">
            <v>0</v>
          </cell>
          <cell r="AD636">
            <v>0</v>
          </cell>
        </row>
        <row r="637">
          <cell r="A637" t="str">
            <v>Fleisch, frisch</v>
          </cell>
          <cell r="B637">
            <v>5.81</v>
          </cell>
          <cell r="C637">
            <v>2002</v>
          </cell>
          <cell r="AB637">
            <v>0</v>
          </cell>
          <cell r="AD637">
            <v>0</v>
          </cell>
        </row>
        <row r="638">
          <cell r="A638" t="str">
            <v>Fleisch, frisch</v>
          </cell>
          <cell r="B638">
            <v>5.81</v>
          </cell>
          <cell r="C638">
            <v>2003</v>
          </cell>
          <cell r="AB638">
            <v>0</v>
          </cell>
        </row>
        <row r="639">
          <cell r="A639" t="str">
            <v>Wurstwaren</v>
          </cell>
          <cell r="B639">
            <v>6.86</v>
          </cell>
          <cell r="C639">
            <v>1991</v>
          </cell>
          <cell r="D639">
            <v>98.9</v>
          </cell>
          <cell r="F639">
            <v>99.7</v>
          </cell>
          <cell r="H639">
            <v>99.6</v>
          </cell>
          <cell r="J639">
            <v>99</v>
          </cell>
          <cell r="L639">
            <v>99</v>
          </cell>
          <cell r="N639">
            <v>98.8</v>
          </cell>
          <cell r="P639">
            <v>99.6</v>
          </cell>
          <cell r="R639">
            <v>100.1</v>
          </cell>
          <cell r="T639">
            <v>100.7</v>
          </cell>
          <cell r="V639">
            <v>101.3</v>
          </cell>
          <cell r="X639">
            <v>101.5</v>
          </cell>
          <cell r="Z639">
            <v>101.7</v>
          </cell>
          <cell r="AB639">
            <v>100</v>
          </cell>
          <cell r="AD639">
            <v>102.3</v>
          </cell>
        </row>
        <row r="640">
          <cell r="A640" t="str">
            <v>Wurstwaren</v>
          </cell>
          <cell r="B640">
            <v>6.86</v>
          </cell>
          <cell r="C640">
            <v>1992</v>
          </cell>
          <cell r="D640">
            <v>101.8</v>
          </cell>
          <cell r="F640">
            <v>103</v>
          </cell>
          <cell r="H640">
            <v>103.8</v>
          </cell>
          <cell r="J640">
            <v>104.2</v>
          </cell>
          <cell r="L640">
            <v>105.3</v>
          </cell>
          <cell r="N640">
            <v>105.1</v>
          </cell>
          <cell r="P640">
            <v>105.6</v>
          </cell>
          <cell r="R640">
            <v>105.5</v>
          </cell>
          <cell r="T640">
            <v>105.4</v>
          </cell>
          <cell r="V640">
            <v>105.4</v>
          </cell>
          <cell r="X640">
            <v>105.1</v>
          </cell>
          <cell r="Z640">
            <v>105.1</v>
          </cell>
          <cell r="AB640">
            <v>104.6</v>
          </cell>
          <cell r="AD640">
            <v>104.4</v>
          </cell>
        </row>
        <row r="641">
          <cell r="A641" t="str">
            <v>Wurstwaren</v>
          </cell>
          <cell r="B641">
            <v>6.86</v>
          </cell>
          <cell r="C641">
            <v>1993</v>
          </cell>
          <cell r="D641">
            <v>104.5</v>
          </cell>
          <cell r="F641">
            <v>103.4</v>
          </cell>
          <cell r="H641">
            <v>103.2</v>
          </cell>
          <cell r="J641">
            <v>103</v>
          </cell>
          <cell r="L641">
            <v>103</v>
          </cell>
          <cell r="N641">
            <v>103</v>
          </cell>
          <cell r="P641">
            <v>103</v>
          </cell>
          <cell r="R641">
            <v>102.5</v>
          </cell>
          <cell r="T641">
            <v>102.6</v>
          </cell>
          <cell r="V641">
            <v>102.2</v>
          </cell>
          <cell r="X641">
            <v>101.6</v>
          </cell>
          <cell r="Z641">
            <v>101.5</v>
          </cell>
          <cell r="AB641">
            <v>102.8</v>
          </cell>
          <cell r="AD641">
            <v>101.7</v>
          </cell>
        </row>
        <row r="642">
          <cell r="A642" t="str">
            <v>Wurstwaren</v>
          </cell>
          <cell r="B642">
            <v>6.86</v>
          </cell>
          <cell r="C642">
            <v>1994</v>
          </cell>
          <cell r="D642">
            <v>101.4</v>
          </cell>
          <cell r="F642">
            <v>101.6</v>
          </cell>
          <cell r="H642">
            <v>101.3</v>
          </cell>
          <cell r="J642">
            <v>100.9</v>
          </cell>
          <cell r="L642">
            <v>100.7</v>
          </cell>
          <cell r="N642">
            <v>100.7</v>
          </cell>
          <cell r="P642">
            <v>100.9</v>
          </cell>
          <cell r="R642">
            <v>100.4</v>
          </cell>
          <cell r="T642">
            <v>100.4</v>
          </cell>
          <cell r="V642">
            <v>100.5</v>
          </cell>
          <cell r="X642">
            <v>100.5</v>
          </cell>
          <cell r="Z642">
            <v>100.5</v>
          </cell>
          <cell r="AB642">
            <v>100.8</v>
          </cell>
          <cell r="AD642">
            <v>100.6</v>
          </cell>
        </row>
        <row r="643">
          <cell r="A643" t="str">
            <v>Wurstwaren</v>
          </cell>
          <cell r="B643">
            <v>6.86</v>
          </cell>
          <cell r="C643">
            <v>1995</v>
          </cell>
          <cell r="D643">
            <v>100.3</v>
          </cell>
          <cell r="F643">
            <v>100.7</v>
          </cell>
          <cell r="H643">
            <v>100.8</v>
          </cell>
          <cell r="J643">
            <v>101.2</v>
          </cell>
          <cell r="L643">
            <v>100.1</v>
          </cell>
          <cell r="N643">
            <v>100.3</v>
          </cell>
          <cell r="P643">
            <v>100.3</v>
          </cell>
          <cell r="R643">
            <v>100.4</v>
          </cell>
          <cell r="T643">
            <v>100.1</v>
          </cell>
          <cell r="V643">
            <v>100</v>
          </cell>
          <cell r="X643">
            <v>100.1</v>
          </cell>
          <cell r="Z643">
            <v>99.9</v>
          </cell>
          <cell r="AB643">
            <v>100.4</v>
          </cell>
          <cell r="AD643">
            <v>100</v>
          </cell>
        </row>
        <row r="644">
          <cell r="A644" t="str">
            <v>Wurstwaren</v>
          </cell>
          <cell r="B644">
            <v>6.86</v>
          </cell>
          <cell r="C644">
            <v>1996</v>
          </cell>
          <cell r="D644">
            <v>99.9</v>
          </cell>
          <cell r="F644">
            <v>99.9</v>
          </cell>
          <cell r="H644">
            <v>99.9</v>
          </cell>
          <cell r="J644">
            <v>99.3</v>
          </cell>
          <cell r="L644">
            <v>99.7</v>
          </cell>
          <cell r="N644">
            <v>100.3</v>
          </cell>
          <cell r="P644">
            <v>101.7</v>
          </cell>
          <cell r="R644">
            <v>102.3</v>
          </cell>
          <cell r="T644">
            <v>102.9</v>
          </cell>
          <cell r="V644">
            <v>103.1</v>
          </cell>
          <cell r="X644">
            <v>103</v>
          </cell>
          <cell r="Z644">
            <v>103</v>
          </cell>
          <cell r="AB644">
            <v>101.3</v>
          </cell>
          <cell r="AD644">
            <v>0</v>
          </cell>
        </row>
        <row r="645">
          <cell r="A645" t="str">
            <v>Wurstwaren</v>
          </cell>
          <cell r="B645">
            <v>6.86</v>
          </cell>
          <cell r="C645">
            <v>1997</v>
          </cell>
          <cell r="D645">
            <v>103.3</v>
          </cell>
          <cell r="F645">
            <v>103.4</v>
          </cell>
          <cell r="H645">
            <v>103</v>
          </cell>
          <cell r="J645">
            <v>103.2</v>
          </cell>
          <cell r="L645">
            <v>104.6</v>
          </cell>
          <cell r="N645">
            <v>107.4</v>
          </cell>
          <cell r="P645">
            <v>107.8</v>
          </cell>
          <cell r="AB645">
            <v>0</v>
          </cell>
          <cell r="AD645">
            <v>0</v>
          </cell>
        </row>
        <row r="646">
          <cell r="A646" t="str">
            <v>Wurstwaren</v>
          </cell>
          <cell r="B646">
            <v>6.86</v>
          </cell>
          <cell r="C646">
            <v>1998</v>
          </cell>
          <cell r="AB646">
            <v>0</v>
          </cell>
          <cell r="AD646">
            <v>0</v>
          </cell>
        </row>
        <row r="647">
          <cell r="A647" t="str">
            <v>Wurstwaren</v>
          </cell>
          <cell r="B647">
            <v>6.86</v>
          </cell>
          <cell r="C647">
            <v>1999</v>
          </cell>
          <cell r="AB647">
            <v>0</v>
          </cell>
          <cell r="AD647">
            <v>0</v>
          </cell>
        </row>
        <row r="648">
          <cell r="A648" t="str">
            <v>Wurstwaren</v>
          </cell>
          <cell r="B648">
            <v>6.86</v>
          </cell>
          <cell r="C648">
            <v>2000</v>
          </cell>
          <cell r="AB648">
            <v>0</v>
          </cell>
          <cell r="AD648">
            <v>0</v>
          </cell>
        </row>
        <row r="649">
          <cell r="A649" t="str">
            <v>Wurstwaren</v>
          </cell>
          <cell r="B649">
            <v>6.86</v>
          </cell>
          <cell r="C649">
            <v>2001</v>
          </cell>
          <cell r="AB649">
            <v>0</v>
          </cell>
          <cell r="AD649">
            <v>0</v>
          </cell>
        </row>
        <row r="650">
          <cell r="A650" t="str">
            <v>Wurstwaren</v>
          </cell>
          <cell r="B650">
            <v>6.86</v>
          </cell>
          <cell r="C650">
            <v>2002</v>
          </cell>
          <cell r="AB650">
            <v>0</v>
          </cell>
          <cell r="AD650">
            <v>0</v>
          </cell>
        </row>
        <row r="651">
          <cell r="A651" t="str">
            <v>Wurstwaren</v>
          </cell>
          <cell r="B651">
            <v>6.86</v>
          </cell>
          <cell r="C651">
            <v>2003</v>
          </cell>
          <cell r="AB651">
            <v>0</v>
          </cell>
        </row>
        <row r="652">
          <cell r="A652" t="str">
            <v>Fisch und Fischerzeugnisse</v>
          </cell>
          <cell r="B652">
            <v>1.74</v>
          </cell>
          <cell r="C652">
            <v>1991</v>
          </cell>
          <cell r="D652">
            <v>96.6</v>
          </cell>
          <cell r="F652">
            <v>97.5</v>
          </cell>
          <cell r="H652">
            <v>98.5</v>
          </cell>
          <cell r="J652">
            <v>99.7</v>
          </cell>
          <cell r="L652">
            <v>99.7</v>
          </cell>
          <cell r="N652">
            <v>99.8</v>
          </cell>
          <cell r="P652">
            <v>100.2</v>
          </cell>
          <cell r="R652">
            <v>100.9</v>
          </cell>
          <cell r="T652">
            <v>101.4</v>
          </cell>
          <cell r="V652">
            <v>101.7</v>
          </cell>
          <cell r="X652">
            <v>102.2</v>
          </cell>
          <cell r="Z652">
            <v>101.8</v>
          </cell>
          <cell r="AB652">
            <v>100</v>
          </cell>
          <cell r="AD652">
            <v>100.5</v>
          </cell>
        </row>
        <row r="653">
          <cell r="A653" t="str">
            <v>Fisch und Fischerzeugnisse</v>
          </cell>
          <cell r="B653">
            <v>1.74</v>
          </cell>
          <cell r="C653">
            <v>1992</v>
          </cell>
          <cell r="D653">
            <v>100.8</v>
          </cell>
          <cell r="F653">
            <v>101.9</v>
          </cell>
          <cell r="H653">
            <v>101.6</v>
          </cell>
          <cell r="J653">
            <v>99</v>
          </cell>
          <cell r="L653">
            <v>97.6</v>
          </cell>
          <cell r="N653">
            <v>97</v>
          </cell>
          <cell r="P653">
            <v>96.3</v>
          </cell>
          <cell r="R653">
            <v>95.5</v>
          </cell>
          <cell r="T653">
            <v>95.3</v>
          </cell>
          <cell r="V653">
            <v>94.6</v>
          </cell>
          <cell r="X653">
            <v>94</v>
          </cell>
          <cell r="Z653">
            <v>93.5</v>
          </cell>
          <cell r="AB653">
            <v>97.3</v>
          </cell>
          <cell r="AD653">
            <v>93.5</v>
          </cell>
        </row>
        <row r="654">
          <cell r="A654" t="str">
            <v>Fisch und Fischerzeugnisse</v>
          </cell>
          <cell r="B654">
            <v>1.74</v>
          </cell>
          <cell r="C654">
            <v>1993</v>
          </cell>
          <cell r="D654">
            <v>94.3</v>
          </cell>
          <cell r="F654">
            <v>92.8</v>
          </cell>
          <cell r="H654">
            <v>91.8</v>
          </cell>
          <cell r="J654">
            <v>91.5</v>
          </cell>
          <cell r="L654">
            <v>91.6</v>
          </cell>
          <cell r="N654">
            <v>91.3</v>
          </cell>
          <cell r="P654">
            <v>90.4</v>
          </cell>
          <cell r="R654">
            <v>91.4</v>
          </cell>
          <cell r="T654">
            <v>91.4</v>
          </cell>
          <cell r="V654">
            <v>87.5</v>
          </cell>
          <cell r="X654">
            <v>87.1</v>
          </cell>
          <cell r="Z654">
            <v>86.8</v>
          </cell>
          <cell r="AB654">
            <v>90.7</v>
          </cell>
          <cell r="AD654">
            <v>87.7</v>
          </cell>
        </row>
        <row r="655">
          <cell r="A655" t="str">
            <v>Fisch und Fischerzeugnisse</v>
          </cell>
          <cell r="B655">
            <v>1.74</v>
          </cell>
          <cell r="C655">
            <v>1994</v>
          </cell>
          <cell r="D655">
            <v>86.9</v>
          </cell>
          <cell r="F655">
            <v>86.8</v>
          </cell>
          <cell r="H655">
            <v>86.4</v>
          </cell>
          <cell r="J655">
            <v>86.3</v>
          </cell>
          <cell r="L655">
            <v>86</v>
          </cell>
          <cell r="N655">
            <v>85.4</v>
          </cell>
          <cell r="P655">
            <v>85</v>
          </cell>
          <cell r="R655">
            <v>84.1</v>
          </cell>
          <cell r="T655">
            <v>84.2</v>
          </cell>
          <cell r="V655">
            <v>84.2</v>
          </cell>
          <cell r="X655">
            <v>84.5</v>
          </cell>
          <cell r="Z655">
            <v>85</v>
          </cell>
          <cell r="AB655">
            <v>85.4</v>
          </cell>
          <cell r="AD655">
            <v>84.6</v>
          </cell>
        </row>
        <row r="656">
          <cell r="A656" t="str">
            <v>Fisch und Fischerzeugnisse</v>
          </cell>
          <cell r="B656">
            <v>1.74</v>
          </cell>
          <cell r="C656">
            <v>1995</v>
          </cell>
          <cell r="D656">
            <v>85.3</v>
          </cell>
          <cell r="F656">
            <v>85</v>
          </cell>
          <cell r="H656">
            <v>84.9</v>
          </cell>
          <cell r="J656">
            <v>84.6</v>
          </cell>
          <cell r="L656">
            <v>84.3</v>
          </cell>
          <cell r="N656">
            <v>84.2</v>
          </cell>
          <cell r="P656">
            <v>83.8</v>
          </cell>
          <cell r="R656">
            <v>84.3</v>
          </cell>
          <cell r="T656">
            <v>84.2</v>
          </cell>
          <cell r="V656">
            <v>84.4</v>
          </cell>
          <cell r="X656">
            <v>85.7</v>
          </cell>
          <cell r="Z656">
            <v>86.1</v>
          </cell>
          <cell r="AB656">
            <v>84.7</v>
          </cell>
          <cell r="AD656">
            <v>86</v>
          </cell>
        </row>
        <row r="657">
          <cell r="A657" t="str">
            <v>Fisch und Fischerzeugnisse</v>
          </cell>
          <cell r="B657">
            <v>1.74</v>
          </cell>
          <cell r="C657">
            <v>1996</v>
          </cell>
          <cell r="D657">
            <v>86.3</v>
          </cell>
          <cell r="F657">
            <v>86.8</v>
          </cell>
          <cell r="H657">
            <v>87.6</v>
          </cell>
          <cell r="J657">
            <v>88</v>
          </cell>
          <cell r="L657">
            <v>86.9</v>
          </cell>
          <cell r="N657">
            <v>88.4</v>
          </cell>
          <cell r="P657">
            <v>87.5</v>
          </cell>
          <cell r="R657">
            <v>87.2</v>
          </cell>
          <cell r="T657">
            <v>90.3</v>
          </cell>
          <cell r="V657">
            <v>90.1</v>
          </cell>
          <cell r="X657">
            <v>90.1</v>
          </cell>
          <cell r="Z657">
            <v>89.8</v>
          </cell>
          <cell r="AB657">
            <v>88.3</v>
          </cell>
          <cell r="AD657">
            <v>0</v>
          </cell>
        </row>
        <row r="658">
          <cell r="A658" t="str">
            <v>Fisch und Fischerzeugnisse</v>
          </cell>
          <cell r="B658">
            <v>1.74</v>
          </cell>
          <cell r="C658">
            <v>1997</v>
          </cell>
          <cell r="D658">
            <v>90.4</v>
          </cell>
          <cell r="F658">
            <v>89.9</v>
          </cell>
          <cell r="H658">
            <v>90.3</v>
          </cell>
          <cell r="J658">
            <v>90.2</v>
          </cell>
          <cell r="L658">
            <v>88.1</v>
          </cell>
          <cell r="N658">
            <v>88.5</v>
          </cell>
          <cell r="P658">
            <v>88.3</v>
          </cell>
          <cell r="AB658">
            <v>0</v>
          </cell>
          <cell r="AD658">
            <v>0</v>
          </cell>
        </row>
        <row r="659">
          <cell r="A659" t="str">
            <v>Fisch und Fischerzeugnisse</v>
          </cell>
          <cell r="B659">
            <v>1.74</v>
          </cell>
          <cell r="C659">
            <v>1998</v>
          </cell>
          <cell r="AB659">
            <v>0</v>
          </cell>
          <cell r="AD659">
            <v>0</v>
          </cell>
        </row>
        <row r="660">
          <cell r="A660" t="str">
            <v>Fisch und Fischerzeugnisse</v>
          </cell>
          <cell r="B660">
            <v>1.74</v>
          </cell>
          <cell r="C660">
            <v>1999</v>
          </cell>
          <cell r="AB660">
            <v>0</v>
          </cell>
          <cell r="AD660">
            <v>0</v>
          </cell>
        </row>
        <row r="661">
          <cell r="A661" t="str">
            <v>Fisch und Fischerzeugnisse</v>
          </cell>
          <cell r="B661">
            <v>1.74</v>
          </cell>
          <cell r="C661">
            <v>2000</v>
          </cell>
          <cell r="AB661">
            <v>0</v>
          </cell>
          <cell r="AD661">
            <v>0</v>
          </cell>
        </row>
        <row r="662">
          <cell r="A662" t="str">
            <v>Fisch und Fischerzeugnisse</v>
          </cell>
          <cell r="B662">
            <v>1.74</v>
          </cell>
          <cell r="C662">
            <v>2001</v>
          </cell>
          <cell r="AB662">
            <v>0</v>
          </cell>
          <cell r="AD662">
            <v>0</v>
          </cell>
        </row>
        <row r="663">
          <cell r="A663" t="str">
            <v>Fisch und Fischerzeugnisse</v>
          </cell>
          <cell r="B663">
            <v>1.74</v>
          </cell>
          <cell r="C663">
            <v>2002</v>
          </cell>
          <cell r="AB663">
            <v>0</v>
          </cell>
          <cell r="AD663">
            <v>0</v>
          </cell>
        </row>
        <row r="664">
          <cell r="A664" t="str">
            <v>Fisch und Fischerzeugnisse</v>
          </cell>
          <cell r="B664">
            <v>1.74</v>
          </cell>
          <cell r="C664">
            <v>2003</v>
          </cell>
          <cell r="AB664">
            <v>0</v>
          </cell>
        </row>
        <row r="665">
          <cell r="A665" t="str">
            <v>Tiefgefrorene Fischerzeugnisse</v>
          </cell>
          <cell r="B665">
            <v>0.7</v>
          </cell>
          <cell r="C665">
            <v>1991</v>
          </cell>
          <cell r="D665">
            <v>96.2</v>
          </cell>
          <cell r="F665">
            <v>96.6</v>
          </cell>
          <cell r="H665">
            <v>97.6</v>
          </cell>
          <cell r="J665">
            <v>99</v>
          </cell>
          <cell r="L665">
            <v>99.1</v>
          </cell>
          <cell r="N665">
            <v>99.4</v>
          </cell>
          <cell r="P665">
            <v>100.2</v>
          </cell>
          <cell r="R665">
            <v>101.4</v>
          </cell>
          <cell r="T665">
            <v>102.6</v>
          </cell>
          <cell r="V665">
            <v>102.9</v>
          </cell>
          <cell r="X665">
            <v>103</v>
          </cell>
          <cell r="Z665">
            <v>102.1</v>
          </cell>
          <cell r="AB665">
            <v>100</v>
          </cell>
          <cell r="AD665">
            <v>100.9</v>
          </cell>
        </row>
        <row r="666">
          <cell r="A666" t="str">
            <v>Tiefgefrorene Fischerzeugnisse</v>
          </cell>
          <cell r="B666">
            <v>0.7</v>
          </cell>
          <cell r="C666">
            <v>1992</v>
          </cell>
          <cell r="D666">
            <v>100.7</v>
          </cell>
          <cell r="F666">
            <v>103.7</v>
          </cell>
          <cell r="H666">
            <v>102.9</v>
          </cell>
          <cell r="J666">
            <v>98.9</v>
          </cell>
          <cell r="L666">
            <v>96.7</v>
          </cell>
          <cell r="N666">
            <v>95.8</v>
          </cell>
          <cell r="P666">
            <v>94.7</v>
          </cell>
          <cell r="R666">
            <v>93.5</v>
          </cell>
          <cell r="T666">
            <v>92.8</v>
          </cell>
          <cell r="V666">
            <v>92.2</v>
          </cell>
          <cell r="X666">
            <v>91</v>
          </cell>
          <cell r="Z666">
            <v>90.7</v>
          </cell>
          <cell r="AB666">
            <v>96.1</v>
          </cell>
          <cell r="AD666">
            <v>89.8</v>
          </cell>
        </row>
        <row r="667">
          <cell r="A667" t="str">
            <v>Tiefgefrorene Fischerzeugnisse</v>
          </cell>
          <cell r="B667">
            <v>0.7</v>
          </cell>
          <cell r="C667">
            <v>1993</v>
          </cell>
          <cell r="D667">
            <v>90.1</v>
          </cell>
          <cell r="F667">
            <v>87.6</v>
          </cell>
          <cell r="H667">
            <v>85.9</v>
          </cell>
          <cell r="J667">
            <v>86.5</v>
          </cell>
          <cell r="L667">
            <v>86.5</v>
          </cell>
          <cell r="N667">
            <v>86</v>
          </cell>
          <cell r="P667">
            <v>85.8</v>
          </cell>
          <cell r="R667">
            <v>85.98</v>
          </cell>
          <cell r="T667">
            <v>85.9</v>
          </cell>
          <cell r="V667">
            <v>81.099999999999994</v>
          </cell>
          <cell r="X667">
            <v>81</v>
          </cell>
          <cell r="Z667">
            <v>79.900000000000006</v>
          </cell>
          <cell r="AB667">
            <v>85.2</v>
          </cell>
          <cell r="AD667">
            <v>81</v>
          </cell>
        </row>
        <row r="668">
          <cell r="A668" t="str">
            <v>Tiefgefrorene Fischerzeugnisse</v>
          </cell>
          <cell r="B668">
            <v>0.7</v>
          </cell>
          <cell r="C668">
            <v>1994</v>
          </cell>
          <cell r="D668">
            <v>80.099999999999994</v>
          </cell>
          <cell r="F668">
            <v>80</v>
          </cell>
          <cell r="H668">
            <v>79.2</v>
          </cell>
          <cell r="J668">
            <v>78.900000000000006</v>
          </cell>
          <cell r="L668">
            <v>78.3</v>
          </cell>
          <cell r="N668">
            <v>76.3</v>
          </cell>
          <cell r="P668">
            <v>76.2</v>
          </cell>
          <cell r="R668">
            <v>74.900000000000006</v>
          </cell>
          <cell r="T668">
            <v>74.599999999999994</v>
          </cell>
          <cell r="V668">
            <v>74.599999999999994</v>
          </cell>
          <cell r="X668">
            <v>74.5</v>
          </cell>
          <cell r="Z668">
            <v>75.099999999999994</v>
          </cell>
          <cell r="AB668">
            <v>76.900000000000006</v>
          </cell>
          <cell r="AD668">
            <v>74.8</v>
          </cell>
        </row>
        <row r="669">
          <cell r="A669" t="str">
            <v>Tiefgefrorene Fischerzeugnisse</v>
          </cell>
          <cell r="B669">
            <v>0.7</v>
          </cell>
          <cell r="C669">
            <v>1995</v>
          </cell>
          <cell r="D669">
            <v>75.8</v>
          </cell>
          <cell r="F669">
            <v>74.599999999999994</v>
          </cell>
          <cell r="H669">
            <v>74.7</v>
          </cell>
          <cell r="J669">
            <v>74.7</v>
          </cell>
          <cell r="L669">
            <v>73.8</v>
          </cell>
          <cell r="N669">
            <v>73.8</v>
          </cell>
          <cell r="P669">
            <v>72.8</v>
          </cell>
          <cell r="R669">
            <v>74.099999999999994</v>
          </cell>
          <cell r="T669">
            <v>73.599999999999994</v>
          </cell>
          <cell r="V669">
            <v>74</v>
          </cell>
          <cell r="X669">
            <v>75.400000000000006</v>
          </cell>
          <cell r="Z669">
            <v>75.599999999999994</v>
          </cell>
          <cell r="AB669">
            <v>74.400000000000006</v>
          </cell>
          <cell r="AD669">
            <v>76.3</v>
          </cell>
        </row>
        <row r="670">
          <cell r="A670" t="str">
            <v>Tiefgefrorene Fischerzeugnisse</v>
          </cell>
          <cell r="B670">
            <v>0.7</v>
          </cell>
          <cell r="C670">
            <v>1996</v>
          </cell>
          <cell r="D670">
            <v>75.400000000000006</v>
          </cell>
          <cell r="F670">
            <v>78.3</v>
          </cell>
          <cell r="H670">
            <v>78.900000000000006</v>
          </cell>
          <cell r="J670">
            <v>80.599999999999994</v>
          </cell>
          <cell r="L670">
            <v>77.2</v>
          </cell>
          <cell r="N670">
            <v>79.7</v>
          </cell>
          <cell r="P670">
            <v>78.900000000000006</v>
          </cell>
          <cell r="R670">
            <v>79.2</v>
          </cell>
          <cell r="T670">
            <v>80.599999999999994</v>
          </cell>
          <cell r="V670">
            <v>79.5</v>
          </cell>
          <cell r="X670">
            <v>77.599999999999994</v>
          </cell>
          <cell r="Z670">
            <v>77.3</v>
          </cell>
          <cell r="AB670">
            <v>78.599999999999994</v>
          </cell>
          <cell r="AD670">
            <v>0</v>
          </cell>
        </row>
        <row r="671">
          <cell r="A671" t="str">
            <v>Tiefgefrorene Fischerzeugnisse</v>
          </cell>
          <cell r="B671">
            <v>0.7</v>
          </cell>
          <cell r="C671">
            <v>1997</v>
          </cell>
          <cell r="D671">
            <v>76.400000000000006</v>
          </cell>
          <cell r="F671">
            <v>76.8</v>
          </cell>
          <cell r="H671">
            <v>77.5</v>
          </cell>
          <cell r="J671">
            <v>77.400000000000006</v>
          </cell>
          <cell r="L671">
            <v>72.3</v>
          </cell>
          <cell r="N671">
            <v>73.400000000000006</v>
          </cell>
          <cell r="P671">
            <v>74.3</v>
          </cell>
          <cell r="AB671">
            <v>0</v>
          </cell>
          <cell r="AD671">
            <v>0</v>
          </cell>
        </row>
        <row r="672">
          <cell r="A672" t="str">
            <v>Tiefgefrorene Fischerzeugnisse</v>
          </cell>
          <cell r="B672">
            <v>0.7</v>
          </cell>
          <cell r="C672">
            <v>1998</v>
          </cell>
          <cell r="AB672">
            <v>0</v>
          </cell>
          <cell r="AD672">
            <v>0</v>
          </cell>
        </row>
        <row r="673">
          <cell r="A673" t="str">
            <v>Tiefgefrorene Fischerzeugnisse</v>
          </cell>
          <cell r="B673">
            <v>0.7</v>
          </cell>
          <cell r="C673">
            <v>1999</v>
          </cell>
          <cell r="AB673">
            <v>0</v>
          </cell>
          <cell r="AD673">
            <v>0</v>
          </cell>
        </row>
        <row r="674">
          <cell r="A674" t="str">
            <v>Tiefgefrorene Fischerzeugnisse</v>
          </cell>
          <cell r="B674">
            <v>0.7</v>
          </cell>
          <cell r="C674">
            <v>2000</v>
          </cell>
          <cell r="AB674">
            <v>0</v>
          </cell>
          <cell r="AD674">
            <v>0</v>
          </cell>
        </row>
        <row r="675">
          <cell r="A675" t="str">
            <v>Tiefgefrorene Fischerzeugnisse</v>
          </cell>
          <cell r="B675">
            <v>0.7</v>
          </cell>
          <cell r="C675">
            <v>2001</v>
          </cell>
          <cell r="AB675">
            <v>0</v>
          </cell>
          <cell r="AD675">
            <v>0</v>
          </cell>
        </row>
        <row r="676">
          <cell r="A676" t="str">
            <v>Tiefgefrorene Fischerzeugnisse</v>
          </cell>
          <cell r="B676">
            <v>0.7</v>
          </cell>
          <cell r="C676">
            <v>2002</v>
          </cell>
          <cell r="AB676">
            <v>0</v>
          </cell>
          <cell r="AD676">
            <v>0</v>
          </cell>
        </row>
        <row r="677">
          <cell r="A677" t="str">
            <v>Tiefgefrorene Fischerzeugnisse</v>
          </cell>
          <cell r="B677">
            <v>0.7</v>
          </cell>
          <cell r="C677">
            <v>2003</v>
          </cell>
          <cell r="AB677">
            <v>0</v>
          </cell>
        </row>
        <row r="678">
          <cell r="A678" t="str">
            <v>Marinaden und Fischdauerkonserven</v>
          </cell>
          <cell r="B678">
            <v>0.79</v>
          </cell>
          <cell r="C678">
            <v>1991</v>
          </cell>
          <cell r="D678">
            <v>97.8</v>
          </cell>
          <cell r="F678">
            <v>99.5</v>
          </cell>
          <cell r="H678">
            <v>99.5</v>
          </cell>
          <cell r="J678">
            <v>100.1</v>
          </cell>
          <cell r="L678">
            <v>100.1</v>
          </cell>
          <cell r="N678">
            <v>100.1</v>
          </cell>
          <cell r="P678">
            <v>100</v>
          </cell>
          <cell r="R678">
            <v>99.9</v>
          </cell>
          <cell r="T678">
            <v>99.8</v>
          </cell>
          <cell r="V678">
            <v>100.3</v>
          </cell>
          <cell r="X678">
            <v>101.3</v>
          </cell>
          <cell r="Z678">
            <v>101.7</v>
          </cell>
          <cell r="AB678">
            <v>100</v>
          </cell>
          <cell r="AD678">
            <v>101.5</v>
          </cell>
        </row>
        <row r="679">
          <cell r="A679" t="str">
            <v>Marinaden und Fischdauerkonserven</v>
          </cell>
          <cell r="B679">
            <v>0.79</v>
          </cell>
          <cell r="C679">
            <v>1992</v>
          </cell>
          <cell r="D679">
            <v>101.6</v>
          </cell>
          <cell r="F679">
            <v>101.7</v>
          </cell>
          <cell r="H679">
            <v>101.6</v>
          </cell>
          <cell r="J679">
            <v>103.4</v>
          </cell>
          <cell r="L679">
            <v>103.5</v>
          </cell>
          <cell r="N679">
            <v>103.3</v>
          </cell>
          <cell r="P679">
            <v>103.2</v>
          </cell>
          <cell r="R679">
            <v>103.2</v>
          </cell>
          <cell r="T679">
            <v>103.3</v>
          </cell>
          <cell r="V679">
            <v>103.4</v>
          </cell>
          <cell r="X679">
            <v>103.6</v>
          </cell>
          <cell r="Z679">
            <v>103.1</v>
          </cell>
          <cell r="AB679">
            <v>102.9</v>
          </cell>
          <cell r="AD679">
            <v>103.8</v>
          </cell>
        </row>
        <row r="680">
          <cell r="A680" t="str">
            <v>Marinaden und Fischdauerkonserven</v>
          </cell>
          <cell r="B680">
            <v>0.79</v>
          </cell>
          <cell r="C680">
            <v>1993</v>
          </cell>
          <cell r="D680">
            <v>105.3</v>
          </cell>
          <cell r="F680">
            <v>104.6</v>
          </cell>
          <cell r="H680">
            <v>104.5</v>
          </cell>
          <cell r="J680">
            <v>103.6</v>
          </cell>
          <cell r="L680">
            <v>104</v>
          </cell>
          <cell r="N680">
            <v>103.8</v>
          </cell>
          <cell r="P680">
            <v>102</v>
          </cell>
          <cell r="R680">
            <v>104.1</v>
          </cell>
          <cell r="T680">
            <v>104</v>
          </cell>
          <cell r="V680">
            <v>102.9</v>
          </cell>
          <cell r="X680">
            <v>102.2</v>
          </cell>
          <cell r="Z680">
            <v>102.5</v>
          </cell>
          <cell r="AB680">
            <v>103.6</v>
          </cell>
          <cell r="AD680">
            <v>102.6</v>
          </cell>
        </row>
        <row r="681">
          <cell r="A681" t="str">
            <v>Marinaden und Fischdauerkonserven</v>
          </cell>
          <cell r="B681">
            <v>0.79</v>
          </cell>
          <cell r="C681">
            <v>1994</v>
          </cell>
          <cell r="D681">
            <v>102.5</v>
          </cell>
          <cell r="F681">
            <v>102.2</v>
          </cell>
          <cell r="H681">
            <v>102.2</v>
          </cell>
          <cell r="J681">
            <v>102.2</v>
          </cell>
          <cell r="L681">
            <v>102.1</v>
          </cell>
          <cell r="N681">
            <v>102.7</v>
          </cell>
          <cell r="P681">
            <v>102.1</v>
          </cell>
          <cell r="R681">
            <v>101.5</v>
          </cell>
          <cell r="T681">
            <v>102</v>
          </cell>
          <cell r="V681">
            <v>102</v>
          </cell>
          <cell r="X681">
            <v>102.4</v>
          </cell>
          <cell r="Z681">
            <v>102.5</v>
          </cell>
          <cell r="AB681">
            <v>102.2</v>
          </cell>
          <cell r="AD681">
            <v>102.2</v>
          </cell>
        </row>
        <row r="682">
          <cell r="A682" t="str">
            <v>Marinaden und Fischdauerkonserven</v>
          </cell>
          <cell r="B682">
            <v>0.79</v>
          </cell>
          <cell r="C682">
            <v>1995</v>
          </cell>
          <cell r="D682">
            <v>102.5</v>
          </cell>
          <cell r="F682">
            <v>102.7</v>
          </cell>
          <cell r="H682">
            <v>102.4</v>
          </cell>
          <cell r="J682">
            <v>101.8</v>
          </cell>
          <cell r="L682">
            <v>102.1</v>
          </cell>
          <cell r="N682">
            <v>102</v>
          </cell>
          <cell r="P682">
            <v>102</v>
          </cell>
          <cell r="R682">
            <v>101.9</v>
          </cell>
          <cell r="T682">
            <v>102.1</v>
          </cell>
          <cell r="V682">
            <v>102.1</v>
          </cell>
          <cell r="X682">
            <v>101.8</v>
          </cell>
          <cell r="Z682">
            <v>102.2</v>
          </cell>
          <cell r="AB682">
            <v>102.1</v>
          </cell>
          <cell r="AD682">
            <v>102.3</v>
          </cell>
        </row>
        <row r="683">
          <cell r="A683" t="str">
            <v>Marinaden und Fischdauerkonserven</v>
          </cell>
          <cell r="B683">
            <v>0.79</v>
          </cell>
          <cell r="C683">
            <v>1996</v>
          </cell>
          <cell r="D683">
            <v>102.8</v>
          </cell>
          <cell r="F683">
            <v>101.4</v>
          </cell>
          <cell r="H683">
            <v>102.7</v>
          </cell>
          <cell r="J683">
            <v>102</v>
          </cell>
          <cell r="L683">
            <v>102.5</v>
          </cell>
          <cell r="N683">
            <v>103.6</v>
          </cell>
          <cell r="P683">
            <v>102.5</v>
          </cell>
          <cell r="R683">
            <v>101.4</v>
          </cell>
          <cell r="T683">
            <v>107.1</v>
          </cell>
          <cell r="V683">
            <v>107.6</v>
          </cell>
          <cell r="X683">
            <v>108.6</v>
          </cell>
          <cell r="Z683">
            <v>108.2</v>
          </cell>
          <cell r="AB683">
            <v>104.2</v>
          </cell>
          <cell r="AD683">
            <v>0</v>
          </cell>
        </row>
        <row r="684">
          <cell r="A684" t="str">
            <v>Marinaden und Fischdauerkonserven</v>
          </cell>
          <cell r="B684">
            <v>0.79</v>
          </cell>
          <cell r="C684">
            <v>1997</v>
          </cell>
          <cell r="D684">
            <v>109.5</v>
          </cell>
          <cell r="F684">
            <v>108.1</v>
          </cell>
          <cell r="H684">
            <v>108.2</v>
          </cell>
          <cell r="J684">
            <v>108.1</v>
          </cell>
          <cell r="L684">
            <v>109.1</v>
          </cell>
          <cell r="N684">
            <v>109.1</v>
          </cell>
          <cell r="P684">
            <v>107.8</v>
          </cell>
          <cell r="AB684">
            <v>0</v>
          </cell>
          <cell r="AD684">
            <v>0</v>
          </cell>
        </row>
        <row r="685">
          <cell r="A685" t="str">
            <v>Marinaden und Fischdauerkonserven</v>
          </cell>
          <cell r="B685">
            <v>0.79</v>
          </cell>
          <cell r="C685">
            <v>1998</v>
          </cell>
          <cell r="AB685">
            <v>0</v>
          </cell>
          <cell r="AD685">
            <v>0</v>
          </cell>
        </row>
        <row r="686">
          <cell r="A686" t="str">
            <v>Marinaden und Fischdauerkonserven</v>
          </cell>
          <cell r="B686">
            <v>0.79</v>
          </cell>
          <cell r="C686">
            <v>1999</v>
          </cell>
          <cell r="AB686">
            <v>0</v>
          </cell>
          <cell r="AD686">
            <v>0</v>
          </cell>
        </row>
        <row r="687">
          <cell r="A687" t="str">
            <v>Marinaden und Fischdauerkonserven</v>
          </cell>
          <cell r="B687">
            <v>0.79</v>
          </cell>
          <cell r="C687">
            <v>2000</v>
          </cell>
          <cell r="AB687">
            <v>0</v>
          </cell>
          <cell r="AD687">
            <v>0</v>
          </cell>
        </row>
        <row r="688">
          <cell r="A688" t="str">
            <v>Marinaden und Fischdauerkonserven</v>
          </cell>
          <cell r="B688">
            <v>0.79</v>
          </cell>
          <cell r="C688">
            <v>2001</v>
          </cell>
          <cell r="AB688">
            <v>0</v>
          </cell>
          <cell r="AD688">
            <v>0</v>
          </cell>
        </row>
        <row r="689">
          <cell r="A689" t="str">
            <v>Marinaden und Fischdauerkonserven</v>
          </cell>
          <cell r="B689">
            <v>0.79</v>
          </cell>
          <cell r="C689">
            <v>2002</v>
          </cell>
          <cell r="AB689">
            <v>0</v>
          </cell>
          <cell r="AD689">
            <v>0</v>
          </cell>
        </row>
        <row r="690">
          <cell r="A690" t="str">
            <v>Marinaden und Fischdauerkonserven</v>
          </cell>
          <cell r="B690">
            <v>0.79</v>
          </cell>
          <cell r="C690">
            <v>2003</v>
          </cell>
          <cell r="AB690">
            <v>0</v>
          </cell>
        </row>
        <row r="691">
          <cell r="A691" t="str">
            <v>Röstkaffee und bearbeiteter Tee</v>
          </cell>
          <cell r="B691">
            <v>4.8099999999999996</v>
          </cell>
          <cell r="C691">
            <v>1991</v>
          </cell>
          <cell r="D691">
            <v>98.3</v>
          </cell>
          <cell r="F691">
            <v>98.1</v>
          </cell>
          <cell r="H691">
            <v>97.8</v>
          </cell>
          <cell r="J691">
            <v>97.7</v>
          </cell>
          <cell r="L691">
            <v>97.9</v>
          </cell>
          <cell r="N691">
            <v>98.9</v>
          </cell>
          <cell r="P691">
            <v>100</v>
          </cell>
          <cell r="R691">
            <v>100.9</v>
          </cell>
          <cell r="T691">
            <v>101.5</v>
          </cell>
          <cell r="V691">
            <v>102.1</v>
          </cell>
          <cell r="X691">
            <v>103.1</v>
          </cell>
          <cell r="Z691">
            <v>103.5</v>
          </cell>
          <cell r="AB691">
            <v>100</v>
          </cell>
          <cell r="AD691">
            <v>102</v>
          </cell>
        </row>
        <row r="692">
          <cell r="A692" t="str">
            <v>Röstkaffee und bearbeiteter Tee</v>
          </cell>
          <cell r="B692">
            <v>4.8099999999999996</v>
          </cell>
          <cell r="C692">
            <v>1992</v>
          </cell>
          <cell r="D692">
            <v>103.7</v>
          </cell>
          <cell r="F692">
            <v>103.7</v>
          </cell>
          <cell r="H692">
            <v>102.8</v>
          </cell>
          <cell r="J692">
            <v>101.7</v>
          </cell>
          <cell r="L692">
            <v>100.4</v>
          </cell>
          <cell r="N692">
            <v>100.2</v>
          </cell>
          <cell r="P692">
            <v>99.9</v>
          </cell>
          <cell r="R692">
            <v>99.9</v>
          </cell>
          <cell r="T692">
            <v>99.3</v>
          </cell>
          <cell r="V692">
            <v>99.3</v>
          </cell>
          <cell r="X692">
            <v>99.4</v>
          </cell>
          <cell r="Z692">
            <v>99.3</v>
          </cell>
          <cell r="AB692">
            <v>100.8</v>
          </cell>
          <cell r="AD692">
            <v>99.7</v>
          </cell>
        </row>
        <row r="693">
          <cell r="A693" t="str">
            <v>Röstkaffee und bearbeiteter Tee</v>
          </cell>
          <cell r="B693">
            <v>4.8099999999999996</v>
          </cell>
          <cell r="C693">
            <v>1993</v>
          </cell>
          <cell r="D693">
            <v>99.1</v>
          </cell>
          <cell r="F693">
            <v>100.5</v>
          </cell>
          <cell r="H693">
            <v>100.9</v>
          </cell>
          <cell r="J693">
            <v>99.8</v>
          </cell>
          <cell r="L693">
            <v>99.2</v>
          </cell>
          <cell r="N693">
            <v>99.2</v>
          </cell>
          <cell r="P693">
            <v>98.6</v>
          </cell>
          <cell r="R693">
            <v>98.7</v>
          </cell>
          <cell r="T693">
            <v>98.7</v>
          </cell>
          <cell r="V693">
            <v>98.1</v>
          </cell>
          <cell r="X693">
            <v>98.2</v>
          </cell>
          <cell r="Z693">
            <v>100</v>
          </cell>
          <cell r="AB693">
            <v>99.3</v>
          </cell>
          <cell r="AD693">
            <v>100.6</v>
          </cell>
        </row>
        <row r="694">
          <cell r="A694" t="str">
            <v>Röstkaffee und bearbeiteter Tee</v>
          </cell>
          <cell r="B694">
            <v>4.8099999999999996</v>
          </cell>
          <cell r="C694">
            <v>1994</v>
          </cell>
          <cell r="D694">
            <v>100.3</v>
          </cell>
          <cell r="F694">
            <v>101.9</v>
          </cell>
          <cell r="H694">
            <v>102.7</v>
          </cell>
          <cell r="J694">
            <v>102.7</v>
          </cell>
          <cell r="L694">
            <v>102.6</v>
          </cell>
          <cell r="N694">
            <v>105.2</v>
          </cell>
          <cell r="P694">
            <v>105.6</v>
          </cell>
          <cell r="R694">
            <v>110.1</v>
          </cell>
          <cell r="T694">
            <v>110.7</v>
          </cell>
          <cell r="V694">
            <v>111.5</v>
          </cell>
          <cell r="X694">
            <v>113.1</v>
          </cell>
          <cell r="Z694">
            <v>113.2</v>
          </cell>
          <cell r="AB694">
            <v>106.6</v>
          </cell>
          <cell r="AD694">
            <v>112.4</v>
          </cell>
        </row>
        <row r="695">
          <cell r="A695" t="str">
            <v>Röstkaffee und bearbeiteter Tee</v>
          </cell>
          <cell r="B695">
            <v>4.8099999999999996</v>
          </cell>
          <cell r="C695">
            <v>1995</v>
          </cell>
          <cell r="D695">
            <v>114.3</v>
          </cell>
          <cell r="F695">
            <v>114.4</v>
          </cell>
          <cell r="H695">
            <v>114.3</v>
          </cell>
          <cell r="J695">
            <v>114.3</v>
          </cell>
          <cell r="L695">
            <v>114.1</v>
          </cell>
          <cell r="N695">
            <v>112.6</v>
          </cell>
          <cell r="P695">
            <v>110.4</v>
          </cell>
          <cell r="R695">
            <v>109.7</v>
          </cell>
          <cell r="T695">
            <v>109.9</v>
          </cell>
          <cell r="V695">
            <v>109.8</v>
          </cell>
          <cell r="X695">
            <v>109.5</v>
          </cell>
          <cell r="Z695">
            <v>108.3</v>
          </cell>
          <cell r="AB695">
            <v>111.8</v>
          </cell>
          <cell r="AD695">
            <v>107.7</v>
          </cell>
        </row>
        <row r="696">
          <cell r="A696" t="str">
            <v>Röstkaffee und bearbeiteter Tee</v>
          </cell>
          <cell r="B696">
            <v>4.8099999999999996</v>
          </cell>
          <cell r="C696">
            <v>1996</v>
          </cell>
          <cell r="D696">
            <v>107.6</v>
          </cell>
          <cell r="F696">
            <v>105.5</v>
          </cell>
          <cell r="H696">
            <v>105.8</v>
          </cell>
          <cell r="J696">
            <v>105.5</v>
          </cell>
          <cell r="L696">
            <v>105.4</v>
          </cell>
          <cell r="N696">
            <v>105.4</v>
          </cell>
          <cell r="P696">
            <v>105.1</v>
          </cell>
          <cell r="R696">
            <v>105</v>
          </cell>
          <cell r="T696">
            <v>105</v>
          </cell>
          <cell r="V696">
            <v>105</v>
          </cell>
          <cell r="X696">
            <v>104.8</v>
          </cell>
          <cell r="Z696">
            <v>104.9</v>
          </cell>
          <cell r="AB696">
            <v>105.4</v>
          </cell>
          <cell r="AD696">
            <v>0</v>
          </cell>
        </row>
        <row r="697">
          <cell r="A697" t="str">
            <v>Röstkaffee und bearbeiteter Tee</v>
          </cell>
          <cell r="B697">
            <v>4.8099999999999996</v>
          </cell>
          <cell r="C697">
            <v>1997</v>
          </cell>
          <cell r="D697">
            <v>105.1</v>
          </cell>
          <cell r="F697">
            <v>105.5</v>
          </cell>
          <cell r="H697">
            <v>107.7</v>
          </cell>
          <cell r="J697">
            <v>110.7</v>
          </cell>
          <cell r="L697">
            <v>114.6</v>
          </cell>
          <cell r="N697">
            <v>115.9</v>
          </cell>
          <cell r="P697">
            <v>117.5</v>
          </cell>
          <cell r="AB697">
            <v>0</v>
          </cell>
          <cell r="AD697">
            <v>0</v>
          </cell>
        </row>
        <row r="698">
          <cell r="A698" t="str">
            <v>Röstkaffee und bearbeiteter Tee</v>
          </cell>
          <cell r="B698">
            <v>4.8099999999999996</v>
          </cell>
          <cell r="C698">
            <v>1998</v>
          </cell>
          <cell r="AB698">
            <v>0</v>
          </cell>
          <cell r="AD698">
            <v>0</v>
          </cell>
        </row>
        <row r="699">
          <cell r="A699" t="str">
            <v>Röstkaffee und bearbeiteter Tee</v>
          </cell>
          <cell r="B699">
            <v>4.8099999999999996</v>
          </cell>
          <cell r="C699">
            <v>1999</v>
          </cell>
          <cell r="AB699">
            <v>0</v>
          </cell>
          <cell r="AD699">
            <v>0</v>
          </cell>
        </row>
        <row r="700">
          <cell r="A700" t="str">
            <v>Röstkaffee und bearbeiteter Tee</v>
          </cell>
          <cell r="B700">
            <v>4.8099999999999996</v>
          </cell>
          <cell r="C700">
            <v>2000</v>
          </cell>
          <cell r="AB700">
            <v>0</v>
          </cell>
          <cell r="AD700">
            <v>0</v>
          </cell>
        </row>
        <row r="701">
          <cell r="A701" t="str">
            <v>Röstkaffee und bearbeiteter Tee</v>
          </cell>
          <cell r="B701">
            <v>4.8099999999999996</v>
          </cell>
          <cell r="C701">
            <v>2001</v>
          </cell>
          <cell r="AB701">
            <v>0</v>
          </cell>
          <cell r="AD701">
            <v>0</v>
          </cell>
        </row>
        <row r="702">
          <cell r="A702" t="str">
            <v>Röstkaffee und bearbeiteter Tee</v>
          </cell>
          <cell r="B702">
            <v>4.8099999999999996</v>
          </cell>
          <cell r="C702">
            <v>2002</v>
          </cell>
          <cell r="AB702">
            <v>0</v>
          </cell>
          <cell r="AD702">
            <v>0</v>
          </cell>
        </row>
        <row r="703">
          <cell r="A703" t="str">
            <v>Röstkaffee und bearbeiteter Tee</v>
          </cell>
          <cell r="B703">
            <v>4.8099999999999996</v>
          </cell>
          <cell r="C703">
            <v>2003</v>
          </cell>
          <cell r="AB703">
            <v>0</v>
          </cell>
        </row>
        <row r="704">
          <cell r="A704" t="str">
            <v>Röstkaffee</v>
          </cell>
          <cell r="B704">
            <v>3.8</v>
          </cell>
          <cell r="C704">
            <v>1991</v>
          </cell>
          <cell r="D704">
            <v>97.7</v>
          </cell>
          <cell r="F704">
            <v>97.5</v>
          </cell>
          <cell r="H704">
            <v>97.4</v>
          </cell>
          <cell r="J704">
            <v>97.3</v>
          </cell>
          <cell r="L704">
            <v>97.5</v>
          </cell>
          <cell r="N704">
            <v>98.7</v>
          </cell>
          <cell r="P704">
            <v>100</v>
          </cell>
          <cell r="R704">
            <v>101.1</v>
          </cell>
          <cell r="T704">
            <v>101.8</v>
          </cell>
          <cell r="V704">
            <v>102.6</v>
          </cell>
          <cell r="X704">
            <v>103.8</v>
          </cell>
          <cell r="Z704">
            <v>104.3</v>
          </cell>
          <cell r="AB704">
            <v>100</v>
          </cell>
          <cell r="AD704">
            <v>102.4</v>
          </cell>
        </row>
        <row r="705">
          <cell r="A705" t="str">
            <v>Röstkaffee</v>
          </cell>
          <cell r="B705">
            <v>3.8</v>
          </cell>
          <cell r="C705">
            <v>1992</v>
          </cell>
          <cell r="D705">
            <v>104.5</v>
          </cell>
          <cell r="F705">
            <v>104.7</v>
          </cell>
          <cell r="H705">
            <v>103.6</v>
          </cell>
          <cell r="J705">
            <v>102</v>
          </cell>
          <cell r="L705">
            <v>100.3</v>
          </cell>
          <cell r="N705">
            <v>100</v>
          </cell>
          <cell r="P705">
            <v>99.6</v>
          </cell>
          <cell r="R705">
            <v>99.6</v>
          </cell>
          <cell r="T705">
            <v>98.9</v>
          </cell>
          <cell r="V705">
            <v>98.9</v>
          </cell>
          <cell r="X705">
            <v>99</v>
          </cell>
          <cell r="Z705">
            <v>98.9</v>
          </cell>
          <cell r="AB705">
            <v>100.8</v>
          </cell>
          <cell r="AD705">
            <v>99.7</v>
          </cell>
        </row>
        <row r="706">
          <cell r="A706" t="str">
            <v>Röstkaffee</v>
          </cell>
          <cell r="B706">
            <v>3.8</v>
          </cell>
          <cell r="C706">
            <v>1993</v>
          </cell>
          <cell r="D706">
            <v>99.1</v>
          </cell>
          <cell r="F706">
            <v>101.3</v>
          </cell>
          <cell r="H706">
            <v>101.8</v>
          </cell>
          <cell r="J706">
            <v>100.2</v>
          </cell>
          <cell r="L706">
            <v>99.9</v>
          </cell>
          <cell r="N706">
            <v>99.7</v>
          </cell>
          <cell r="P706">
            <v>99.4</v>
          </cell>
          <cell r="R706">
            <v>99.5</v>
          </cell>
          <cell r="T706">
            <v>99.5</v>
          </cell>
          <cell r="V706">
            <v>99.4</v>
          </cell>
          <cell r="X706">
            <v>99.5</v>
          </cell>
          <cell r="Z706">
            <v>101.8</v>
          </cell>
          <cell r="AB706">
            <v>100.1</v>
          </cell>
          <cell r="AD706">
            <v>102.8</v>
          </cell>
        </row>
        <row r="707">
          <cell r="A707" t="str">
            <v>Röstkaffee</v>
          </cell>
          <cell r="B707">
            <v>3.8</v>
          </cell>
          <cell r="C707">
            <v>1994</v>
          </cell>
          <cell r="D707">
            <v>102.1</v>
          </cell>
          <cell r="F707">
            <v>104.9</v>
          </cell>
          <cell r="H707">
            <v>106</v>
          </cell>
          <cell r="J707">
            <v>106</v>
          </cell>
          <cell r="L707">
            <v>105.8</v>
          </cell>
          <cell r="N707">
            <v>109.1</v>
          </cell>
          <cell r="P707">
            <v>109.6</v>
          </cell>
          <cell r="R707">
            <v>115.3</v>
          </cell>
          <cell r="T707">
            <v>116.1</v>
          </cell>
          <cell r="V707">
            <v>116</v>
          </cell>
          <cell r="X707">
            <v>118</v>
          </cell>
          <cell r="Z707">
            <v>118.2</v>
          </cell>
          <cell r="AB707">
            <v>110.6</v>
          </cell>
          <cell r="AD707">
            <v>117.1</v>
          </cell>
        </row>
        <row r="708">
          <cell r="A708" t="str">
            <v>Röstkaffee</v>
          </cell>
          <cell r="B708">
            <v>3.8</v>
          </cell>
          <cell r="C708">
            <v>1995</v>
          </cell>
          <cell r="D708">
            <v>119.2</v>
          </cell>
          <cell r="F708">
            <v>119.4</v>
          </cell>
          <cell r="H708">
            <v>119.3</v>
          </cell>
          <cell r="J708">
            <v>118.9</v>
          </cell>
          <cell r="L708">
            <v>118.7</v>
          </cell>
          <cell r="N708">
            <v>116.8</v>
          </cell>
          <cell r="P708">
            <v>114</v>
          </cell>
          <cell r="R708">
            <v>113.1</v>
          </cell>
          <cell r="T708">
            <v>113.3</v>
          </cell>
          <cell r="V708">
            <v>113.3</v>
          </cell>
          <cell r="X708">
            <v>112.9</v>
          </cell>
          <cell r="Z708">
            <v>111.4</v>
          </cell>
          <cell r="AB708">
            <v>115.9</v>
          </cell>
          <cell r="AD708">
            <v>110.6</v>
          </cell>
        </row>
        <row r="709">
          <cell r="A709" t="str">
            <v>Röstkaffee</v>
          </cell>
          <cell r="B709">
            <v>3.8</v>
          </cell>
          <cell r="C709">
            <v>1996</v>
          </cell>
          <cell r="D709">
            <v>110.4</v>
          </cell>
          <cell r="F709">
            <v>107.7</v>
          </cell>
          <cell r="H709">
            <v>108.3</v>
          </cell>
          <cell r="J709">
            <v>107.8</v>
          </cell>
          <cell r="L709">
            <v>107.7</v>
          </cell>
          <cell r="N709">
            <v>107.7</v>
          </cell>
          <cell r="P709">
            <v>107.4</v>
          </cell>
          <cell r="R709">
            <v>107.3</v>
          </cell>
          <cell r="T709">
            <v>107.3</v>
          </cell>
          <cell r="V709">
            <v>107.3</v>
          </cell>
          <cell r="X709">
            <v>107</v>
          </cell>
          <cell r="Z709">
            <v>107.2</v>
          </cell>
          <cell r="AB709">
            <v>107.8</v>
          </cell>
          <cell r="AD709">
            <v>0</v>
          </cell>
        </row>
        <row r="710">
          <cell r="A710" t="str">
            <v>Röstkaffee</v>
          </cell>
          <cell r="B710">
            <v>3.8</v>
          </cell>
          <cell r="C710">
            <v>1997</v>
          </cell>
          <cell r="D710">
            <v>107.6</v>
          </cell>
          <cell r="F710">
            <v>107.9</v>
          </cell>
          <cell r="H710">
            <v>111</v>
          </cell>
          <cell r="J710">
            <v>114.5</v>
          </cell>
          <cell r="L710">
            <v>119.2</v>
          </cell>
          <cell r="N710">
            <v>120.7</v>
          </cell>
          <cell r="P710">
            <v>122.2</v>
          </cell>
          <cell r="AB710">
            <v>0</v>
          </cell>
          <cell r="AD710">
            <v>0</v>
          </cell>
        </row>
        <row r="711">
          <cell r="A711" t="str">
            <v>Röstkaffee</v>
          </cell>
          <cell r="B711">
            <v>3.8</v>
          </cell>
          <cell r="C711">
            <v>1998</v>
          </cell>
          <cell r="AB711">
            <v>0</v>
          </cell>
          <cell r="AD711">
            <v>0</v>
          </cell>
        </row>
        <row r="712">
          <cell r="A712" t="str">
            <v>Röstkaffee</v>
          </cell>
          <cell r="B712">
            <v>3.8</v>
          </cell>
          <cell r="C712">
            <v>1999</v>
          </cell>
          <cell r="AB712">
            <v>0</v>
          </cell>
          <cell r="AD712">
            <v>0</v>
          </cell>
        </row>
        <row r="713">
          <cell r="A713" t="str">
            <v>Röstkaffee</v>
          </cell>
          <cell r="B713">
            <v>3.8</v>
          </cell>
          <cell r="C713">
            <v>2000</v>
          </cell>
          <cell r="AB713">
            <v>0</v>
          </cell>
          <cell r="AD713">
            <v>0</v>
          </cell>
        </row>
        <row r="714">
          <cell r="A714" t="str">
            <v>Röstkaffee</v>
          </cell>
          <cell r="B714">
            <v>3.8</v>
          </cell>
          <cell r="C714">
            <v>2001</v>
          </cell>
          <cell r="AB714">
            <v>0</v>
          </cell>
          <cell r="AD714">
            <v>0</v>
          </cell>
        </row>
        <row r="715">
          <cell r="A715" t="str">
            <v>Röstkaffee</v>
          </cell>
          <cell r="B715">
            <v>3.8</v>
          </cell>
          <cell r="C715">
            <v>2002</v>
          </cell>
          <cell r="AB715">
            <v>0</v>
          </cell>
          <cell r="AD715">
            <v>0</v>
          </cell>
        </row>
        <row r="716">
          <cell r="A716" t="str">
            <v>Röstkaffee</v>
          </cell>
          <cell r="B716">
            <v>3.8</v>
          </cell>
          <cell r="C716">
            <v>2003</v>
          </cell>
          <cell r="AB716">
            <v>0</v>
          </cell>
        </row>
        <row r="717">
          <cell r="A717" t="str">
            <v>Bier</v>
          </cell>
          <cell r="B717">
            <v>10.23</v>
          </cell>
          <cell r="C717">
            <v>1991</v>
          </cell>
          <cell r="D717">
            <v>98.6</v>
          </cell>
          <cell r="F717">
            <v>98.9</v>
          </cell>
          <cell r="H717">
            <v>99</v>
          </cell>
          <cell r="J717">
            <v>99.3</v>
          </cell>
          <cell r="L717">
            <v>99.9</v>
          </cell>
          <cell r="N717">
            <v>100.1</v>
          </cell>
          <cell r="P717">
            <v>100.4</v>
          </cell>
          <cell r="R717">
            <v>100.7</v>
          </cell>
          <cell r="T717">
            <v>100.7</v>
          </cell>
          <cell r="V717">
            <v>100.5</v>
          </cell>
          <cell r="X717">
            <v>100.8</v>
          </cell>
          <cell r="Z717">
            <v>100.9</v>
          </cell>
          <cell r="AB717">
            <v>100</v>
          </cell>
          <cell r="AD717">
            <v>102</v>
          </cell>
        </row>
        <row r="718">
          <cell r="A718" t="str">
            <v>Bier</v>
          </cell>
          <cell r="B718">
            <v>10.23</v>
          </cell>
          <cell r="C718">
            <v>1992</v>
          </cell>
          <cell r="D718">
            <v>101.4</v>
          </cell>
          <cell r="F718">
            <v>102.7</v>
          </cell>
          <cell r="H718">
            <v>103.6</v>
          </cell>
          <cell r="J718">
            <v>103.8</v>
          </cell>
          <cell r="L718">
            <v>104.2</v>
          </cell>
          <cell r="N718">
            <v>104.5</v>
          </cell>
          <cell r="P718">
            <v>104.5</v>
          </cell>
          <cell r="R718">
            <v>104.5</v>
          </cell>
          <cell r="T718">
            <v>104.5</v>
          </cell>
          <cell r="V718">
            <v>104.5</v>
          </cell>
          <cell r="X718">
            <v>104.5</v>
          </cell>
          <cell r="Z718">
            <v>104.6</v>
          </cell>
          <cell r="AB718">
            <v>103.9</v>
          </cell>
          <cell r="AD718">
            <v>106.4</v>
          </cell>
        </row>
        <row r="719">
          <cell r="A719" t="str">
            <v>Bier</v>
          </cell>
          <cell r="B719">
            <v>10.23</v>
          </cell>
          <cell r="C719">
            <v>1993</v>
          </cell>
          <cell r="D719">
            <v>107.4</v>
          </cell>
          <cell r="F719">
            <v>108.2</v>
          </cell>
          <cell r="H719">
            <v>108.3</v>
          </cell>
          <cell r="J719">
            <v>108.4</v>
          </cell>
          <cell r="L719">
            <v>108.5</v>
          </cell>
          <cell r="N719">
            <v>108.5</v>
          </cell>
          <cell r="P719">
            <v>108.6</v>
          </cell>
          <cell r="R719">
            <v>108.6</v>
          </cell>
          <cell r="T719">
            <v>108.6</v>
          </cell>
          <cell r="V719">
            <v>108.5</v>
          </cell>
          <cell r="X719">
            <v>108.7</v>
          </cell>
          <cell r="Z719">
            <v>108.7</v>
          </cell>
          <cell r="AB719">
            <v>108.4</v>
          </cell>
          <cell r="AD719">
            <v>108.7</v>
          </cell>
        </row>
        <row r="720">
          <cell r="A720" t="str">
            <v>Bier</v>
          </cell>
          <cell r="B720">
            <v>10.23</v>
          </cell>
          <cell r="C720">
            <v>1994</v>
          </cell>
          <cell r="D720">
            <v>108.7</v>
          </cell>
          <cell r="F720">
            <v>108.7</v>
          </cell>
          <cell r="H720">
            <v>108.8</v>
          </cell>
          <cell r="J720">
            <v>108.8</v>
          </cell>
          <cell r="L720">
            <v>108.8</v>
          </cell>
          <cell r="N720">
            <v>108.9</v>
          </cell>
          <cell r="P720">
            <v>108.9</v>
          </cell>
          <cell r="R720">
            <v>108.7</v>
          </cell>
          <cell r="T720">
            <v>108.7</v>
          </cell>
          <cell r="V720">
            <v>109.1</v>
          </cell>
          <cell r="X720">
            <v>109.2</v>
          </cell>
          <cell r="Z720">
            <v>109</v>
          </cell>
          <cell r="AB720">
            <v>108.9</v>
          </cell>
          <cell r="AD720">
            <v>109.9</v>
          </cell>
        </row>
        <row r="721">
          <cell r="A721" t="str">
            <v>Bier</v>
          </cell>
          <cell r="B721">
            <v>10.23</v>
          </cell>
          <cell r="C721">
            <v>1995</v>
          </cell>
          <cell r="D721">
            <v>108.9</v>
          </cell>
          <cell r="F721">
            <v>110</v>
          </cell>
          <cell r="H721">
            <v>110.8</v>
          </cell>
          <cell r="J721">
            <v>111.7</v>
          </cell>
          <cell r="L721">
            <v>112</v>
          </cell>
          <cell r="N721">
            <v>111.9</v>
          </cell>
          <cell r="P721">
            <v>112</v>
          </cell>
          <cell r="R721">
            <v>112</v>
          </cell>
          <cell r="T721">
            <v>112.3</v>
          </cell>
          <cell r="V721">
            <v>112.3</v>
          </cell>
          <cell r="X721">
            <v>112.3</v>
          </cell>
          <cell r="Z721">
            <v>112.4</v>
          </cell>
          <cell r="AB721">
            <v>111.6</v>
          </cell>
          <cell r="AD721">
            <v>112.2</v>
          </cell>
        </row>
        <row r="722">
          <cell r="A722" t="str">
            <v>Bier</v>
          </cell>
          <cell r="B722">
            <v>10.23</v>
          </cell>
          <cell r="C722">
            <v>1996</v>
          </cell>
          <cell r="D722">
            <v>112.2</v>
          </cell>
          <cell r="F722">
            <v>112.4</v>
          </cell>
          <cell r="H722">
            <v>111.8</v>
          </cell>
          <cell r="J722">
            <v>111.7</v>
          </cell>
          <cell r="L722">
            <v>112.3</v>
          </cell>
          <cell r="N722">
            <v>113.2</v>
          </cell>
          <cell r="P722">
            <v>113.2</v>
          </cell>
          <cell r="R722">
            <v>113</v>
          </cell>
          <cell r="T722">
            <v>113.1</v>
          </cell>
          <cell r="V722">
            <v>113.3</v>
          </cell>
          <cell r="X722">
            <v>113.1</v>
          </cell>
          <cell r="Z722">
            <v>113.2</v>
          </cell>
          <cell r="AB722">
            <v>112.7</v>
          </cell>
          <cell r="AD722">
            <v>0</v>
          </cell>
        </row>
        <row r="723">
          <cell r="A723" t="str">
            <v>Bier</v>
          </cell>
          <cell r="B723">
            <v>10.23</v>
          </cell>
          <cell r="C723">
            <v>1997</v>
          </cell>
          <cell r="D723">
            <v>113.3</v>
          </cell>
          <cell r="F723">
            <v>113.5</v>
          </cell>
          <cell r="H723">
            <v>113.7</v>
          </cell>
          <cell r="J723">
            <v>114.2</v>
          </cell>
          <cell r="L723">
            <v>114.1</v>
          </cell>
          <cell r="N723">
            <v>114.2</v>
          </cell>
          <cell r="P723">
            <v>114.7</v>
          </cell>
          <cell r="AB723">
            <v>0</v>
          </cell>
          <cell r="AD723">
            <v>0</v>
          </cell>
        </row>
        <row r="724">
          <cell r="A724" t="str">
            <v>Bier</v>
          </cell>
          <cell r="B724">
            <v>10.23</v>
          </cell>
          <cell r="C724">
            <v>1998</v>
          </cell>
          <cell r="AB724">
            <v>0</v>
          </cell>
          <cell r="AD724">
            <v>0</v>
          </cell>
        </row>
        <row r="725">
          <cell r="A725" t="str">
            <v>Bier</v>
          </cell>
          <cell r="B725">
            <v>10.23</v>
          </cell>
          <cell r="C725">
            <v>1999</v>
          </cell>
          <cell r="AB725">
            <v>0</v>
          </cell>
          <cell r="AD725">
            <v>0</v>
          </cell>
        </row>
        <row r="726">
          <cell r="A726" t="str">
            <v>Bier</v>
          </cell>
          <cell r="B726">
            <v>10.23</v>
          </cell>
          <cell r="C726">
            <v>2000</v>
          </cell>
          <cell r="AB726">
            <v>0</v>
          </cell>
          <cell r="AD726">
            <v>0</v>
          </cell>
        </row>
        <row r="727">
          <cell r="A727" t="str">
            <v>Bier</v>
          </cell>
          <cell r="B727">
            <v>10.23</v>
          </cell>
          <cell r="C727">
            <v>2001</v>
          </cell>
          <cell r="AB727">
            <v>0</v>
          </cell>
          <cell r="AD727">
            <v>0</v>
          </cell>
        </row>
        <row r="728">
          <cell r="A728" t="str">
            <v>Bier</v>
          </cell>
          <cell r="B728">
            <v>10.23</v>
          </cell>
          <cell r="C728">
            <v>2002</v>
          </cell>
          <cell r="AB728">
            <v>0</v>
          </cell>
          <cell r="AD728">
            <v>0</v>
          </cell>
        </row>
        <row r="729">
          <cell r="A729" t="str">
            <v>Bier</v>
          </cell>
          <cell r="B729">
            <v>10.23</v>
          </cell>
          <cell r="C729">
            <v>2003</v>
          </cell>
          <cell r="AB729">
            <v>0</v>
          </cell>
        </row>
        <row r="730">
          <cell r="A730" t="str">
            <v>Malz</v>
          </cell>
          <cell r="B730">
            <v>0.68</v>
          </cell>
          <cell r="C730">
            <v>1991</v>
          </cell>
          <cell r="D730">
            <v>101</v>
          </cell>
          <cell r="F730">
            <v>100.9</v>
          </cell>
          <cell r="H730">
            <v>101.3</v>
          </cell>
          <cell r="J730">
            <v>100.4</v>
          </cell>
          <cell r="L730">
            <v>100.1</v>
          </cell>
          <cell r="N730">
            <v>99.9</v>
          </cell>
          <cell r="P730">
            <v>99.8</v>
          </cell>
          <cell r="R730">
            <v>99.7</v>
          </cell>
          <cell r="T730">
            <v>99.5</v>
          </cell>
          <cell r="V730">
            <v>99.2</v>
          </cell>
          <cell r="X730">
            <v>99.2</v>
          </cell>
          <cell r="Z730">
            <v>98.8</v>
          </cell>
          <cell r="AB730">
            <v>100</v>
          </cell>
          <cell r="AD730">
            <v>98</v>
          </cell>
        </row>
        <row r="731">
          <cell r="A731" t="str">
            <v>Malz</v>
          </cell>
          <cell r="B731">
            <v>0.68</v>
          </cell>
          <cell r="C731">
            <v>1992</v>
          </cell>
          <cell r="D731">
            <v>98.7</v>
          </cell>
          <cell r="F731">
            <v>97.4</v>
          </cell>
          <cell r="H731">
            <v>96.7</v>
          </cell>
          <cell r="J731">
            <v>96</v>
          </cell>
          <cell r="L731">
            <v>95.5</v>
          </cell>
          <cell r="N731">
            <v>95</v>
          </cell>
          <cell r="P731">
            <v>95.2</v>
          </cell>
          <cell r="R731">
            <v>95.4</v>
          </cell>
          <cell r="T731">
            <v>95.4</v>
          </cell>
          <cell r="V731">
            <v>94.3</v>
          </cell>
          <cell r="X731">
            <v>93.6</v>
          </cell>
          <cell r="Z731">
            <v>92.9</v>
          </cell>
          <cell r="AB731">
            <v>95.5</v>
          </cell>
          <cell r="AD731">
            <v>91.2</v>
          </cell>
        </row>
        <row r="732">
          <cell r="A732" t="str">
            <v>Malz</v>
          </cell>
          <cell r="B732">
            <v>0.68</v>
          </cell>
          <cell r="C732">
            <v>1993</v>
          </cell>
          <cell r="D732">
            <v>92.2</v>
          </cell>
          <cell r="F732">
            <v>89.3</v>
          </cell>
          <cell r="H732">
            <v>87.5</v>
          </cell>
          <cell r="J732">
            <v>86.6</v>
          </cell>
          <cell r="L732">
            <v>86.3</v>
          </cell>
          <cell r="N732">
            <v>85.5</v>
          </cell>
          <cell r="P732">
            <v>85.4</v>
          </cell>
          <cell r="R732">
            <v>85.1</v>
          </cell>
          <cell r="T732">
            <v>83.8</v>
          </cell>
          <cell r="V732">
            <v>80.5</v>
          </cell>
          <cell r="X732">
            <v>79.400000000000006</v>
          </cell>
          <cell r="Z732">
            <v>78</v>
          </cell>
          <cell r="AB732">
            <v>85</v>
          </cell>
          <cell r="AD732">
            <v>78.8</v>
          </cell>
        </row>
        <row r="733">
          <cell r="A733" t="str">
            <v>Malz</v>
          </cell>
          <cell r="B733">
            <v>0.68</v>
          </cell>
          <cell r="C733">
            <v>1994</v>
          </cell>
          <cell r="D733">
            <v>77.3</v>
          </cell>
          <cell r="F733">
            <v>76.099999999999994</v>
          </cell>
          <cell r="H733">
            <v>75.2</v>
          </cell>
          <cell r="J733">
            <v>74.7</v>
          </cell>
          <cell r="L733">
            <v>74.900000000000006</v>
          </cell>
          <cell r="N733">
            <v>74.8</v>
          </cell>
          <cell r="P733">
            <v>74.8</v>
          </cell>
          <cell r="R733">
            <v>76</v>
          </cell>
          <cell r="T733">
            <v>77.099999999999994</v>
          </cell>
          <cell r="V733">
            <v>76.5</v>
          </cell>
          <cell r="X733">
            <v>77.8</v>
          </cell>
          <cell r="Z733">
            <v>78.900000000000006</v>
          </cell>
          <cell r="AB733">
            <v>76.2</v>
          </cell>
          <cell r="AD733">
            <v>78.7</v>
          </cell>
        </row>
        <row r="734">
          <cell r="A734" t="str">
            <v>Malz</v>
          </cell>
          <cell r="B734">
            <v>0.68</v>
          </cell>
          <cell r="C734">
            <v>1995</v>
          </cell>
          <cell r="D734">
            <v>79.7</v>
          </cell>
          <cell r="F734">
            <v>80.2</v>
          </cell>
          <cell r="H734">
            <v>80.5</v>
          </cell>
          <cell r="J734">
            <v>80.5</v>
          </cell>
          <cell r="L734">
            <v>80.8</v>
          </cell>
          <cell r="N734">
            <v>81</v>
          </cell>
          <cell r="P734">
            <v>81.099999999999994</v>
          </cell>
          <cell r="R734">
            <v>81.099999999999994</v>
          </cell>
          <cell r="T734">
            <v>80.900000000000006</v>
          </cell>
          <cell r="V734">
            <v>82.1</v>
          </cell>
          <cell r="X734">
            <v>82.5</v>
          </cell>
          <cell r="Z734">
            <v>82.3</v>
          </cell>
          <cell r="AB734">
            <v>81.099999999999994</v>
          </cell>
          <cell r="AD734">
            <v>81.7</v>
          </cell>
        </row>
        <row r="735">
          <cell r="A735" t="str">
            <v>Malz</v>
          </cell>
          <cell r="B735">
            <v>0.68</v>
          </cell>
          <cell r="C735">
            <v>1996</v>
          </cell>
          <cell r="D735">
            <v>82.4</v>
          </cell>
          <cell r="F735">
            <v>82.1</v>
          </cell>
          <cell r="H735">
            <v>81.900000000000006</v>
          </cell>
          <cell r="J735">
            <v>81.599999999999994</v>
          </cell>
          <cell r="L735">
            <v>81.400000000000006</v>
          </cell>
          <cell r="N735">
            <v>81.2</v>
          </cell>
          <cell r="P735">
            <v>81.099999999999994</v>
          </cell>
          <cell r="R735">
            <v>81.099999999999994</v>
          </cell>
          <cell r="T735">
            <v>80.7</v>
          </cell>
          <cell r="V735">
            <v>79.7</v>
          </cell>
          <cell r="X735">
            <v>79.2</v>
          </cell>
          <cell r="Z735">
            <v>78.900000000000006</v>
          </cell>
          <cell r="AB735">
            <v>80.900000000000006</v>
          </cell>
          <cell r="AD735">
            <v>0</v>
          </cell>
        </row>
        <row r="736">
          <cell r="A736" t="str">
            <v>Malz</v>
          </cell>
          <cell r="B736">
            <v>0.68</v>
          </cell>
          <cell r="C736">
            <v>1997</v>
          </cell>
          <cell r="D736">
            <v>78.8</v>
          </cell>
          <cell r="F736">
            <v>77.900000000000006</v>
          </cell>
          <cell r="H736">
            <v>77.2</v>
          </cell>
          <cell r="J736">
            <v>77</v>
          </cell>
          <cell r="L736">
            <v>76.7</v>
          </cell>
          <cell r="N736">
            <v>76.5</v>
          </cell>
          <cell r="P736">
            <v>76.2</v>
          </cell>
          <cell r="AB736">
            <v>0</v>
          </cell>
          <cell r="AD736">
            <v>0</v>
          </cell>
        </row>
        <row r="737">
          <cell r="A737" t="str">
            <v>Malz</v>
          </cell>
          <cell r="B737">
            <v>0.68</v>
          </cell>
          <cell r="C737">
            <v>1998</v>
          </cell>
          <cell r="AB737">
            <v>0</v>
          </cell>
          <cell r="AD737">
            <v>0</v>
          </cell>
        </row>
        <row r="738">
          <cell r="A738" t="str">
            <v>Malz</v>
          </cell>
          <cell r="B738">
            <v>0.68</v>
          </cell>
          <cell r="C738">
            <v>1999</v>
          </cell>
          <cell r="AB738">
            <v>0</v>
          </cell>
          <cell r="AD738">
            <v>0</v>
          </cell>
        </row>
        <row r="739">
          <cell r="A739" t="str">
            <v>Malz</v>
          </cell>
          <cell r="B739">
            <v>0.68</v>
          </cell>
          <cell r="C739">
            <v>2000</v>
          </cell>
          <cell r="AB739">
            <v>0</v>
          </cell>
          <cell r="AD739">
            <v>0</v>
          </cell>
        </row>
        <row r="740">
          <cell r="A740" t="str">
            <v>Malz</v>
          </cell>
          <cell r="B740">
            <v>0.68</v>
          </cell>
          <cell r="C740">
            <v>2001</v>
          </cell>
          <cell r="AB740">
            <v>0</v>
          </cell>
          <cell r="AD740">
            <v>0</v>
          </cell>
        </row>
        <row r="741">
          <cell r="A741" t="str">
            <v>Malz</v>
          </cell>
          <cell r="B741">
            <v>0.68</v>
          </cell>
          <cell r="C741">
            <v>2002</v>
          </cell>
          <cell r="AB741">
            <v>0</v>
          </cell>
          <cell r="AD741">
            <v>0</v>
          </cell>
        </row>
        <row r="742">
          <cell r="A742" t="str">
            <v>Malz</v>
          </cell>
          <cell r="B742">
            <v>0.68</v>
          </cell>
          <cell r="C742">
            <v>2003</v>
          </cell>
          <cell r="AB742">
            <v>0</v>
          </cell>
        </row>
        <row r="743">
          <cell r="A743" t="str">
            <v>Ethylalkohol</v>
          </cell>
          <cell r="B743">
            <v>0.09</v>
          </cell>
          <cell r="C743">
            <v>1991</v>
          </cell>
          <cell r="D743">
            <v>100.2</v>
          </cell>
          <cell r="F743">
            <v>100.2</v>
          </cell>
          <cell r="H743">
            <v>100.2</v>
          </cell>
          <cell r="J743">
            <v>100.2</v>
          </cell>
          <cell r="L743">
            <v>100.2</v>
          </cell>
          <cell r="N743">
            <v>100.2</v>
          </cell>
          <cell r="P743">
            <v>100.2</v>
          </cell>
          <cell r="R743">
            <v>100.2</v>
          </cell>
          <cell r="T743">
            <v>100.2</v>
          </cell>
          <cell r="V743">
            <v>99.9</v>
          </cell>
          <cell r="X743">
            <v>99.4</v>
          </cell>
          <cell r="Z743">
            <v>99.4</v>
          </cell>
          <cell r="AB743">
            <v>100</v>
          </cell>
          <cell r="AD743">
            <v>99.6</v>
          </cell>
        </row>
        <row r="744">
          <cell r="A744" t="str">
            <v>Ethylalkohol</v>
          </cell>
          <cell r="B744">
            <v>0.09</v>
          </cell>
          <cell r="C744">
            <v>1992</v>
          </cell>
          <cell r="D744">
            <v>99.4</v>
          </cell>
          <cell r="F744">
            <v>99.4</v>
          </cell>
          <cell r="H744">
            <v>99.4</v>
          </cell>
          <cell r="J744">
            <v>99.4</v>
          </cell>
          <cell r="L744">
            <v>99.4</v>
          </cell>
          <cell r="N744">
            <v>99.4</v>
          </cell>
          <cell r="P744">
            <v>99.4</v>
          </cell>
          <cell r="R744">
            <v>99.4</v>
          </cell>
          <cell r="T744">
            <v>99.4</v>
          </cell>
          <cell r="V744">
            <v>99.4</v>
          </cell>
          <cell r="X744">
            <v>98.7</v>
          </cell>
          <cell r="Z744">
            <v>98.7</v>
          </cell>
          <cell r="AB744">
            <v>99.3</v>
          </cell>
          <cell r="AD744">
            <v>98.9</v>
          </cell>
        </row>
        <row r="745">
          <cell r="A745" t="str">
            <v>Ethylalkohol</v>
          </cell>
          <cell r="B745">
            <v>0.09</v>
          </cell>
          <cell r="C745">
            <v>1993</v>
          </cell>
          <cell r="D745">
            <v>98.7</v>
          </cell>
          <cell r="F745">
            <v>98.7</v>
          </cell>
          <cell r="H745">
            <v>98.7</v>
          </cell>
          <cell r="J745">
            <v>98.7</v>
          </cell>
          <cell r="L745">
            <v>98.7</v>
          </cell>
          <cell r="N745">
            <v>98.7</v>
          </cell>
          <cell r="P745">
            <v>98.7</v>
          </cell>
          <cell r="R745">
            <v>98.7</v>
          </cell>
          <cell r="T745">
            <v>98.7</v>
          </cell>
          <cell r="V745">
            <v>106.1</v>
          </cell>
          <cell r="X745">
            <v>106.1</v>
          </cell>
          <cell r="Z745">
            <v>106.1</v>
          </cell>
          <cell r="AB745">
            <v>100.6</v>
          </cell>
          <cell r="AD745">
            <v>104.3</v>
          </cell>
        </row>
        <row r="746">
          <cell r="A746" t="str">
            <v>Ethylalkohol</v>
          </cell>
          <cell r="B746">
            <v>0.09</v>
          </cell>
          <cell r="C746">
            <v>1994</v>
          </cell>
          <cell r="D746">
            <v>106.1</v>
          </cell>
          <cell r="F746">
            <v>106.1</v>
          </cell>
          <cell r="H746">
            <v>106.1</v>
          </cell>
          <cell r="J746">
            <v>106.1</v>
          </cell>
          <cell r="L746">
            <v>106.1</v>
          </cell>
          <cell r="N746">
            <v>106.1</v>
          </cell>
          <cell r="P746">
            <v>106.1</v>
          </cell>
          <cell r="R746">
            <v>106.1</v>
          </cell>
          <cell r="T746">
            <v>106.1</v>
          </cell>
          <cell r="V746">
            <v>106.1</v>
          </cell>
          <cell r="X746">
            <v>103.6</v>
          </cell>
          <cell r="Z746">
            <v>103.6</v>
          </cell>
          <cell r="AB746">
            <v>105.7</v>
          </cell>
          <cell r="AD746">
            <v>104.4</v>
          </cell>
        </row>
        <row r="747">
          <cell r="A747" t="str">
            <v>Ethylalkohol</v>
          </cell>
          <cell r="B747">
            <v>0.09</v>
          </cell>
          <cell r="C747">
            <v>1995</v>
          </cell>
          <cell r="D747">
            <v>103.6</v>
          </cell>
          <cell r="F747">
            <v>103.6</v>
          </cell>
          <cell r="H747">
            <v>103.6</v>
          </cell>
          <cell r="J747">
            <v>103.6</v>
          </cell>
          <cell r="L747">
            <v>103.6</v>
          </cell>
          <cell r="N747">
            <v>103.6</v>
          </cell>
          <cell r="P747">
            <v>103.6</v>
          </cell>
          <cell r="R747">
            <v>103.6</v>
          </cell>
          <cell r="T747">
            <v>103.6</v>
          </cell>
          <cell r="V747">
            <v>103.6</v>
          </cell>
          <cell r="X747">
            <v>103.6</v>
          </cell>
          <cell r="Z747">
            <v>102.9</v>
          </cell>
          <cell r="AB747">
            <v>103.5</v>
          </cell>
          <cell r="AD747">
            <v>103.2</v>
          </cell>
        </row>
        <row r="748">
          <cell r="A748" t="str">
            <v>Ethylalkohol</v>
          </cell>
          <cell r="B748">
            <v>0.09</v>
          </cell>
          <cell r="C748">
            <v>1996</v>
          </cell>
          <cell r="D748">
            <v>102.9</v>
          </cell>
          <cell r="F748">
            <v>102.9</v>
          </cell>
          <cell r="H748">
            <v>102.9</v>
          </cell>
          <cell r="J748">
            <v>102.9</v>
          </cell>
          <cell r="L748">
            <v>102.9</v>
          </cell>
          <cell r="N748">
            <v>102.9</v>
          </cell>
          <cell r="P748">
            <v>102.9</v>
          </cell>
          <cell r="R748">
            <v>102.8</v>
          </cell>
          <cell r="T748">
            <v>102.9</v>
          </cell>
          <cell r="V748">
            <v>95</v>
          </cell>
          <cell r="X748">
            <v>104.1</v>
          </cell>
          <cell r="Z748">
            <v>104.1</v>
          </cell>
          <cell r="AB748">
            <v>102.4</v>
          </cell>
          <cell r="AD748">
            <v>0</v>
          </cell>
        </row>
        <row r="749">
          <cell r="A749" t="str">
            <v>Ethylalkohol</v>
          </cell>
          <cell r="B749">
            <v>0.09</v>
          </cell>
          <cell r="C749">
            <v>1997</v>
          </cell>
          <cell r="D749">
            <v>104.1</v>
          </cell>
          <cell r="F749">
            <v>104.1</v>
          </cell>
          <cell r="H749">
            <v>104.1</v>
          </cell>
          <cell r="J749">
            <v>104.1</v>
          </cell>
          <cell r="L749">
            <v>104.1</v>
          </cell>
          <cell r="N749">
            <v>104.1</v>
          </cell>
          <cell r="P749">
            <v>104.1</v>
          </cell>
          <cell r="AB749">
            <v>0</v>
          </cell>
          <cell r="AD749">
            <v>0</v>
          </cell>
        </row>
        <row r="750">
          <cell r="A750" t="str">
            <v>Ethylalkohol</v>
          </cell>
          <cell r="B750">
            <v>0.09</v>
          </cell>
          <cell r="C750">
            <v>1998</v>
          </cell>
          <cell r="AB750">
            <v>0</v>
          </cell>
          <cell r="AD750">
            <v>0</v>
          </cell>
        </row>
        <row r="751">
          <cell r="A751" t="str">
            <v>Ethylalkohol</v>
          </cell>
          <cell r="B751">
            <v>0.09</v>
          </cell>
          <cell r="C751">
            <v>1999</v>
          </cell>
          <cell r="AB751">
            <v>0</v>
          </cell>
          <cell r="AD751">
            <v>0</v>
          </cell>
        </row>
        <row r="752">
          <cell r="A752" t="str">
            <v>Ethylalkohol</v>
          </cell>
          <cell r="B752">
            <v>0.09</v>
          </cell>
          <cell r="C752">
            <v>2000</v>
          </cell>
          <cell r="AB752">
            <v>0</v>
          </cell>
          <cell r="AD752">
            <v>0</v>
          </cell>
        </row>
        <row r="753">
          <cell r="A753" t="str">
            <v>Ethylalkohol</v>
          </cell>
          <cell r="B753">
            <v>0.09</v>
          </cell>
          <cell r="C753">
            <v>2001</v>
          </cell>
          <cell r="AB753">
            <v>0</v>
          </cell>
          <cell r="AD753">
            <v>0</v>
          </cell>
        </row>
        <row r="754">
          <cell r="A754" t="str">
            <v>Ethylalkohol</v>
          </cell>
          <cell r="B754">
            <v>0.09</v>
          </cell>
          <cell r="C754">
            <v>2002</v>
          </cell>
          <cell r="AB754">
            <v>0</v>
          </cell>
          <cell r="AD754">
            <v>0</v>
          </cell>
        </row>
        <row r="755">
          <cell r="A755" t="str">
            <v>Ethylalkohol</v>
          </cell>
          <cell r="B755">
            <v>0.09</v>
          </cell>
          <cell r="C755">
            <v>2003</v>
          </cell>
          <cell r="AB755">
            <v>0</v>
          </cell>
        </row>
        <row r="756">
          <cell r="A756" t="str">
            <v>Spirituosen</v>
          </cell>
          <cell r="B756">
            <v>4.1100000000000003</v>
          </cell>
          <cell r="C756">
            <v>1991</v>
          </cell>
          <cell r="D756">
            <v>98.4</v>
          </cell>
          <cell r="F756">
            <v>98.6</v>
          </cell>
          <cell r="H756">
            <v>98.8</v>
          </cell>
          <cell r="J756">
            <v>99.6</v>
          </cell>
          <cell r="L756">
            <v>99.6</v>
          </cell>
          <cell r="N756">
            <v>99.7</v>
          </cell>
          <cell r="P756">
            <v>100.3</v>
          </cell>
          <cell r="R756">
            <v>100.2</v>
          </cell>
          <cell r="T756">
            <v>100.3</v>
          </cell>
          <cell r="V756">
            <v>101.3</v>
          </cell>
          <cell r="X756">
            <v>101.6</v>
          </cell>
          <cell r="Z756">
            <v>101.6</v>
          </cell>
          <cell r="AB756">
            <v>100</v>
          </cell>
          <cell r="AD756">
            <v>102</v>
          </cell>
        </row>
        <row r="757">
          <cell r="A757" t="str">
            <v>Spirituosen</v>
          </cell>
          <cell r="B757">
            <v>4.1100000000000003</v>
          </cell>
          <cell r="C757">
            <v>1992</v>
          </cell>
          <cell r="D757">
            <v>101.7</v>
          </cell>
          <cell r="F757">
            <v>102.3</v>
          </cell>
          <cell r="H757">
            <v>102.5</v>
          </cell>
          <cell r="J757">
            <v>103.2</v>
          </cell>
          <cell r="L757">
            <v>104.2</v>
          </cell>
          <cell r="N757">
            <v>104.3</v>
          </cell>
          <cell r="P757">
            <v>104.3</v>
          </cell>
          <cell r="R757">
            <v>104.3</v>
          </cell>
          <cell r="T757">
            <v>104.4</v>
          </cell>
          <cell r="V757">
            <v>104.4</v>
          </cell>
          <cell r="X757">
            <v>104.4</v>
          </cell>
          <cell r="Z757">
            <v>104.3</v>
          </cell>
          <cell r="AB757">
            <v>103.7</v>
          </cell>
          <cell r="AD757">
            <v>104.6</v>
          </cell>
        </row>
        <row r="758">
          <cell r="A758" t="str">
            <v>Spirituosen</v>
          </cell>
          <cell r="B758">
            <v>4.1100000000000003</v>
          </cell>
          <cell r="C758">
            <v>1993</v>
          </cell>
          <cell r="D758">
            <v>104.6</v>
          </cell>
          <cell r="F758">
            <v>104.8</v>
          </cell>
          <cell r="H758">
            <v>104.8</v>
          </cell>
          <cell r="J758">
            <v>104.8</v>
          </cell>
          <cell r="L758">
            <v>105.2</v>
          </cell>
          <cell r="N758">
            <v>105.2</v>
          </cell>
          <cell r="P758">
            <v>105.2</v>
          </cell>
          <cell r="R758">
            <v>105.2</v>
          </cell>
          <cell r="T758">
            <v>105.2</v>
          </cell>
          <cell r="V758">
            <v>104.5</v>
          </cell>
          <cell r="X758">
            <v>104.5</v>
          </cell>
          <cell r="Z758">
            <v>104.5</v>
          </cell>
          <cell r="AB758">
            <v>104.9</v>
          </cell>
          <cell r="AD758">
            <v>104.4</v>
          </cell>
        </row>
        <row r="759">
          <cell r="A759" t="str">
            <v>Spirituosen</v>
          </cell>
          <cell r="B759">
            <v>4.1100000000000003</v>
          </cell>
          <cell r="C759">
            <v>1994</v>
          </cell>
          <cell r="D759">
            <v>103.8</v>
          </cell>
          <cell r="F759">
            <v>103.8</v>
          </cell>
          <cell r="H759">
            <v>103.8</v>
          </cell>
          <cell r="J759">
            <v>103.9</v>
          </cell>
          <cell r="L759">
            <v>103.9</v>
          </cell>
          <cell r="N759">
            <v>103.9</v>
          </cell>
          <cell r="P759">
            <v>104</v>
          </cell>
          <cell r="R759">
            <v>104</v>
          </cell>
          <cell r="T759">
            <v>104</v>
          </cell>
          <cell r="V759">
            <v>104.2</v>
          </cell>
          <cell r="X759">
            <v>104.3</v>
          </cell>
          <cell r="Z759">
            <v>104.3</v>
          </cell>
          <cell r="AB759">
            <v>104</v>
          </cell>
          <cell r="AD759">
            <v>104.4</v>
          </cell>
        </row>
        <row r="760">
          <cell r="A760" t="str">
            <v>Spirituosen</v>
          </cell>
          <cell r="B760">
            <v>4.1100000000000003</v>
          </cell>
          <cell r="C760">
            <v>1995</v>
          </cell>
          <cell r="D760">
            <v>104.5</v>
          </cell>
          <cell r="F760">
            <v>104.8</v>
          </cell>
          <cell r="H760">
            <v>104.8</v>
          </cell>
          <cell r="J760">
            <v>104.7</v>
          </cell>
          <cell r="L760">
            <v>104.3</v>
          </cell>
          <cell r="N760">
            <v>104.4</v>
          </cell>
          <cell r="P760">
            <v>104.7</v>
          </cell>
          <cell r="R760">
            <v>104.8</v>
          </cell>
          <cell r="T760">
            <v>104.8</v>
          </cell>
          <cell r="V760">
            <v>104.9</v>
          </cell>
          <cell r="X760">
            <v>104.9</v>
          </cell>
          <cell r="Z760">
            <v>104.9</v>
          </cell>
          <cell r="AB760">
            <v>104.7</v>
          </cell>
          <cell r="AD760">
            <v>104.9</v>
          </cell>
        </row>
        <row r="761">
          <cell r="A761" t="str">
            <v>Spirituosen</v>
          </cell>
          <cell r="B761">
            <v>4.1100000000000003</v>
          </cell>
          <cell r="C761">
            <v>1996</v>
          </cell>
          <cell r="D761">
            <v>104.9</v>
          </cell>
          <cell r="F761">
            <v>105</v>
          </cell>
          <cell r="H761">
            <v>105</v>
          </cell>
          <cell r="J761">
            <v>105</v>
          </cell>
          <cell r="L761">
            <v>104.9</v>
          </cell>
          <cell r="N761">
            <v>104.9</v>
          </cell>
          <cell r="P761">
            <v>105.1</v>
          </cell>
          <cell r="R761">
            <v>105.1</v>
          </cell>
          <cell r="T761">
            <v>105.2</v>
          </cell>
          <cell r="V761">
            <v>105.3</v>
          </cell>
          <cell r="X761">
            <v>105.3</v>
          </cell>
          <cell r="Z761">
            <v>105.3</v>
          </cell>
          <cell r="AB761">
            <v>105.1</v>
          </cell>
          <cell r="AD761">
            <v>0</v>
          </cell>
        </row>
        <row r="762">
          <cell r="A762" t="str">
            <v>Spirituosen</v>
          </cell>
          <cell r="B762">
            <v>4.1100000000000003</v>
          </cell>
          <cell r="C762">
            <v>1997</v>
          </cell>
          <cell r="D762">
            <v>105.5</v>
          </cell>
          <cell r="F762">
            <v>105.6</v>
          </cell>
          <cell r="H762">
            <v>105.6</v>
          </cell>
          <cell r="J762">
            <v>105.6</v>
          </cell>
          <cell r="L762">
            <v>105.9</v>
          </cell>
          <cell r="N762">
            <v>106.1</v>
          </cell>
          <cell r="P762">
            <v>106.1</v>
          </cell>
          <cell r="AB762">
            <v>0</v>
          </cell>
          <cell r="AD762">
            <v>0</v>
          </cell>
        </row>
        <row r="763">
          <cell r="A763" t="str">
            <v>Spirituosen</v>
          </cell>
          <cell r="B763">
            <v>4.1100000000000003</v>
          </cell>
          <cell r="C763">
            <v>1998</v>
          </cell>
          <cell r="AB763">
            <v>0</v>
          </cell>
          <cell r="AD763">
            <v>0</v>
          </cell>
        </row>
        <row r="764">
          <cell r="A764" t="str">
            <v>Spirituosen</v>
          </cell>
          <cell r="B764">
            <v>4.1100000000000003</v>
          </cell>
          <cell r="C764">
            <v>1999</v>
          </cell>
          <cell r="AB764">
            <v>0</v>
          </cell>
          <cell r="AD764">
            <v>0</v>
          </cell>
        </row>
        <row r="765">
          <cell r="A765" t="str">
            <v>Spirituosen</v>
          </cell>
          <cell r="B765">
            <v>4.1100000000000003</v>
          </cell>
          <cell r="C765">
            <v>2000</v>
          </cell>
          <cell r="AB765">
            <v>0</v>
          </cell>
          <cell r="AD765">
            <v>0</v>
          </cell>
        </row>
        <row r="766">
          <cell r="A766" t="str">
            <v>Spirituosen</v>
          </cell>
          <cell r="B766">
            <v>4.1100000000000003</v>
          </cell>
          <cell r="C766">
            <v>2001</v>
          </cell>
          <cell r="AB766">
            <v>0</v>
          </cell>
          <cell r="AD766">
            <v>0</v>
          </cell>
        </row>
        <row r="767">
          <cell r="A767" t="str">
            <v>Spirituosen</v>
          </cell>
          <cell r="B767">
            <v>4.1100000000000003</v>
          </cell>
          <cell r="C767">
            <v>2002</v>
          </cell>
          <cell r="AB767">
            <v>0</v>
          </cell>
          <cell r="AD767">
            <v>0</v>
          </cell>
        </row>
        <row r="768">
          <cell r="A768" t="str">
            <v>Spirituosen</v>
          </cell>
          <cell r="B768">
            <v>4.1100000000000003</v>
          </cell>
          <cell r="C768">
            <v>2003</v>
          </cell>
          <cell r="AB768">
            <v>0</v>
          </cell>
        </row>
        <row r="769">
          <cell r="A769" t="str">
            <v>Traubenschaumweine</v>
          </cell>
          <cell r="B769">
            <v>1.64</v>
          </cell>
          <cell r="C769">
            <v>1991</v>
          </cell>
          <cell r="D769">
            <v>97.4</v>
          </cell>
          <cell r="F769">
            <v>97.3</v>
          </cell>
          <cell r="H769">
            <v>97.3</v>
          </cell>
          <cell r="J769">
            <v>98.4</v>
          </cell>
          <cell r="L769">
            <v>99.2</v>
          </cell>
          <cell r="N769">
            <v>99.2</v>
          </cell>
          <cell r="P769">
            <v>101.5</v>
          </cell>
          <cell r="R769">
            <v>101.7</v>
          </cell>
          <cell r="T769">
            <v>101.7</v>
          </cell>
          <cell r="V769">
            <v>102.1</v>
          </cell>
          <cell r="X769">
            <v>102.1</v>
          </cell>
          <cell r="Z769">
            <v>102.1</v>
          </cell>
          <cell r="AB769">
            <v>100</v>
          </cell>
          <cell r="AD769">
            <v>102.2</v>
          </cell>
        </row>
        <row r="770">
          <cell r="A770" t="str">
            <v>Traubenschaumweine</v>
          </cell>
          <cell r="B770">
            <v>1.64</v>
          </cell>
          <cell r="C770">
            <v>1992</v>
          </cell>
          <cell r="D770">
            <v>102.1</v>
          </cell>
          <cell r="F770">
            <v>102.1</v>
          </cell>
          <cell r="H770">
            <v>102.1</v>
          </cell>
          <cell r="J770">
            <v>102.8</v>
          </cell>
          <cell r="L770">
            <v>102.8</v>
          </cell>
          <cell r="N770">
            <v>102.9</v>
          </cell>
          <cell r="P770">
            <v>102.9</v>
          </cell>
          <cell r="R770">
            <v>102.9</v>
          </cell>
          <cell r="T770">
            <v>102.9</v>
          </cell>
          <cell r="V770">
            <v>102.9</v>
          </cell>
          <cell r="X770">
            <v>102.9</v>
          </cell>
          <cell r="Z770">
            <v>102.7</v>
          </cell>
          <cell r="AB770">
            <v>102.7</v>
          </cell>
          <cell r="AD770">
            <v>102.7</v>
          </cell>
        </row>
        <row r="771">
          <cell r="A771" t="str">
            <v>Traubenschaumweine</v>
          </cell>
          <cell r="B771">
            <v>1.64</v>
          </cell>
          <cell r="C771">
            <v>1993</v>
          </cell>
          <cell r="D771">
            <v>102.4</v>
          </cell>
          <cell r="F771">
            <v>102.6</v>
          </cell>
          <cell r="H771">
            <v>102.6</v>
          </cell>
          <cell r="J771">
            <v>102.6</v>
          </cell>
          <cell r="L771">
            <v>102.6</v>
          </cell>
          <cell r="N771">
            <v>102.6</v>
          </cell>
          <cell r="P771">
            <v>102.5</v>
          </cell>
          <cell r="R771">
            <v>102.5</v>
          </cell>
          <cell r="T771">
            <v>102.5</v>
          </cell>
          <cell r="V771">
            <v>102.8</v>
          </cell>
          <cell r="X771">
            <v>102.9</v>
          </cell>
          <cell r="Z771">
            <v>102.8</v>
          </cell>
          <cell r="AB771">
            <v>102.6</v>
          </cell>
          <cell r="AD771">
            <v>102.7</v>
          </cell>
        </row>
        <row r="772">
          <cell r="A772" t="str">
            <v>Traubenschaumweine</v>
          </cell>
          <cell r="B772">
            <v>1.64</v>
          </cell>
          <cell r="C772">
            <v>1994</v>
          </cell>
          <cell r="D772">
            <v>102.4</v>
          </cell>
          <cell r="F772">
            <v>102.1</v>
          </cell>
          <cell r="H772">
            <v>102.1</v>
          </cell>
          <cell r="J772">
            <v>103.4</v>
          </cell>
          <cell r="L772">
            <v>103.5</v>
          </cell>
          <cell r="N772">
            <v>103.4</v>
          </cell>
          <cell r="P772">
            <v>103.4</v>
          </cell>
          <cell r="R772">
            <v>103.3</v>
          </cell>
          <cell r="T772">
            <v>103.2</v>
          </cell>
          <cell r="V772">
            <v>103.4</v>
          </cell>
          <cell r="X772">
            <v>103.6</v>
          </cell>
          <cell r="Z772">
            <v>102.5</v>
          </cell>
          <cell r="AB772">
            <v>103</v>
          </cell>
          <cell r="AD772">
            <v>102.8</v>
          </cell>
        </row>
        <row r="773">
          <cell r="A773" t="str">
            <v>Traubenschaumweine</v>
          </cell>
          <cell r="B773">
            <v>1.64</v>
          </cell>
          <cell r="C773">
            <v>1995</v>
          </cell>
          <cell r="D773">
            <v>102.5</v>
          </cell>
          <cell r="F773">
            <v>102.6</v>
          </cell>
          <cell r="H773">
            <v>102.6</v>
          </cell>
          <cell r="J773">
            <v>102.3</v>
          </cell>
          <cell r="L773">
            <v>102.3</v>
          </cell>
          <cell r="N773">
            <v>102.2</v>
          </cell>
          <cell r="P773">
            <v>102.6</v>
          </cell>
          <cell r="R773">
            <v>101.9</v>
          </cell>
          <cell r="T773">
            <v>102.5</v>
          </cell>
          <cell r="V773">
            <v>103.2</v>
          </cell>
          <cell r="X773">
            <v>103.2</v>
          </cell>
          <cell r="Z773">
            <v>103.2</v>
          </cell>
          <cell r="AB773">
            <v>102.6</v>
          </cell>
          <cell r="AD773">
            <v>102.8</v>
          </cell>
        </row>
        <row r="774">
          <cell r="A774" t="str">
            <v>Traubenschaumweine</v>
          </cell>
          <cell r="B774">
            <v>1.64</v>
          </cell>
          <cell r="C774">
            <v>1996</v>
          </cell>
          <cell r="D774">
            <v>102.8</v>
          </cell>
          <cell r="F774">
            <v>103.2</v>
          </cell>
          <cell r="H774">
            <v>103.1</v>
          </cell>
          <cell r="J774">
            <v>102.1</v>
          </cell>
          <cell r="L774">
            <v>102.3</v>
          </cell>
          <cell r="N774">
            <v>103</v>
          </cell>
          <cell r="P774">
            <v>103</v>
          </cell>
          <cell r="R774">
            <v>102.4</v>
          </cell>
          <cell r="T774">
            <v>102.8</v>
          </cell>
          <cell r="V774">
            <v>102.6</v>
          </cell>
          <cell r="X774">
            <v>102.5</v>
          </cell>
          <cell r="Z774">
            <v>102.5</v>
          </cell>
          <cell r="AB774">
            <v>102.7</v>
          </cell>
          <cell r="AD774">
            <v>0</v>
          </cell>
        </row>
        <row r="775">
          <cell r="A775" t="str">
            <v>Traubenschaumweine</v>
          </cell>
          <cell r="B775">
            <v>1.64</v>
          </cell>
          <cell r="C775">
            <v>1997</v>
          </cell>
          <cell r="D775">
            <v>102.5</v>
          </cell>
          <cell r="F775">
            <v>102.4</v>
          </cell>
          <cell r="H775">
            <v>102.3</v>
          </cell>
          <cell r="J775">
            <v>102.4</v>
          </cell>
          <cell r="L775">
            <v>102.1</v>
          </cell>
          <cell r="N775">
            <v>102.1</v>
          </cell>
          <cell r="P775">
            <v>102.4</v>
          </cell>
          <cell r="AB775">
            <v>0</v>
          </cell>
          <cell r="AD775">
            <v>0</v>
          </cell>
        </row>
        <row r="776">
          <cell r="A776" t="str">
            <v>Traubenschaumweine</v>
          </cell>
          <cell r="B776">
            <v>1.64</v>
          </cell>
          <cell r="C776">
            <v>1998</v>
          </cell>
          <cell r="AB776">
            <v>0</v>
          </cell>
          <cell r="AD776">
            <v>0</v>
          </cell>
        </row>
        <row r="777">
          <cell r="A777" t="str">
            <v>Traubenschaumweine</v>
          </cell>
          <cell r="B777">
            <v>1.64</v>
          </cell>
          <cell r="C777">
            <v>1999</v>
          </cell>
          <cell r="AB777">
            <v>0</v>
          </cell>
          <cell r="AD777">
            <v>0</v>
          </cell>
        </row>
        <row r="778">
          <cell r="A778" t="str">
            <v>Traubenschaumweine</v>
          </cell>
          <cell r="B778">
            <v>1.64</v>
          </cell>
          <cell r="C778">
            <v>2000</v>
          </cell>
          <cell r="AB778">
            <v>0</v>
          </cell>
          <cell r="AD778">
            <v>0</v>
          </cell>
        </row>
        <row r="779">
          <cell r="A779" t="str">
            <v>Traubenschaumweine</v>
          </cell>
          <cell r="B779">
            <v>1.64</v>
          </cell>
          <cell r="C779">
            <v>2001</v>
          </cell>
          <cell r="AB779">
            <v>0</v>
          </cell>
          <cell r="AD779">
            <v>0</v>
          </cell>
        </row>
        <row r="780">
          <cell r="A780" t="str">
            <v>Traubenschaumweine</v>
          </cell>
          <cell r="B780">
            <v>1.64</v>
          </cell>
          <cell r="C780">
            <v>2002</v>
          </cell>
          <cell r="AB780">
            <v>0</v>
          </cell>
          <cell r="AD780">
            <v>0</v>
          </cell>
        </row>
        <row r="781">
          <cell r="A781" t="str">
            <v>Traubenschaumweine</v>
          </cell>
          <cell r="B781">
            <v>1.64</v>
          </cell>
          <cell r="C781">
            <v>2003</v>
          </cell>
          <cell r="AB781">
            <v>0</v>
          </cell>
        </row>
        <row r="782">
          <cell r="A782" t="str">
            <v>Mineral-,Quell- und Tafelwasser</v>
          </cell>
          <cell r="B782">
            <v>2.0099999999999998</v>
          </cell>
          <cell r="C782">
            <v>1991</v>
          </cell>
          <cell r="D782">
            <v>97.6</v>
          </cell>
          <cell r="F782">
            <v>97.6</v>
          </cell>
          <cell r="H782">
            <v>98.3</v>
          </cell>
          <cell r="J782">
            <v>99.3</v>
          </cell>
          <cell r="L782">
            <v>99.3</v>
          </cell>
          <cell r="N782">
            <v>99.3</v>
          </cell>
          <cell r="P782">
            <v>100.8</v>
          </cell>
          <cell r="R782">
            <v>100.8</v>
          </cell>
          <cell r="T782">
            <v>101.2</v>
          </cell>
          <cell r="V782">
            <v>101.7</v>
          </cell>
          <cell r="X782">
            <v>101.9</v>
          </cell>
          <cell r="Z782">
            <v>102.1</v>
          </cell>
          <cell r="AB782">
            <v>100</v>
          </cell>
          <cell r="AD782">
            <v>102</v>
          </cell>
        </row>
        <row r="783">
          <cell r="A783" t="str">
            <v>Mineral-,Quell- und Tafelwasser</v>
          </cell>
          <cell r="B783">
            <v>2.0099999999999998</v>
          </cell>
          <cell r="C783">
            <v>1992</v>
          </cell>
          <cell r="D783">
            <v>101.9</v>
          </cell>
          <cell r="F783">
            <v>101.9</v>
          </cell>
          <cell r="H783">
            <v>101.9</v>
          </cell>
          <cell r="J783">
            <v>101.9</v>
          </cell>
          <cell r="L783">
            <v>102.6</v>
          </cell>
          <cell r="N783">
            <v>104.7</v>
          </cell>
          <cell r="P783">
            <v>106.6</v>
          </cell>
          <cell r="R783">
            <v>106.6</v>
          </cell>
          <cell r="T783">
            <v>106.6</v>
          </cell>
          <cell r="V783">
            <v>106.6</v>
          </cell>
          <cell r="X783">
            <v>106.9</v>
          </cell>
          <cell r="Z783">
            <v>106.9</v>
          </cell>
          <cell r="AB783">
            <v>104.6</v>
          </cell>
          <cell r="AD783">
            <v>106.8</v>
          </cell>
        </row>
        <row r="784">
          <cell r="A784" t="str">
            <v>Mineral-,Quell- und Tafelwasser</v>
          </cell>
          <cell r="B784">
            <v>2.0099999999999998</v>
          </cell>
          <cell r="C784">
            <v>1993</v>
          </cell>
          <cell r="D784">
            <v>106.9</v>
          </cell>
          <cell r="F784">
            <v>106.9</v>
          </cell>
          <cell r="H784">
            <v>107</v>
          </cell>
          <cell r="J784">
            <v>107</v>
          </cell>
          <cell r="L784">
            <v>107</v>
          </cell>
          <cell r="N784">
            <v>107</v>
          </cell>
          <cell r="P784">
            <v>107</v>
          </cell>
          <cell r="R784">
            <v>107</v>
          </cell>
          <cell r="T784">
            <v>107</v>
          </cell>
          <cell r="V784">
            <v>107</v>
          </cell>
          <cell r="X784">
            <v>106.8</v>
          </cell>
          <cell r="Z784">
            <v>106.8</v>
          </cell>
          <cell r="AB784">
            <v>107</v>
          </cell>
          <cell r="AD784">
            <v>107.1</v>
          </cell>
        </row>
        <row r="785">
          <cell r="A785" t="str">
            <v>Mineral-,Quell- und Tafelwasser</v>
          </cell>
          <cell r="B785">
            <v>2.0099999999999998</v>
          </cell>
          <cell r="C785">
            <v>1994</v>
          </cell>
          <cell r="D785">
            <v>106.6</v>
          </cell>
          <cell r="F785">
            <v>106.6</v>
          </cell>
          <cell r="H785">
            <v>106.8</v>
          </cell>
          <cell r="J785">
            <v>107.6</v>
          </cell>
          <cell r="L785">
            <v>108.1</v>
          </cell>
          <cell r="N785">
            <v>108.3</v>
          </cell>
          <cell r="P785">
            <v>110.1</v>
          </cell>
          <cell r="R785">
            <v>110.1</v>
          </cell>
          <cell r="T785">
            <v>110.5</v>
          </cell>
          <cell r="V785">
            <v>110.5</v>
          </cell>
          <cell r="X785">
            <v>110.5</v>
          </cell>
          <cell r="Z785">
            <v>110.5</v>
          </cell>
          <cell r="AB785">
            <v>108.9</v>
          </cell>
          <cell r="AD785">
            <v>111.2</v>
          </cell>
        </row>
        <row r="786">
          <cell r="A786" t="str">
            <v>Mineral-,Quell- und Tafelwasser</v>
          </cell>
          <cell r="B786">
            <v>2.0099999999999998</v>
          </cell>
          <cell r="C786">
            <v>1995</v>
          </cell>
          <cell r="D786">
            <v>111.3</v>
          </cell>
          <cell r="F786">
            <v>111.3</v>
          </cell>
          <cell r="H786">
            <v>111.9</v>
          </cell>
          <cell r="J786">
            <v>112.4</v>
          </cell>
          <cell r="L786">
            <v>112.4</v>
          </cell>
          <cell r="N786">
            <v>112.4</v>
          </cell>
          <cell r="P786">
            <v>112.4</v>
          </cell>
          <cell r="R786">
            <v>112.4</v>
          </cell>
          <cell r="T786">
            <v>112.4</v>
          </cell>
          <cell r="V786">
            <v>112.8</v>
          </cell>
          <cell r="X786">
            <v>112.8</v>
          </cell>
          <cell r="Z786">
            <v>112.8</v>
          </cell>
          <cell r="AB786">
            <v>112.3</v>
          </cell>
          <cell r="AD786">
            <v>112.7</v>
          </cell>
        </row>
        <row r="787">
          <cell r="A787" t="str">
            <v>Mineral-,Quell- und Tafelwasser</v>
          </cell>
          <cell r="B787">
            <v>2.0099999999999998</v>
          </cell>
          <cell r="C787">
            <v>1996</v>
          </cell>
          <cell r="D787">
            <v>112.8</v>
          </cell>
          <cell r="F787">
            <v>112.8</v>
          </cell>
          <cell r="H787">
            <v>112.8</v>
          </cell>
          <cell r="J787">
            <v>112.8</v>
          </cell>
          <cell r="L787">
            <v>112.8</v>
          </cell>
          <cell r="N787">
            <v>112.8</v>
          </cell>
          <cell r="P787">
            <v>112.8</v>
          </cell>
          <cell r="R787">
            <v>112.8</v>
          </cell>
          <cell r="T787">
            <v>112.6</v>
          </cell>
          <cell r="V787">
            <v>112.9</v>
          </cell>
          <cell r="X787">
            <v>112.7</v>
          </cell>
          <cell r="Z787">
            <v>112.7</v>
          </cell>
          <cell r="AB787">
            <v>112.8</v>
          </cell>
          <cell r="AD787">
            <v>0</v>
          </cell>
        </row>
        <row r="788">
          <cell r="A788" t="str">
            <v>Mineral-,Quell- und Tafelwasser</v>
          </cell>
          <cell r="B788">
            <v>2.0099999999999998</v>
          </cell>
          <cell r="C788">
            <v>1997</v>
          </cell>
          <cell r="D788">
            <v>112.7</v>
          </cell>
          <cell r="F788">
            <v>112.7</v>
          </cell>
          <cell r="H788">
            <v>112.7</v>
          </cell>
          <cell r="J788">
            <v>112.7</v>
          </cell>
          <cell r="L788">
            <v>114</v>
          </cell>
          <cell r="N788">
            <v>114</v>
          </cell>
          <cell r="P788">
            <v>114.5</v>
          </cell>
          <cell r="AB788">
            <v>0</v>
          </cell>
          <cell r="AD788">
            <v>0</v>
          </cell>
        </row>
        <row r="789">
          <cell r="A789" t="str">
            <v>Mineral-,Quell- und Tafelwasser</v>
          </cell>
          <cell r="B789">
            <v>2.0099999999999998</v>
          </cell>
          <cell r="C789">
            <v>1998</v>
          </cell>
          <cell r="AB789">
            <v>0</v>
          </cell>
          <cell r="AD789">
            <v>0</v>
          </cell>
        </row>
        <row r="790">
          <cell r="A790" t="str">
            <v>Mineral-,Quell- und Tafelwasser</v>
          </cell>
          <cell r="B790">
            <v>2.0099999999999998</v>
          </cell>
          <cell r="C790">
            <v>1999</v>
          </cell>
          <cell r="AB790">
            <v>0</v>
          </cell>
          <cell r="AD790">
            <v>0</v>
          </cell>
        </row>
        <row r="791">
          <cell r="A791" t="str">
            <v>Mineral-,Quell- und Tafelwasser</v>
          </cell>
          <cell r="B791">
            <v>2.0099999999999998</v>
          </cell>
          <cell r="C791">
            <v>2000</v>
          </cell>
          <cell r="AB791">
            <v>0</v>
          </cell>
          <cell r="AD791">
            <v>0</v>
          </cell>
        </row>
        <row r="792">
          <cell r="A792" t="str">
            <v>Mineral-,Quell- und Tafelwasser</v>
          </cell>
          <cell r="B792">
            <v>2.0099999999999998</v>
          </cell>
          <cell r="C792">
            <v>2001</v>
          </cell>
          <cell r="AB792">
            <v>0</v>
          </cell>
          <cell r="AD792">
            <v>0</v>
          </cell>
        </row>
        <row r="793">
          <cell r="A793" t="str">
            <v>Mineral-,Quell- und Tafelwasser</v>
          </cell>
          <cell r="B793">
            <v>2.0099999999999998</v>
          </cell>
          <cell r="C793">
            <v>2002</v>
          </cell>
          <cell r="AB793">
            <v>0</v>
          </cell>
          <cell r="AD793">
            <v>0</v>
          </cell>
        </row>
        <row r="794">
          <cell r="A794" t="str">
            <v>Mineral-,Quell- und Tafelwasser</v>
          </cell>
          <cell r="B794">
            <v>2.0099999999999998</v>
          </cell>
          <cell r="C794">
            <v>2003</v>
          </cell>
          <cell r="AB794">
            <v>0</v>
          </cell>
        </row>
        <row r="795">
          <cell r="A795" t="str">
            <v>Essig</v>
          </cell>
          <cell r="B795">
            <v>0.11</v>
          </cell>
          <cell r="C795">
            <v>1991</v>
          </cell>
          <cell r="D795">
            <v>99.2</v>
          </cell>
          <cell r="F795">
            <v>99.2</v>
          </cell>
          <cell r="H795">
            <v>100.2</v>
          </cell>
          <cell r="J795">
            <v>100.2</v>
          </cell>
          <cell r="L795">
            <v>100.2</v>
          </cell>
          <cell r="N795">
            <v>100.2</v>
          </cell>
          <cell r="P795">
            <v>100.2</v>
          </cell>
          <cell r="R795">
            <v>100.2</v>
          </cell>
          <cell r="T795">
            <v>100.2</v>
          </cell>
          <cell r="V795">
            <v>100.2</v>
          </cell>
          <cell r="X795">
            <v>100.2</v>
          </cell>
          <cell r="Z795">
            <v>100.2</v>
          </cell>
          <cell r="AB795">
            <v>100</v>
          </cell>
          <cell r="AD795">
            <v>102.9</v>
          </cell>
        </row>
        <row r="796">
          <cell r="A796" t="str">
            <v>Essig</v>
          </cell>
          <cell r="B796">
            <v>0.11</v>
          </cell>
          <cell r="C796">
            <v>1992</v>
          </cell>
          <cell r="D796">
            <v>102.2</v>
          </cell>
          <cell r="F796">
            <v>105.4</v>
          </cell>
          <cell r="H796">
            <v>106.4</v>
          </cell>
          <cell r="J796">
            <v>106.4</v>
          </cell>
          <cell r="L796">
            <v>106.4</v>
          </cell>
          <cell r="N796">
            <v>106.4</v>
          </cell>
          <cell r="P796">
            <v>106.4</v>
          </cell>
          <cell r="R796">
            <v>106.4</v>
          </cell>
          <cell r="T796">
            <v>106.4</v>
          </cell>
          <cell r="V796">
            <v>106.4</v>
          </cell>
          <cell r="X796">
            <v>106.4</v>
          </cell>
          <cell r="Z796">
            <v>106.4</v>
          </cell>
          <cell r="AB796">
            <v>106</v>
          </cell>
          <cell r="AD796">
            <v>105.3</v>
          </cell>
        </row>
        <row r="797">
          <cell r="A797" t="str">
            <v>Essig</v>
          </cell>
          <cell r="B797">
            <v>0.11</v>
          </cell>
          <cell r="C797">
            <v>1993</v>
          </cell>
          <cell r="D797">
            <v>103.9</v>
          </cell>
          <cell r="F797">
            <v>103.9</v>
          </cell>
          <cell r="H797">
            <v>103.9</v>
          </cell>
          <cell r="J797">
            <v>103.9</v>
          </cell>
          <cell r="L797">
            <v>104.8</v>
          </cell>
          <cell r="N797">
            <v>104.8</v>
          </cell>
          <cell r="P797">
            <v>104.8</v>
          </cell>
          <cell r="R797">
            <v>104.8</v>
          </cell>
          <cell r="T797">
            <v>104.8</v>
          </cell>
          <cell r="V797">
            <v>104.9</v>
          </cell>
          <cell r="X797">
            <v>105.6</v>
          </cell>
          <cell r="Z797">
            <v>105.6</v>
          </cell>
          <cell r="AB797">
            <v>104.6</v>
          </cell>
          <cell r="AD797">
            <v>105.3</v>
          </cell>
        </row>
        <row r="798">
          <cell r="A798" t="str">
            <v>Essig</v>
          </cell>
          <cell r="B798">
            <v>0.11</v>
          </cell>
          <cell r="C798">
            <v>1994</v>
          </cell>
          <cell r="D798">
            <v>105.5</v>
          </cell>
          <cell r="F798">
            <v>105.6</v>
          </cell>
          <cell r="H798">
            <v>105.6</v>
          </cell>
          <cell r="J798">
            <v>105.6</v>
          </cell>
          <cell r="L798">
            <v>105.6</v>
          </cell>
          <cell r="N798">
            <v>105.7</v>
          </cell>
          <cell r="P798">
            <v>105.7</v>
          </cell>
          <cell r="R798">
            <v>105.7</v>
          </cell>
          <cell r="T798">
            <v>105.7</v>
          </cell>
          <cell r="V798">
            <v>105.7</v>
          </cell>
          <cell r="X798">
            <v>107.1</v>
          </cell>
          <cell r="Z798">
            <v>107.1</v>
          </cell>
          <cell r="AB798">
            <v>105.9</v>
          </cell>
          <cell r="AD798">
            <v>105.2</v>
          </cell>
        </row>
        <row r="799">
          <cell r="A799" t="str">
            <v>Essig</v>
          </cell>
          <cell r="B799">
            <v>0.11</v>
          </cell>
          <cell r="C799">
            <v>1995</v>
          </cell>
          <cell r="D799">
            <v>107.1</v>
          </cell>
          <cell r="F799">
            <v>103.7</v>
          </cell>
          <cell r="H799">
            <v>103.7</v>
          </cell>
          <cell r="J799">
            <v>103.7</v>
          </cell>
          <cell r="L799">
            <v>103.7</v>
          </cell>
          <cell r="N799">
            <v>103.7</v>
          </cell>
          <cell r="P799">
            <v>103.7</v>
          </cell>
          <cell r="R799">
            <v>103.7</v>
          </cell>
          <cell r="T799">
            <v>104.5</v>
          </cell>
          <cell r="V799">
            <v>104.5</v>
          </cell>
          <cell r="X799">
            <v>104.5</v>
          </cell>
          <cell r="Z799">
            <v>104.5</v>
          </cell>
          <cell r="AB799">
            <v>104.3</v>
          </cell>
          <cell r="AD799">
            <v>104.8</v>
          </cell>
        </row>
        <row r="800">
          <cell r="A800" t="str">
            <v>Essig</v>
          </cell>
          <cell r="B800">
            <v>0.11</v>
          </cell>
          <cell r="C800">
            <v>1996</v>
          </cell>
          <cell r="D800">
            <v>104.5</v>
          </cell>
          <cell r="F800">
            <v>104.5</v>
          </cell>
          <cell r="H800">
            <v>105.7</v>
          </cell>
          <cell r="J800">
            <v>105.7</v>
          </cell>
          <cell r="L800">
            <v>105.7</v>
          </cell>
          <cell r="N800">
            <v>105.7</v>
          </cell>
          <cell r="P800">
            <v>105.7</v>
          </cell>
          <cell r="R800">
            <v>105.7</v>
          </cell>
          <cell r="T800">
            <v>105.7</v>
          </cell>
          <cell r="V800">
            <v>105.7</v>
          </cell>
          <cell r="X800">
            <v>105.7</v>
          </cell>
          <cell r="Z800">
            <v>105.7</v>
          </cell>
          <cell r="AB800">
            <v>105.5</v>
          </cell>
          <cell r="AD800">
            <v>0</v>
          </cell>
        </row>
        <row r="801">
          <cell r="A801" t="str">
            <v>Essig</v>
          </cell>
          <cell r="B801">
            <v>0.11</v>
          </cell>
          <cell r="C801">
            <v>1997</v>
          </cell>
          <cell r="D801">
            <v>105.7</v>
          </cell>
          <cell r="F801">
            <v>105.7</v>
          </cell>
          <cell r="H801">
            <v>105.7</v>
          </cell>
          <cell r="J801">
            <v>105.7</v>
          </cell>
          <cell r="L801">
            <v>105.7</v>
          </cell>
          <cell r="N801">
            <v>105.7</v>
          </cell>
          <cell r="P801">
            <v>106.7</v>
          </cell>
          <cell r="AB801">
            <v>0</v>
          </cell>
          <cell r="AD801">
            <v>0</v>
          </cell>
        </row>
        <row r="802">
          <cell r="A802" t="str">
            <v>Essig</v>
          </cell>
          <cell r="B802">
            <v>0.11</v>
          </cell>
          <cell r="C802">
            <v>1998</v>
          </cell>
          <cell r="AB802">
            <v>0</v>
          </cell>
          <cell r="AD802">
            <v>0</v>
          </cell>
        </row>
        <row r="803">
          <cell r="A803" t="str">
            <v>Essig</v>
          </cell>
          <cell r="B803">
            <v>0.11</v>
          </cell>
          <cell r="C803">
            <v>1999</v>
          </cell>
          <cell r="AB803">
            <v>0</v>
          </cell>
          <cell r="AD803">
            <v>0</v>
          </cell>
        </row>
        <row r="804">
          <cell r="A804" t="str">
            <v>Essig</v>
          </cell>
          <cell r="B804">
            <v>0.11</v>
          </cell>
          <cell r="C804">
            <v>2000</v>
          </cell>
          <cell r="AB804">
            <v>0</v>
          </cell>
          <cell r="AD804">
            <v>0</v>
          </cell>
        </row>
        <row r="805">
          <cell r="A805" t="str">
            <v>Essig</v>
          </cell>
          <cell r="B805">
            <v>0.11</v>
          </cell>
          <cell r="C805">
            <v>2001</v>
          </cell>
          <cell r="AB805">
            <v>0</v>
          </cell>
          <cell r="AD805">
            <v>0</v>
          </cell>
        </row>
        <row r="806">
          <cell r="A806" t="str">
            <v>Essig</v>
          </cell>
          <cell r="B806">
            <v>0.11</v>
          </cell>
          <cell r="C806">
            <v>2002</v>
          </cell>
          <cell r="AB806">
            <v>0</v>
          </cell>
          <cell r="AD806">
            <v>0</v>
          </cell>
        </row>
        <row r="807">
          <cell r="A807" t="str">
            <v>Essig</v>
          </cell>
          <cell r="B807">
            <v>0.11</v>
          </cell>
          <cell r="C807">
            <v>2003</v>
          </cell>
          <cell r="AB807">
            <v>0</v>
          </cell>
        </row>
        <row r="808">
          <cell r="A808" t="str">
            <v>Gewürze</v>
          </cell>
          <cell r="B808">
            <v>0.47</v>
          </cell>
          <cell r="C808">
            <v>1991</v>
          </cell>
          <cell r="D808">
            <v>103.1</v>
          </cell>
          <cell r="F808">
            <v>104.2</v>
          </cell>
          <cell r="H808">
            <v>103.9</v>
          </cell>
          <cell r="J808">
            <v>99.1</v>
          </cell>
          <cell r="L808">
            <v>99</v>
          </cell>
          <cell r="N808">
            <v>99.7</v>
          </cell>
          <cell r="P808">
            <v>97</v>
          </cell>
          <cell r="R808">
            <v>98.9</v>
          </cell>
          <cell r="T808">
            <v>98.9</v>
          </cell>
          <cell r="V808">
            <v>100.3</v>
          </cell>
          <cell r="X808">
            <v>98</v>
          </cell>
          <cell r="Z808">
            <v>98</v>
          </cell>
          <cell r="AB808">
            <v>100</v>
          </cell>
          <cell r="AD808">
            <v>97.7</v>
          </cell>
        </row>
        <row r="809">
          <cell r="A809" t="str">
            <v>Gewürze</v>
          </cell>
          <cell r="B809">
            <v>0.47</v>
          </cell>
          <cell r="C809">
            <v>1992</v>
          </cell>
          <cell r="D809">
            <v>98</v>
          </cell>
          <cell r="F809">
            <v>96.6</v>
          </cell>
          <cell r="H809">
            <v>96.6</v>
          </cell>
          <cell r="J809">
            <v>96.7</v>
          </cell>
          <cell r="L809">
            <v>96.6</v>
          </cell>
          <cell r="N809">
            <v>96.7</v>
          </cell>
          <cell r="P809">
            <v>96.6</v>
          </cell>
          <cell r="R809">
            <v>96.6</v>
          </cell>
          <cell r="T809">
            <v>96.7</v>
          </cell>
          <cell r="V809">
            <v>95.4</v>
          </cell>
          <cell r="X809">
            <v>95.4</v>
          </cell>
          <cell r="Z809">
            <v>95.7</v>
          </cell>
          <cell r="AB809">
            <v>96.5</v>
          </cell>
          <cell r="AD809">
            <v>96.2</v>
          </cell>
        </row>
        <row r="810">
          <cell r="A810" t="str">
            <v>Gewürze</v>
          </cell>
          <cell r="B810">
            <v>0.47</v>
          </cell>
          <cell r="C810">
            <v>1993</v>
          </cell>
          <cell r="D810">
            <v>95.6</v>
          </cell>
          <cell r="F810">
            <v>95.8</v>
          </cell>
          <cell r="H810">
            <v>96.5</v>
          </cell>
          <cell r="J810">
            <v>96.5</v>
          </cell>
          <cell r="L810">
            <v>96.5</v>
          </cell>
          <cell r="N810">
            <v>96.5</v>
          </cell>
          <cell r="P810">
            <v>96.7</v>
          </cell>
          <cell r="R810">
            <v>96.8</v>
          </cell>
          <cell r="T810">
            <v>96.7</v>
          </cell>
          <cell r="V810">
            <v>95.4</v>
          </cell>
          <cell r="X810">
            <v>98.4</v>
          </cell>
          <cell r="Z810">
            <v>98.4</v>
          </cell>
          <cell r="AB810">
            <v>96.7</v>
          </cell>
          <cell r="AD810">
            <v>99.1</v>
          </cell>
        </row>
        <row r="811">
          <cell r="A811" t="str">
            <v>Gewürze</v>
          </cell>
          <cell r="B811">
            <v>0.47</v>
          </cell>
          <cell r="C811">
            <v>1994</v>
          </cell>
          <cell r="D811">
            <v>98.9</v>
          </cell>
          <cell r="F811">
            <v>99.3</v>
          </cell>
          <cell r="H811">
            <v>99.6</v>
          </cell>
          <cell r="J811">
            <v>103.1</v>
          </cell>
          <cell r="L811">
            <v>102.9</v>
          </cell>
          <cell r="N811">
            <v>102.8</v>
          </cell>
          <cell r="P811">
            <v>102.7</v>
          </cell>
          <cell r="R811">
            <v>103.4</v>
          </cell>
          <cell r="T811">
            <v>103.9</v>
          </cell>
          <cell r="V811">
            <v>106.2</v>
          </cell>
          <cell r="X811">
            <v>105.8</v>
          </cell>
          <cell r="Z811">
            <v>105.5</v>
          </cell>
          <cell r="AB811">
            <v>102.8</v>
          </cell>
          <cell r="AD811">
            <v>105.3</v>
          </cell>
        </row>
        <row r="812">
          <cell r="A812" t="str">
            <v>Gewürze</v>
          </cell>
          <cell r="B812">
            <v>0.47</v>
          </cell>
          <cell r="C812">
            <v>1995</v>
          </cell>
          <cell r="D812">
            <v>105.7</v>
          </cell>
          <cell r="F812">
            <v>105.4</v>
          </cell>
          <cell r="H812">
            <v>106.1</v>
          </cell>
          <cell r="J812">
            <v>106</v>
          </cell>
          <cell r="L812">
            <v>106.6</v>
          </cell>
          <cell r="N812">
            <v>106.6</v>
          </cell>
          <cell r="P812">
            <v>106.3</v>
          </cell>
          <cell r="R812">
            <v>105.7</v>
          </cell>
          <cell r="T812">
            <v>106.1</v>
          </cell>
          <cell r="V812">
            <v>106</v>
          </cell>
          <cell r="X812">
            <v>105</v>
          </cell>
          <cell r="Z812">
            <v>105</v>
          </cell>
          <cell r="AB812">
            <v>105.9</v>
          </cell>
          <cell r="AD812">
            <v>104.8</v>
          </cell>
        </row>
        <row r="813">
          <cell r="A813" t="str">
            <v>Gewürze</v>
          </cell>
          <cell r="B813">
            <v>0.47</v>
          </cell>
          <cell r="C813">
            <v>1996</v>
          </cell>
          <cell r="D813">
            <v>104.9</v>
          </cell>
          <cell r="F813">
            <v>105</v>
          </cell>
          <cell r="H813">
            <v>103.5</v>
          </cell>
          <cell r="J813">
            <v>103.5</v>
          </cell>
          <cell r="L813">
            <v>104</v>
          </cell>
          <cell r="N813">
            <v>103</v>
          </cell>
          <cell r="P813">
            <v>102.3</v>
          </cell>
          <cell r="R813">
            <v>102.3</v>
          </cell>
          <cell r="T813">
            <v>102.8</v>
          </cell>
          <cell r="V813">
            <v>104.5</v>
          </cell>
          <cell r="X813">
            <v>104.3</v>
          </cell>
          <cell r="Z813">
            <v>105.7</v>
          </cell>
          <cell r="AB813">
            <v>103.8</v>
          </cell>
          <cell r="AD813">
            <v>0</v>
          </cell>
        </row>
        <row r="814">
          <cell r="A814" t="str">
            <v>Gewürze</v>
          </cell>
          <cell r="B814">
            <v>0.47</v>
          </cell>
          <cell r="C814">
            <v>1997</v>
          </cell>
          <cell r="D814">
            <v>107.2</v>
          </cell>
          <cell r="F814">
            <v>109</v>
          </cell>
          <cell r="H814">
            <v>109.9</v>
          </cell>
          <cell r="J814">
            <v>111.4</v>
          </cell>
          <cell r="L814">
            <v>112.3</v>
          </cell>
          <cell r="N814">
            <v>112.8</v>
          </cell>
          <cell r="P814">
            <v>116.3</v>
          </cell>
          <cell r="AB814">
            <v>0</v>
          </cell>
          <cell r="AD814">
            <v>0</v>
          </cell>
        </row>
        <row r="815">
          <cell r="A815" t="str">
            <v>Gewürze</v>
          </cell>
          <cell r="B815">
            <v>0.47</v>
          </cell>
          <cell r="C815">
            <v>1998</v>
          </cell>
          <cell r="AB815">
            <v>0</v>
          </cell>
          <cell r="AD815">
            <v>0</v>
          </cell>
        </row>
        <row r="816">
          <cell r="A816" t="str">
            <v>Gewürze</v>
          </cell>
          <cell r="B816">
            <v>0.47</v>
          </cell>
          <cell r="C816">
            <v>1999</v>
          </cell>
          <cell r="AB816">
            <v>0</v>
          </cell>
          <cell r="AD816">
            <v>0</v>
          </cell>
        </row>
        <row r="817">
          <cell r="A817" t="str">
            <v>Gewürze</v>
          </cell>
          <cell r="B817">
            <v>0.47</v>
          </cell>
          <cell r="C817">
            <v>2000</v>
          </cell>
          <cell r="AB817">
            <v>0</v>
          </cell>
          <cell r="AD817">
            <v>0</v>
          </cell>
        </row>
        <row r="818">
          <cell r="A818" t="str">
            <v>Gewürze</v>
          </cell>
          <cell r="B818">
            <v>0.47</v>
          </cell>
          <cell r="C818">
            <v>2001</v>
          </cell>
          <cell r="AB818">
            <v>0</v>
          </cell>
          <cell r="AD818">
            <v>0</v>
          </cell>
        </row>
        <row r="819">
          <cell r="A819" t="str">
            <v>Gewürze</v>
          </cell>
          <cell r="B819">
            <v>0.47</v>
          </cell>
          <cell r="C819">
            <v>2002</v>
          </cell>
          <cell r="AB819">
            <v>0</v>
          </cell>
          <cell r="AD819">
            <v>0</v>
          </cell>
        </row>
        <row r="820">
          <cell r="A820" t="str">
            <v>Gewürze</v>
          </cell>
          <cell r="B820">
            <v>0.47</v>
          </cell>
          <cell r="C820">
            <v>2003</v>
          </cell>
          <cell r="AB820">
            <v>0</v>
          </cell>
        </row>
        <row r="821">
          <cell r="A821" t="str">
            <v>Tiefgefrorene Fertiggerichte</v>
          </cell>
          <cell r="B821">
            <v>1.49</v>
          </cell>
          <cell r="C821">
            <v>1991</v>
          </cell>
          <cell r="D821">
            <v>97.7</v>
          </cell>
          <cell r="F821">
            <v>97.6</v>
          </cell>
          <cell r="H821">
            <v>98.6</v>
          </cell>
          <cell r="J821">
            <v>98.3</v>
          </cell>
          <cell r="L821">
            <v>98.2</v>
          </cell>
          <cell r="N821">
            <v>98.3</v>
          </cell>
          <cell r="P821">
            <v>98.2</v>
          </cell>
          <cell r="R821">
            <v>98.1</v>
          </cell>
          <cell r="T821">
            <v>103</v>
          </cell>
          <cell r="V821">
            <v>103.9</v>
          </cell>
          <cell r="X821">
            <v>103.9</v>
          </cell>
          <cell r="Z821">
            <v>103.9</v>
          </cell>
          <cell r="AB821">
            <v>100</v>
          </cell>
          <cell r="AD821">
            <v>102.9</v>
          </cell>
        </row>
        <row r="822">
          <cell r="A822" t="str">
            <v>Tiefgefrorene Fertiggerichte</v>
          </cell>
          <cell r="B822">
            <v>1.49</v>
          </cell>
          <cell r="C822">
            <v>1992</v>
          </cell>
          <cell r="D822">
            <v>103.9</v>
          </cell>
          <cell r="F822">
            <v>104.4</v>
          </cell>
          <cell r="H822">
            <v>104.3</v>
          </cell>
          <cell r="J822">
            <v>103.9</v>
          </cell>
          <cell r="L822">
            <v>103.7</v>
          </cell>
          <cell r="N822">
            <v>103.7</v>
          </cell>
          <cell r="P822">
            <v>103.7</v>
          </cell>
          <cell r="R822">
            <v>104.5</v>
          </cell>
          <cell r="T822">
            <v>104.6</v>
          </cell>
          <cell r="V822">
            <v>104.6</v>
          </cell>
          <cell r="X822">
            <v>104.1</v>
          </cell>
          <cell r="Z822">
            <v>104.1</v>
          </cell>
          <cell r="AB822">
            <v>104.1</v>
          </cell>
          <cell r="AD822">
            <v>104.7</v>
          </cell>
        </row>
        <row r="823">
          <cell r="A823" t="str">
            <v>Tiefgefrorene Fertiggerichte</v>
          </cell>
          <cell r="B823">
            <v>1.49</v>
          </cell>
          <cell r="C823">
            <v>1993</v>
          </cell>
          <cell r="D823">
            <v>105.3</v>
          </cell>
          <cell r="F823">
            <v>105.3</v>
          </cell>
          <cell r="H823">
            <v>105.3</v>
          </cell>
          <cell r="J823">
            <v>104.9</v>
          </cell>
          <cell r="L823">
            <v>104.9</v>
          </cell>
          <cell r="N823">
            <v>104.9</v>
          </cell>
          <cell r="P823">
            <v>104.8</v>
          </cell>
          <cell r="R823">
            <v>105.7</v>
          </cell>
          <cell r="T823">
            <v>105.6</v>
          </cell>
          <cell r="V823">
            <v>106.5</v>
          </cell>
          <cell r="X823">
            <v>106.5</v>
          </cell>
          <cell r="Z823">
            <v>106.4</v>
          </cell>
          <cell r="AB823">
            <v>105.5</v>
          </cell>
          <cell r="AD823">
            <v>106.3</v>
          </cell>
        </row>
        <row r="824">
          <cell r="A824" t="str">
            <v>Tiefgefrorene Fertiggerichte</v>
          </cell>
          <cell r="B824">
            <v>1.49</v>
          </cell>
          <cell r="C824">
            <v>1994</v>
          </cell>
          <cell r="D824">
            <v>106.4</v>
          </cell>
          <cell r="F824">
            <v>107</v>
          </cell>
          <cell r="H824">
            <v>106.5</v>
          </cell>
          <cell r="J824">
            <v>106.8</v>
          </cell>
          <cell r="L824">
            <v>106.7</v>
          </cell>
          <cell r="N824">
            <v>106.9</v>
          </cell>
          <cell r="P824">
            <v>106.8</v>
          </cell>
          <cell r="R824">
            <v>106.8</v>
          </cell>
          <cell r="T824">
            <v>106.8</v>
          </cell>
          <cell r="V824">
            <v>107.1</v>
          </cell>
          <cell r="X824">
            <v>107</v>
          </cell>
          <cell r="Z824">
            <v>107</v>
          </cell>
          <cell r="AB824">
            <v>106.8</v>
          </cell>
          <cell r="AD824">
            <v>107</v>
          </cell>
        </row>
        <row r="825">
          <cell r="A825" t="str">
            <v>Tiefgefrorene Fertiggerichte</v>
          </cell>
          <cell r="B825">
            <v>1.49</v>
          </cell>
          <cell r="C825">
            <v>1995</v>
          </cell>
          <cell r="D825">
            <v>106.9</v>
          </cell>
          <cell r="F825">
            <v>106.9</v>
          </cell>
          <cell r="H825">
            <v>107.2</v>
          </cell>
          <cell r="J825">
            <v>107.2</v>
          </cell>
          <cell r="L825">
            <v>107.2</v>
          </cell>
          <cell r="N825">
            <v>107.2</v>
          </cell>
          <cell r="P825">
            <v>107.1</v>
          </cell>
          <cell r="R825">
            <v>107.3</v>
          </cell>
          <cell r="T825">
            <v>106.5</v>
          </cell>
          <cell r="V825">
            <v>106.9</v>
          </cell>
          <cell r="X825">
            <v>107.4</v>
          </cell>
          <cell r="Z825">
            <v>106.4</v>
          </cell>
          <cell r="AB825">
            <v>107</v>
          </cell>
          <cell r="AD825">
            <v>107</v>
          </cell>
        </row>
        <row r="826">
          <cell r="A826" t="str">
            <v>Tiefgefrorene Fertiggerichte</v>
          </cell>
          <cell r="B826">
            <v>1.49</v>
          </cell>
          <cell r="C826">
            <v>1996</v>
          </cell>
          <cell r="D826">
            <v>107</v>
          </cell>
          <cell r="F826">
            <v>107.2</v>
          </cell>
          <cell r="H826">
            <v>107.1</v>
          </cell>
          <cell r="J826">
            <v>107</v>
          </cell>
          <cell r="L826">
            <v>107.2</v>
          </cell>
          <cell r="N826">
            <v>107.3</v>
          </cell>
          <cell r="P826">
            <v>105</v>
          </cell>
          <cell r="R826">
            <v>107.2</v>
          </cell>
          <cell r="T826">
            <v>108.5</v>
          </cell>
          <cell r="V826">
            <v>107.7</v>
          </cell>
          <cell r="X826">
            <v>107.7</v>
          </cell>
          <cell r="Z826">
            <v>110.8</v>
          </cell>
          <cell r="AB826">
            <v>107.5</v>
          </cell>
          <cell r="AD826">
            <v>0</v>
          </cell>
        </row>
        <row r="827">
          <cell r="A827" t="str">
            <v>Tiefgefrorene Fertiggerichte</v>
          </cell>
          <cell r="B827">
            <v>1.49</v>
          </cell>
          <cell r="C827">
            <v>1997</v>
          </cell>
          <cell r="D827">
            <v>106.2</v>
          </cell>
          <cell r="F827">
            <v>108.2</v>
          </cell>
          <cell r="H827">
            <v>108.8</v>
          </cell>
          <cell r="J827">
            <v>108.5</v>
          </cell>
          <cell r="L827">
            <v>109.2</v>
          </cell>
          <cell r="N827">
            <v>108.9</v>
          </cell>
          <cell r="P827">
            <v>108.1</v>
          </cell>
          <cell r="AB827">
            <v>0</v>
          </cell>
          <cell r="AD827">
            <v>0</v>
          </cell>
        </row>
        <row r="828">
          <cell r="A828" t="str">
            <v>Tiefgefrorene Fertiggerichte</v>
          </cell>
          <cell r="B828">
            <v>1.49</v>
          </cell>
          <cell r="C828">
            <v>1998</v>
          </cell>
          <cell r="AB828">
            <v>0</v>
          </cell>
          <cell r="AD828">
            <v>0</v>
          </cell>
        </row>
        <row r="829">
          <cell r="A829" t="str">
            <v>Tiefgefrorene Fertiggerichte</v>
          </cell>
          <cell r="B829">
            <v>1.49</v>
          </cell>
          <cell r="C829">
            <v>1999</v>
          </cell>
          <cell r="AB829">
            <v>0</v>
          </cell>
          <cell r="AD829">
            <v>0</v>
          </cell>
        </row>
        <row r="830">
          <cell r="A830" t="str">
            <v>Tiefgefrorene Fertiggerichte</v>
          </cell>
          <cell r="B830">
            <v>1.49</v>
          </cell>
          <cell r="C830">
            <v>2000</v>
          </cell>
          <cell r="AB830">
            <v>0</v>
          </cell>
          <cell r="AD830">
            <v>0</v>
          </cell>
        </row>
        <row r="831">
          <cell r="A831" t="str">
            <v>Tiefgefrorene Fertiggerichte</v>
          </cell>
          <cell r="B831">
            <v>1.49</v>
          </cell>
          <cell r="C831">
            <v>2001</v>
          </cell>
          <cell r="AB831">
            <v>0</v>
          </cell>
          <cell r="AD831">
            <v>0</v>
          </cell>
        </row>
        <row r="832">
          <cell r="A832" t="str">
            <v>Tiefgefrorene Fertiggerichte</v>
          </cell>
          <cell r="B832">
            <v>1.49</v>
          </cell>
          <cell r="C832">
            <v>2002</v>
          </cell>
          <cell r="AB832">
            <v>0</v>
          </cell>
          <cell r="AD832">
            <v>0</v>
          </cell>
        </row>
        <row r="833">
          <cell r="A833" t="str">
            <v>Tiefgefrorene Fertiggerichte</v>
          </cell>
          <cell r="B833">
            <v>1.49</v>
          </cell>
          <cell r="C833">
            <v>2003</v>
          </cell>
          <cell r="AB833">
            <v>0</v>
          </cell>
        </row>
        <row r="834">
          <cell r="A834" t="str">
            <v>Futtermittel</v>
          </cell>
          <cell r="B834">
            <v>5.44</v>
          </cell>
          <cell r="C834">
            <v>1991</v>
          </cell>
          <cell r="D834">
            <v>99.5</v>
          </cell>
          <cell r="F834">
            <v>99.7</v>
          </cell>
          <cell r="H834">
            <v>99.9</v>
          </cell>
          <cell r="J834">
            <v>100.5</v>
          </cell>
          <cell r="L834">
            <v>101.2</v>
          </cell>
          <cell r="N834">
            <v>101.2</v>
          </cell>
          <cell r="P834">
            <v>101.1</v>
          </cell>
          <cell r="R834">
            <v>99.7</v>
          </cell>
          <cell r="T834">
            <v>99.4</v>
          </cell>
          <cell r="V834">
            <v>98.8</v>
          </cell>
          <cell r="X834">
            <v>99.1</v>
          </cell>
          <cell r="Z834">
            <v>99.7</v>
          </cell>
          <cell r="AB834">
            <v>100</v>
          </cell>
          <cell r="AD834">
            <v>100.4</v>
          </cell>
        </row>
        <row r="835">
          <cell r="A835" t="str">
            <v>Futtermittel</v>
          </cell>
          <cell r="B835">
            <v>5.44</v>
          </cell>
          <cell r="C835">
            <v>1992</v>
          </cell>
          <cell r="D835">
            <v>100.8</v>
          </cell>
          <cell r="F835">
            <v>101.5</v>
          </cell>
          <cell r="H835">
            <v>101.5</v>
          </cell>
          <cell r="J835">
            <v>101.4</v>
          </cell>
          <cell r="L835">
            <v>101.2</v>
          </cell>
          <cell r="N835">
            <v>100.9</v>
          </cell>
          <cell r="P835">
            <v>100.7</v>
          </cell>
          <cell r="R835">
            <v>99.9</v>
          </cell>
          <cell r="T835">
            <v>99.3</v>
          </cell>
          <cell r="V835">
            <v>99.9</v>
          </cell>
          <cell r="X835">
            <v>99.8</v>
          </cell>
          <cell r="Z835">
            <v>99.8</v>
          </cell>
          <cell r="AB835">
            <v>100.6</v>
          </cell>
          <cell r="AD835">
            <v>99.8</v>
          </cell>
        </row>
        <row r="836">
          <cell r="A836" t="str">
            <v>Futtermittel</v>
          </cell>
          <cell r="B836">
            <v>5.44</v>
          </cell>
          <cell r="C836">
            <v>1993</v>
          </cell>
          <cell r="D836">
            <v>99.4</v>
          </cell>
          <cell r="F836">
            <v>100.1</v>
          </cell>
          <cell r="H836">
            <v>100</v>
          </cell>
          <cell r="J836">
            <v>100</v>
          </cell>
          <cell r="L836">
            <v>99.6</v>
          </cell>
          <cell r="N836">
            <v>99.2</v>
          </cell>
          <cell r="P836">
            <v>98.8</v>
          </cell>
          <cell r="R836">
            <v>98.3</v>
          </cell>
          <cell r="T836">
            <v>97.5</v>
          </cell>
          <cell r="V836">
            <v>96.1</v>
          </cell>
          <cell r="X836">
            <v>96.2</v>
          </cell>
          <cell r="Z836">
            <v>96.7</v>
          </cell>
          <cell r="AB836">
            <v>98.5</v>
          </cell>
          <cell r="AD836">
            <v>97.3</v>
          </cell>
        </row>
        <row r="837">
          <cell r="A837" t="str">
            <v>Futtermittel</v>
          </cell>
          <cell r="B837">
            <v>5.44</v>
          </cell>
          <cell r="C837">
            <v>1994</v>
          </cell>
          <cell r="D837">
            <v>97.1</v>
          </cell>
          <cell r="F837">
            <v>97.1</v>
          </cell>
          <cell r="H837">
            <v>97</v>
          </cell>
          <cell r="J837">
            <v>97.5</v>
          </cell>
          <cell r="L837">
            <v>97.7</v>
          </cell>
          <cell r="N837">
            <v>97.9</v>
          </cell>
          <cell r="P837">
            <v>97.8</v>
          </cell>
          <cell r="R837">
            <v>96.6</v>
          </cell>
          <cell r="T837">
            <v>95</v>
          </cell>
          <cell r="V837">
            <v>95.3</v>
          </cell>
          <cell r="X837">
            <v>95.1</v>
          </cell>
          <cell r="Z837">
            <v>95.1</v>
          </cell>
          <cell r="AB837">
            <v>96.6</v>
          </cell>
          <cell r="AD837">
            <v>95.5</v>
          </cell>
        </row>
        <row r="838">
          <cell r="A838" t="str">
            <v>Futtermittel</v>
          </cell>
          <cell r="B838">
            <v>5.44</v>
          </cell>
          <cell r="C838">
            <v>1995</v>
          </cell>
          <cell r="D838">
            <v>95.6</v>
          </cell>
          <cell r="F838">
            <v>95.7</v>
          </cell>
          <cell r="H838">
            <v>95.5</v>
          </cell>
          <cell r="J838">
            <v>95.3</v>
          </cell>
          <cell r="L838">
            <v>94.5</v>
          </cell>
          <cell r="N838">
            <v>94.5</v>
          </cell>
          <cell r="P838">
            <v>94.1</v>
          </cell>
          <cell r="R838">
            <v>93</v>
          </cell>
          <cell r="T838">
            <v>92.8</v>
          </cell>
          <cell r="V838">
            <v>92.9</v>
          </cell>
          <cell r="X838">
            <v>93.8</v>
          </cell>
          <cell r="Z838">
            <v>94.4</v>
          </cell>
          <cell r="AB838">
            <v>94.3</v>
          </cell>
          <cell r="AD838">
            <v>95.3</v>
          </cell>
        </row>
        <row r="839">
          <cell r="A839" t="str">
            <v>Futtermittel</v>
          </cell>
          <cell r="B839">
            <v>5.44</v>
          </cell>
          <cell r="C839">
            <v>1996</v>
          </cell>
          <cell r="D839">
            <v>95</v>
          </cell>
          <cell r="F839">
            <v>95.6</v>
          </cell>
          <cell r="H839">
            <v>96</v>
          </cell>
          <cell r="J839">
            <v>96.4</v>
          </cell>
          <cell r="L839">
            <v>99.7</v>
          </cell>
          <cell r="N839">
            <v>100.4</v>
          </cell>
          <cell r="P839">
            <v>100.1</v>
          </cell>
          <cell r="R839">
            <v>98.9</v>
          </cell>
          <cell r="T839">
            <v>98.9</v>
          </cell>
          <cell r="V839">
            <v>97.8</v>
          </cell>
          <cell r="X839">
            <v>97.5</v>
          </cell>
          <cell r="Z839">
            <v>97.5</v>
          </cell>
          <cell r="AB839">
            <v>97.8</v>
          </cell>
          <cell r="AD839">
            <v>0</v>
          </cell>
        </row>
        <row r="840">
          <cell r="A840" t="str">
            <v>Futtermittel</v>
          </cell>
          <cell r="B840">
            <v>5.44</v>
          </cell>
          <cell r="C840">
            <v>1997</v>
          </cell>
          <cell r="D840">
            <v>98.2</v>
          </cell>
          <cell r="F840">
            <v>99.6</v>
          </cell>
          <cell r="H840">
            <v>99.4</v>
          </cell>
          <cell r="J840">
            <v>99.9</v>
          </cell>
          <cell r="L840">
            <v>100.1</v>
          </cell>
          <cell r="N840">
            <v>100.9</v>
          </cell>
          <cell r="P840">
            <v>100.4</v>
          </cell>
          <cell r="AB840">
            <v>0</v>
          </cell>
          <cell r="AD840">
            <v>0</v>
          </cell>
        </row>
        <row r="841">
          <cell r="A841" t="str">
            <v>Futtermittel</v>
          </cell>
          <cell r="B841">
            <v>5.44</v>
          </cell>
          <cell r="C841">
            <v>1998</v>
          </cell>
          <cell r="AB841">
            <v>0</v>
          </cell>
          <cell r="AD841">
            <v>0</v>
          </cell>
        </row>
        <row r="842">
          <cell r="A842" t="str">
            <v>Futtermittel</v>
          </cell>
          <cell r="B842">
            <v>5.44</v>
          </cell>
          <cell r="C842">
            <v>1999</v>
          </cell>
          <cell r="AB842">
            <v>0</v>
          </cell>
          <cell r="AD842">
            <v>0</v>
          </cell>
        </row>
        <row r="843">
          <cell r="A843" t="str">
            <v>Futtermittel</v>
          </cell>
          <cell r="B843">
            <v>5.44</v>
          </cell>
          <cell r="C843">
            <v>2000</v>
          </cell>
          <cell r="AB843">
            <v>0</v>
          </cell>
          <cell r="AD843">
            <v>0</v>
          </cell>
        </row>
        <row r="844">
          <cell r="A844" t="str">
            <v>Futtermittel</v>
          </cell>
          <cell r="B844">
            <v>5.44</v>
          </cell>
          <cell r="C844">
            <v>2001</v>
          </cell>
          <cell r="AB844">
            <v>0</v>
          </cell>
          <cell r="AD844">
            <v>0</v>
          </cell>
        </row>
        <row r="845">
          <cell r="A845" t="str">
            <v>Futtermittel</v>
          </cell>
          <cell r="B845">
            <v>5.44</v>
          </cell>
          <cell r="C845">
            <v>2002</v>
          </cell>
          <cell r="AB845">
            <v>0</v>
          </cell>
          <cell r="AD845">
            <v>0</v>
          </cell>
        </row>
        <row r="846">
          <cell r="A846" t="str">
            <v>Futtermittel</v>
          </cell>
          <cell r="B846">
            <v>5.44</v>
          </cell>
          <cell r="C846">
            <v>2003</v>
          </cell>
          <cell r="AB846">
            <v>0</v>
          </cell>
        </row>
        <row r="847">
          <cell r="AB847">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WEDATB"/>
    </sheetNames>
    <sheetDataSet>
      <sheetData sheetId="0">
        <row r="1">
          <cell r="A1" t="str">
            <v>Var</v>
          </cell>
          <cell r="B1" t="str">
            <v>Gew</v>
          </cell>
          <cell r="C1" t="str">
            <v>Zeit</v>
          </cell>
          <cell r="D1" t="str">
            <v>Jan</v>
          </cell>
          <cell r="E1" t="str">
            <v>Jan_1</v>
          </cell>
          <cell r="F1" t="str">
            <v>Feb</v>
          </cell>
          <cell r="G1" t="str">
            <v>Feb_1</v>
          </cell>
          <cell r="H1" t="str">
            <v>Mär</v>
          </cell>
          <cell r="I1" t="str">
            <v>Mär_1</v>
          </cell>
          <cell r="J1" t="str">
            <v>Apr</v>
          </cell>
          <cell r="K1" t="str">
            <v>Apr_1</v>
          </cell>
          <cell r="L1" t="str">
            <v>Mai</v>
          </cell>
          <cell r="M1" t="str">
            <v>Mai_1</v>
          </cell>
          <cell r="N1" t="str">
            <v>Jun</v>
          </cell>
          <cell r="O1" t="str">
            <v>Jun_1</v>
          </cell>
          <cell r="P1" t="str">
            <v>Jul</v>
          </cell>
          <cell r="Q1" t="str">
            <v>Jul_1</v>
          </cell>
          <cell r="R1" t="str">
            <v>Aug</v>
          </cell>
          <cell r="S1" t="str">
            <v>Aug_1</v>
          </cell>
          <cell r="T1" t="str">
            <v>Sep</v>
          </cell>
          <cell r="U1" t="str">
            <v>Sep_1</v>
          </cell>
          <cell r="V1" t="str">
            <v>Okt</v>
          </cell>
          <cell r="W1" t="str">
            <v>Okt_1</v>
          </cell>
          <cell r="X1" t="str">
            <v>Nov</v>
          </cell>
          <cell r="Y1" t="str">
            <v>Nov_1</v>
          </cell>
          <cell r="Z1" t="str">
            <v>Dez</v>
          </cell>
          <cell r="AA1" t="str">
            <v>Dez_1</v>
          </cell>
          <cell r="AB1" t="str">
            <v>KjD</v>
          </cell>
          <cell r="AC1" t="str">
            <v>KjD_1</v>
          </cell>
          <cell r="AD1" t="str">
            <v>WjD</v>
          </cell>
          <cell r="AE1" t="str">
            <v>WjD_1</v>
          </cell>
        </row>
        <row r="2">
          <cell r="A2" t="str">
            <v>Gewerbliche Erzeugnisse insgesamt</v>
          </cell>
          <cell r="B2">
            <v>1000</v>
          </cell>
          <cell r="C2">
            <v>1991</v>
          </cell>
          <cell r="D2">
            <v>99</v>
          </cell>
          <cell r="F2">
            <v>99</v>
          </cell>
          <cell r="H2">
            <v>98.8</v>
          </cell>
          <cell r="J2">
            <v>99.6</v>
          </cell>
          <cell r="L2">
            <v>99.7</v>
          </cell>
          <cell r="N2">
            <v>99.8</v>
          </cell>
          <cell r="P2">
            <v>100.6</v>
          </cell>
          <cell r="R2">
            <v>100.5</v>
          </cell>
          <cell r="T2">
            <v>100.8</v>
          </cell>
          <cell r="V2">
            <v>100.8</v>
          </cell>
          <cell r="X2">
            <v>100.8</v>
          </cell>
          <cell r="Z2">
            <v>100.6</v>
          </cell>
          <cell r="AB2">
            <v>100</v>
          </cell>
          <cell r="AD2">
            <v>101</v>
          </cell>
        </row>
        <row r="3">
          <cell r="A3" t="str">
            <v>Gewerbliche Erzeugnisse insgesamt</v>
          </cell>
          <cell r="B3">
            <v>1000</v>
          </cell>
          <cell r="C3">
            <v>1992</v>
          </cell>
          <cell r="D3">
            <v>100.6</v>
          </cell>
          <cell r="F3">
            <v>100.9</v>
          </cell>
          <cell r="H3">
            <v>101.2</v>
          </cell>
          <cell r="J3">
            <v>101.5</v>
          </cell>
          <cell r="L3">
            <v>101.7</v>
          </cell>
          <cell r="N3">
            <v>101.8</v>
          </cell>
          <cell r="P3">
            <v>101.7</v>
          </cell>
          <cell r="R3">
            <v>101.6</v>
          </cell>
          <cell r="T3">
            <v>101.6</v>
          </cell>
          <cell r="V3">
            <v>101.4</v>
          </cell>
          <cell r="X3">
            <v>101.4</v>
          </cell>
          <cell r="Z3">
            <v>101.2</v>
          </cell>
          <cell r="AB3">
            <v>101.4</v>
          </cell>
          <cell r="AD3">
            <v>101.5</v>
          </cell>
        </row>
        <row r="4">
          <cell r="A4" t="str">
            <v>Gewerbliche Erzeugnisse insgesamt</v>
          </cell>
          <cell r="B4">
            <v>1000</v>
          </cell>
          <cell r="C4">
            <v>1993</v>
          </cell>
          <cell r="D4">
            <v>101.5</v>
          </cell>
          <cell r="F4">
            <v>101.4</v>
          </cell>
          <cell r="H4">
            <v>101.4</v>
          </cell>
          <cell r="J4">
            <v>101.6</v>
          </cell>
          <cell r="L4">
            <v>101.5</v>
          </cell>
          <cell r="N4">
            <v>101.4</v>
          </cell>
          <cell r="P4">
            <v>101.5</v>
          </cell>
          <cell r="R4">
            <v>101.4</v>
          </cell>
          <cell r="T4">
            <v>101.3</v>
          </cell>
          <cell r="V4">
            <v>101.2</v>
          </cell>
          <cell r="X4">
            <v>101.2</v>
          </cell>
          <cell r="Z4">
            <v>101.1</v>
          </cell>
          <cell r="AB4">
            <v>101.4</v>
          </cell>
          <cell r="AD4">
            <v>101.5</v>
          </cell>
        </row>
        <row r="5">
          <cell r="A5" t="str">
            <v>Gewerbliche Erzeugnisse insgesamt</v>
          </cell>
          <cell r="B5">
            <v>1000</v>
          </cell>
          <cell r="C5">
            <v>1994</v>
          </cell>
          <cell r="D5">
            <v>101.5</v>
          </cell>
          <cell r="F5">
            <v>101.6</v>
          </cell>
          <cell r="H5">
            <v>101.7</v>
          </cell>
          <cell r="J5">
            <v>101.7</v>
          </cell>
          <cell r="L5">
            <v>101.9</v>
          </cell>
          <cell r="N5">
            <v>101.8</v>
          </cell>
          <cell r="P5">
            <v>101.9</v>
          </cell>
          <cell r="R5">
            <v>102.1</v>
          </cell>
          <cell r="T5">
            <v>102</v>
          </cell>
          <cell r="V5">
            <v>102.2</v>
          </cell>
          <cell r="X5">
            <v>102.6</v>
          </cell>
          <cell r="Z5">
            <v>102.7</v>
          </cell>
          <cell r="AB5">
            <v>102</v>
          </cell>
          <cell r="AD5">
            <v>102.9</v>
          </cell>
        </row>
        <row r="6">
          <cell r="A6" t="str">
            <v>Gewerbliche Erzeugnisse insgesamt</v>
          </cell>
          <cell r="B6">
            <v>1000</v>
          </cell>
          <cell r="C6">
            <v>1995</v>
          </cell>
          <cell r="D6">
            <v>103.2</v>
          </cell>
          <cell r="F6">
            <v>103.4</v>
          </cell>
          <cell r="H6">
            <v>103.5</v>
          </cell>
          <cell r="J6">
            <v>103.8</v>
          </cell>
          <cell r="L6">
            <v>103.8</v>
          </cell>
          <cell r="N6">
            <v>103.9</v>
          </cell>
          <cell r="P6">
            <v>103.8</v>
          </cell>
          <cell r="R6">
            <v>103.9</v>
          </cell>
          <cell r="T6">
            <v>104</v>
          </cell>
          <cell r="V6">
            <v>103.8</v>
          </cell>
          <cell r="X6">
            <v>103.8</v>
          </cell>
          <cell r="Z6">
            <v>103.8</v>
          </cell>
          <cell r="AB6">
            <v>103.7</v>
          </cell>
          <cell r="AD6">
            <v>103.5</v>
          </cell>
        </row>
        <row r="7">
          <cell r="A7" t="str">
            <v>Gewerbliche Erzeugnisse insgesamt</v>
          </cell>
          <cell r="B7">
            <v>1000</v>
          </cell>
          <cell r="C7">
            <v>1996</v>
          </cell>
          <cell r="D7">
            <v>103.1</v>
          </cell>
          <cell r="F7">
            <v>103.1</v>
          </cell>
          <cell r="H7">
            <v>103</v>
          </cell>
          <cell r="J7">
            <v>103.1</v>
          </cell>
          <cell r="L7">
            <v>103.1</v>
          </cell>
          <cell r="N7">
            <v>102.9</v>
          </cell>
          <cell r="P7">
            <v>103</v>
          </cell>
          <cell r="R7">
            <v>103</v>
          </cell>
          <cell r="T7">
            <v>103.2</v>
          </cell>
          <cell r="V7">
            <v>103.4</v>
          </cell>
          <cell r="X7">
            <v>103.3</v>
          </cell>
          <cell r="Z7">
            <v>103.3</v>
          </cell>
          <cell r="AB7">
            <v>103.1</v>
          </cell>
          <cell r="AD7">
            <v>103.5</v>
          </cell>
        </row>
        <row r="8">
          <cell r="A8" t="str">
            <v>Gewerbliche Erzeugnisse insgesamt</v>
          </cell>
          <cell r="B8">
            <v>1000</v>
          </cell>
          <cell r="C8">
            <v>1997</v>
          </cell>
          <cell r="D8">
            <v>103.7</v>
          </cell>
          <cell r="F8">
            <v>103.7</v>
          </cell>
          <cell r="H8">
            <v>103.6</v>
          </cell>
          <cell r="J8">
            <v>104</v>
          </cell>
          <cell r="L8">
            <v>104.1</v>
          </cell>
          <cell r="N8">
            <v>104.2</v>
          </cell>
          <cell r="P8">
            <v>104.3</v>
          </cell>
          <cell r="R8">
            <v>104.6</v>
          </cell>
          <cell r="T8">
            <v>104.6</v>
          </cell>
          <cell r="V8">
            <v>104.6</v>
          </cell>
          <cell r="X8">
            <v>104.5</v>
          </cell>
          <cell r="Z8">
            <v>104.5</v>
          </cell>
          <cell r="AB8">
            <v>104.2</v>
          </cell>
          <cell r="AD8">
            <v>104.4</v>
          </cell>
        </row>
        <row r="9">
          <cell r="A9" t="str">
            <v>Gewerbliche Erzeugnisse insgesamt</v>
          </cell>
          <cell r="B9">
            <v>1000</v>
          </cell>
          <cell r="C9">
            <v>1998</v>
          </cell>
          <cell r="D9">
            <v>104.4</v>
          </cell>
          <cell r="F9">
            <v>104.3</v>
          </cell>
          <cell r="H9">
            <v>104.3</v>
          </cell>
          <cell r="J9">
            <v>104.3</v>
          </cell>
          <cell r="L9">
            <v>104.3</v>
          </cell>
          <cell r="N9">
            <v>104.2</v>
          </cell>
          <cell r="P9">
            <v>104</v>
          </cell>
          <cell r="R9">
            <v>103.8</v>
          </cell>
          <cell r="T9">
            <v>103.7</v>
          </cell>
          <cell r="V9">
            <v>103.3</v>
          </cell>
          <cell r="X9">
            <v>102.9</v>
          </cell>
          <cell r="Z9">
            <v>102.7</v>
          </cell>
          <cell r="AB9">
            <v>103.9</v>
          </cell>
          <cell r="AD9">
            <v>0</v>
          </cell>
        </row>
        <row r="10">
          <cell r="A10" t="str">
            <v>Gewerbliche Erzeugnisse insgesamt</v>
          </cell>
          <cell r="B10">
            <v>1000</v>
          </cell>
          <cell r="C10">
            <v>1999</v>
          </cell>
          <cell r="AB10">
            <v>0</v>
          </cell>
          <cell r="AD10">
            <v>0</v>
          </cell>
        </row>
        <row r="11">
          <cell r="A11" t="str">
            <v>Gewerbliche Erzeugnisse insgesamt</v>
          </cell>
          <cell r="B11">
            <v>1000</v>
          </cell>
          <cell r="C11">
            <v>2000</v>
          </cell>
          <cell r="AB11">
            <v>0</v>
          </cell>
          <cell r="AD11">
            <v>0</v>
          </cell>
        </row>
        <row r="12">
          <cell r="A12" t="str">
            <v>Gewerbliche Erzeugnisse insgesamt</v>
          </cell>
          <cell r="B12">
            <v>1000</v>
          </cell>
          <cell r="C12">
            <v>2001</v>
          </cell>
          <cell r="AB12">
            <v>0</v>
          </cell>
          <cell r="AD12">
            <v>0</v>
          </cell>
        </row>
        <row r="13">
          <cell r="A13" t="str">
            <v>Gewerbliche Erzeugnisse insgesamt</v>
          </cell>
          <cell r="B13">
            <v>1000</v>
          </cell>
          <cell r="C13">
            <v>2002</v>
          </cell>
          <cell r="AB13">
            <v>0</v>
          </cell>
          <cell r="AD13">
            <v>0</v>
          </cell>
        </row>
        <row r="14">
          <cell r="A14" t="str">
            <v>Gewerbliche Erzeugnisse insgesamt</v>
          </cell>
          <cell r="B14">
            <v>1000</v>
          </cell>
          <cell r="C14">
            <v>2003</v>
          </cell>
          <cell r="AB14">
            <v>0</v>
          </cell>
        </row>
        <row r="15">
          <cell r="A15" t="str">
            <v>ohne Strom Gas, Fernwärme und Wasser</v>
          </cell>
          <cell r="B15">
            <v>868.59</v>
          </cell>
          <cell r="C15">
            <v>1991</v>
          </cell>
          <cell r="D15">
            <v>99.5</v>
          </cell>
          <cell r="F15">
            <v>99.4</v>
          </cell>
          <cell r="H15">
            <v>99.1</v>
          </cell>
          <cell r="J15">
            <v>99.5</v>
          </cell>
          <cell r="L15">
            <v>99.6</v>
          </cell>
          <cell r="N15">
            <v>99.7</v>
          </cell>
          <cell r="P15">
            <v>100.4</v>
          </cell>
          <cell r="R15">
            <v>100.4</v>
          </cell>
          <cell r="T15">
            <v>100.6</v>
          </cell>
          <cell r="V15">
            <v>100.8</v>
          </cell>
          <cell r="X15">
            <v>100.7</v>
          </cell>
          <cell r="Z15">
            <v>100.5</v>
          </cell>
          <cell r="AB15">
            <v>100</v>
          </cell>
          <cell r="AD15">
            <v>101</v>
          </cell>
        </row>
        <row r="16">
          <cell r="A16" t="str">
            <v>ohne Strom Gas, Fernwärme und Wasser</v>
          </cell>
          <cell r="B16">
            <v>868.59</v>
          </cell>
          <cell r="C16">
            <v>1992</v>
          </cell>
          <cell r="D16">
            <v>100.7</v>
          </cell>
          <cell r="F16">
            <v>101.1</v>
          </cell>
          <cell r="H16">
            <v>101.4</v>
          </cell>
          <cell r="J16">
            <v>101.7</v>
          </cell>
          <cell r="L16">
            <v>102</v>
          </cell>
          <cell r="N16">
            <v>102.1</v>
          </cell>
          <cell r="P16">
            <v>102</v>
          </cell>
          <cell r="R16">
            <v>102</v>
          </cell>
          <cell r="T16">
            <v>102</v>
          </cell>
          <cell r="V16">
            <v>101.9</v>
          </cell>
          <cell r="X16">
            <v>101.9</v>
          </cell>
          <cell r="Z16">
            <v>101.7</v>
          </cell>
          <cell r="AB16">
            <v>101.7</v>
          </cell>
          <cell r="AD16">
            <v>101.9</v>
          </cell>
        </row>
        <row r="17">
          <cell r="A17" t="str">
            <v>ohne Strom Gas, Fernwärme und Wasser</v>
          </cell>
          <cell r="B17">
            <v>868.59</v>
          </cell>
          <cell r="C17">
            <v>1993</v>
          </cell>
          <cell r="D17">
            <v>101.9</v>
          </cell>
          <cell r="F17">
            <v>101.9</v>
          </cell>
          <cell r="H17">
            <v>101.9</v>
          </cell>
          <cell r="J17">
            <v>102</v>
          </cell>
          <cell r="L17">
            <v>101.9</v>
          </cell>
          <cell r="N17">
            <v>101.8</v>
          </cell>
          <cell r="P17">
            <v>101.9</v>
          </cell>
          <cell r="R17">
            <v>101.8</v>
          </cell>
          <cell r="T17">
            <v>101.6</v>
          </cell>
          <cell r="V17">
            <v>101.5</v>
          </cell>
          <cell r="X17">
            <v>101.6</v>
          </cell>
          <cell r="Z17">
            <v>101.5</v>
          </cell>
          <cell r="AB17">
            <v>101.8</v>
          </cell>
          <cell r="AD17">
            <v>101.9</v>
          </cell>
        </row>
        <row r="18">
          <cell r="A18" t="str">
            <v>ohne Strom Gas, Fernwärme und Wasser</v>
          </cell>
          <cell r="B18">
            <v>868.59</v>
          </cell>
          <cell r="C18">
            <v>1994</v>
          </cell>
          <cell r="D18">
            <v>101.8</v>
          </cell>
          <cell r="F18">
            <v>101.9</v>
          </cell>
          <cell r="H18">
            <v>102</v>
          </cell>
          <cell r="J18">
            <v>102.1</v>
          </cell>
          <cell r="L18">
            <v>102.3</v>
          </cell>
          <cell r="N18">
            <v>102.2</v>
          </cell>
          <cell r="P18">
            <v>102.3</v>
          </cell>
          <cell r="R18">
            <v>102.5</v>
          </cell>
          <cell r="T18">
            <v>102.5</v>
          </cell>
          <cell r="V18">
            <v>102.7</v>
          </cell>
          <cell r="X18">
            <v>103.2</v>
          </cell>
          <cell r="Z18">
            <v>103.3</v>
          </cell>
          <cell r="AB18">
            <v>102.4</v>
          </cell>
          <cell r="AD18">
            <v>103.6</v>
          </cell>
        </row>
        <row r="19">
          <cell r="A19" t="str">
            <v>ohne Strom Gas, Fernwärme und Wasser</v>
          </cell>
          <cell r="B19">
            <v>868.59</v>
          </cell>
          <cell r="C19">
            <v>1995</v>
          </cell>
          <cell r="D19">
            <v>103.9</v>
          </cell>
          <cell r="F19">
            <v>104.2</v>
          </cell>
          <cell r="H19">
            <v>104.3</v>
          </cell>
          <cell r="J19">
            <v>104.6</v>
          </cell>
          <cell r="L19">
            <v>104.7</v>
          </cell>
          <cell r="N19">
            <v>104.8</v>
          </cell>
          <cell r="P19">
            <v>104.7</v>
          </cell>
          <cell r="R19">
            <v>104.8</v>
          </cell>
          <cell r="T19">
            <v>104.9</v>
          </cell>
          <cell r="V19">
            <v>104.8</v>
          </cell>
          <cell r="X19">
            <v>104.7</v>
          </cell>
          <cell r="Z19">
            <v>104.8</v>
          </cell>
          <cell r="AB19">
            <v>104.6</v>
          </cell>
          <cell r="AD19">
            <v>104.8</v>
          </cell>
        </row>
        <row r="20">
          <cell r="A20" t="str">
            <v>ohne Strom Gas, Fernwärme und Wasser</v>
          </cell>
          <cell r="B20">
            <v>868.59</v>
          </cell>
          <cell r="C20">
            <v>1996</v>
          </cell>
          <cell r="D20">
            <v>104.8</v>
          </cell>
          <cell r="F20">
            <v>104.9</v>
          </cell>
          <cell r="H20">
            <v>104.7</v>
          </cell>
          <cell r="J20">
            <v>104.8</v>
          </cell>
          <cell r="L20">
            <v>104.8</v>
          </cell>
          <cell r="N20">
            <v>104.6</v>
          </cell>
          <cell r="P20">
            <v>104.5</v>
          </cell>
          <cell r="R20">
            <v>104.5</v>
          </cell>
          <cell r="T20">
            <v>104.7</v>
          </cell>
          <cell r="V20">
            <v>104.9</v>
          </cell>
          <cell r="X20">
            <v>104.8</v>
          </cell>
          <cell r="Z20">
            <v>104.8</v>
          </cell>
          <cell r="AB20">
            <v>104.7</v>
          </cell>
          <cell r="AD20">
            <v>104.9</v>
          </cell>
        </row>
        <row r="21">
          <cell r="A21" t="str">
            <v>ohne Strom Gas, Fernwärme und Wasser</v>
          </cell>
          <cell r="B21">
            <v>868.59</v>
          </cell>
          <cell r="C21">
            <v>1997</v>
          </cell>
          <cell r="D21">
            <v>105.1</v>
          </cell>
          <cell r="F21">
            <v>105.1</v>
          </cell>
          <cell r="H21">
            <v>105</v>
          </cell>
          <cell r="J21">
            <v>105.1</v>
          </cell>
          <cell r="L21">
            <v>105.3</v>
          </cell>
          <cell r="N21">
            <v>105.4</v>
          </cell>
          <cell r="P21">
            <v>105.5</v>
          </cell>
          <cell r="R21">
            <v>105.8</v>
          </cell>
          <cell r="T21">
            <v>105.8</v>
          </cell>
          <cell r="V21">
            <v>105.9</v>
          </cell>
          <cell r="X21">
            <v>105.9</v>
          </cell>
          <cell r="Z21">
            <v>105.8</v>
          </cell>
          <cell r="AB21">
            <v>105.5</v>
          </cell>
          <cell r="AD21">
            <v>105.7</v>
          </cell>
        </row>
        <row r="22">
          <cell r="A22" t="str">
            <v>ohne Strom Gas, Fernwärme und Wasser</v>
          </cell>
          <cell r="B22">
            <v>868.59</v>
          </cell>
          <cell r="C22">
            <v>1998</v>
          </cell>
          <cell r="D22">
            <v>105.7</v>
          </cell>
          <cell r="F22">
            <v>105.7</v>
          </cell>
          <cell r="H22">
            <v>105.6</v>
          </cell>
          <cell r="J22">
            <v>105.6</v>
          </cell>
          <cell r="L22">
            <v>105.6</v>
          </cell>
          <cell r="N22">
            <v>105.5</v>
          </cell>
          <cell r="P22">
            <v>105.4</v>
          </cell>
          <cell r="R22">
            <v>105.2</v>
          </cell>
          <cell r="T22">
            <v>105.1</v>
          </cell>
          <cell r="V22">
            <v>104.8</v>
          </cell>
          <cell r="X22">
            <v>104.6</v>
          </cell>
          <cell r="Z22">
            <v>104.4</v>
          </cell>
          <cell r="AB22">
            <v>105.3</v>
          </cell>
          <cell r="AD22">
            <v>0</v>
          </cell>
        </row>
        <row r="23">
          <cell r="A23" t="str">
            <v>ohne Strom Gas, Fernwärme und Wasser</v>
          </cell>
          <cell r="B23">
            <v>868.59</v>
          </cell>
          <cell r="C23">
            <v>1999</v>
          </cell>
          <cell r="AB23">
            <v>0</v>
          </cell>
          <cell r="AD23">
            <v>0</v>
          </cell>
        </row>
        <row r="24">
          <cell r="A24" t="str">
            <v>ohne Strom Gas, Fernwärme und Wasser</v>
          </cell>
          <cell r="B24">
            <v>868.59</v>
          </cell>
          <cell r="C24">
            <v>2000</v>
          </cell>
          <cell r="AB24">
            <v>0</v>
          </cell>
          <cell r="AD24">
            <v>0</v>
          </cell>
        </row>
        <row r="25">
          <cell r="A25" t="str">
            <v>ohne Strom Gas, Fernwärme und Wasser</v>
          </cell>
          <cell r="B25">
            <v>868.59</v>
          </cell>
          <cell r="C25">
            <v>2001</v>
          </cell>
          <cell r="AB25">
            <v>0</v>
          </cell>
          <cell r="AD25">
            <v>0</v>
          </cell>
        </row>
        <row r="26">
          <cell r="A26" t="str">
            <v>ohne Strom Gas, Fernwärme und Wasser</v>
          </cell>
          <cell r="B26">
            <v>868.59</v>
          </cell>
          <cell r="C26">
            <v>2002</v>
          </cell>
          <cell r="AB26">
            <v>0</v>
          </cell>
          <cell r="AD26">
            <v>0</v>
          </cell>
        </row>
        <row r="27">
          <cell r="A27" t="str">
            <v>ohne Strom Gas, Fernwärme und Wasser</v>
          </cell>
          <cell r="B27">
            <v>868.59</v>
          </cell>
          <cell r="C27">
            <v>2003</v>
          </cell>
          <cell r="AB27">
            <v>0</v>
          </cell>
        </row>
        <row r="28">
          <cell r="A28" t="str">
            <v>Erzeugnisse des Nahrungs- und Genußmittelgewerbes</v>
          </cell>
          <cell r="B28">
            <v>131.06</v>
          </cell>
          <cell r="C28">
            <v>1991</v>
          </cell>
          <cell r="D28">
            <v>98.9</v>
          </cell>
          <cell r="F28">
            <v>99</v>
          </cell>
          <cell r="H28">
            <v>99.1</v>
          </cell>
          <cell r="J28">
            <v>99.6</v>
          </cell>
          <cell r="L28">
            <v>99.6</v>
          </cell>
          <cell r="N28">
            <v>99.8</v>
          </cell>
          <cell r="P28">
            <v>99.9</v>
          </cell>
          <cell r="R28">
            <v>100</v>
          </cell>
          <cell r="T28">
            <v>100.4</v>
          </cell>
          <cell r="V28">
            <v>101</v>
          </cell>
          <cell r="X28">
            <v>101.3</v>
          </cell>
          <cell r="Z28">
            <v>101.4</v>
          </cell>
          <cell r="AB28">
            <v>100</v>
          </cell>
          <cell r="AD28">
            <v>101.8</v>
          </cell>
        </row>
        <row r="29">
          <cell r="A29" t="str">
            <v>Erzeugnisse des Nahrungs- und Genußmittelgewerbes</v>
          </cell>
          <cell r="B29">
            <v>131.06</v>
          </cell>
          <cell r="C29">
            <v>1992</v>
          </cell>
          <cell r="D29">
            <v>101.8</v>
          </cell>
          <cell r="F29">
            <v>102.3</v>
          </cell>
          <cell r="H29">
            <v>103.3</v>
          </cell>
          <cell r="J29">
            <v>103.3</v>
          </cell>
          <cell r="L29">
            <v>103.5</v>
          </cell>
          <cell r="N29">
            <v>103.6</v>
          </cell>
          <cell r="P29">
            <v>103.6</v>
          </cell>
          <cell r="R29">
            <v>103.4</v>
          </cell>
          <cell r="T29">
            <v>103.4</v>
          </cell>
          <cell r="V29">
            <v>103.1</v>
          </cell>
          <cell r="X29">
            <v>103.1</v>
          </cell>
          <cell r="Z29">
            <v>103.1</v>
          </cell>
          <cell r="AB29">
            <v>103.1</v>
          </cell>
          <cell r="AD29">
            <v>103.3</v>
          </cell>
        </row>
        <row r="30">
          <cell r="A30" t="str">
            <v>Erzeugnisse des Nahrungs- und Genußmittelgewerbes</v>
          </cell>
          <cell r="B30">
            <v>131.06</v>
          </cell>
          <cell r="C30">
            <v>1993</v>
          </cell>
          <cell r="D30">
            <v>103.6</v>
          </cell>
          <cell r="F30">
            <v>103.4</v>
          </cell>
          <cell r="H30">
            <v>103.3</v>
          </cell>
          <cell r="J30">
            <v>103.4</v>
          </cell>
          <cell r="L30">
            <v>103.4</v>
          </cell>
          <cell r="N30">
            <v>103.3</v>
          </cell>
          <cell r="P30">
            <v>103.3</v>
          </cell>
          <cell r="R30">
            <v>103.2</v>
          </cell>
          <cell r="T30">
            <v>103.1</v>
          </cell>
          <cell r="V30">
            <v>102.8</v>
          </cell>
          <cell r="X30">
            <v>103</v>
          </cell>
          <cell r="Z30">
            <v>103.1</v>
          </cell>
          <cell r="AB30">
            <v>103.2</v>
          </cell>
          <cell r="AD30">
            <v>103.1</v>
          </cell>
        </row>
        <row r="31">
          <cell r="A31" t="str">
            <v>Erzeugnisse des Nahrungs- und Genußmittelgewerbes</v>
          </cell>
          <cell r="B31">
            <v>131.06</v>
          </cell>
          <cell r="C31">
            <v>1994</v>
          </cell>
          <cell r="D31">
            <v>103</v>
          </cell>
          <cell r="F31">
            <v>103.1</v>
          </cell>
          <cell r="H31">
            <v>103.2</v>
          </cell>
          <cell r="J31">
            <v>103.1</v>
          </cell>
          <cell r="L31">
            <v>103.3</v>
          </cell>
          <cell r="N31">
            <v>103.5</v>
          </cell>
          <cell r="P31">
            <v>103.4</v>
          </cell>
          <cell r="R31">
            <v>103.6</v>
          </cell>
          <cell r="T31">
            <v>103.5</v>
          </cell>
          <cell r="V31">
            <v>103.6</v>
          </cell>
          <cell r="X31">
            <v>103.7</v>
          </cell>
          <cell r="Z31">
            <v>103.8</v>
          </cell>
          <cell r="AB31">
            <v>103.4</v>
          </cell>
          <cell r="AD31">
            <v>103.8</v>
          </cell>
        </row>
        <row r="32">
          <cell r="A32" t="str">
            <v>Erzeugnisse des Nahrungs- und Genußmittelgewerbes</v>
          </cell>
          <cell r="B32">
            <v>131.06</v>
          </cell>
          <cell r="C32">
            <v>1995</v>
          </cell>
          <cell r="D32">
            <v>104</v>
          </cell>
          <cell r="F32">
            <v>104.1</v>
          </cell>
          <cell r="H32">
            <v>104.1</v>
          </cell>
          <cell r="J32">
            <v>104.1</v>
          </cell>
          <cell r="L32">
            <v>104.1</v>
          </cell>
          <cell r="N32">
            <v>104</v>
          </cell>
          <cell r="P32">
            <v>104</v>
          </cell>
          <cell r="R32">
            <v>104</v>
          </cell>
          <cell r="T32">
            <v>104.1</v>
          </cell>
          <cell r="V32">
            <v>104.3</v>
          </cell>
          <cell r="X32">
            <v>104.3</v>
          </cell>
          <cell r="Z32">
            <v>104.3</v>
          </cell>
          <cell r="AB32">
            <v>104.1</v>
          </cell>
          <cell r="AD32">
            <v>104.3</v>
          </cell>
        </row>
        <row r="33">
          <cell r="A33" t="str">
            <v>Erzeugnisse des Nahrungs- und Genußmittelgewerbes</v>
          </cell>
          <cell r="B33">
            <v>131.06</v>
          </cell>
          <cell r="C33">
            <v>1996</v>
          </cell>
          <cell r="D33">
            <v>104.3</v>
          </cell>
          <cell r="F33">
            <v>104.2</v>
          </cell>
          <cell r="H33">
            <v>104.1</v>
          </cell>
          <cell r="J33">
            <v>104.3</v>
          </cell>
          <cell r="L33">
            <v>104.6</v>
          </cell>
          <cell r="N33">
            <v>104.8</v>
          </cell>
          <cell r="P33">
            <v>104.7</v>
          </cell>
          <cell r="R33">
            <v>104.9</v>
          </cell>
          <cell r="T33">
            <v>105.1</v>
          </cell>
          <cell r="V33">
            <v>105.2</v>
          </cell>
          <cell r="X33">
            <v>105.3</v>
          </cell>
          <cell r="Z33">
            <v>105.4</v>
          </cell>
          <cell r="AB33">
            <v>104.7</v>
          </cell>
          <cell r="AD33">
            <v>105.6</v>
          </cell>
        </row>
        <row r="34">
          <cell r="A34" t="str">
            <v>Erzeugnisse des Nahrungs- und Genußmittelgewerbes</v>
          </cell>
          <cell r="B34">
            <v>131.06</v>
          </cell>
          <cell r="C34">
            <v>1997</v>
          </cell>
          <cell r="D34">
            <v>105.3</v>
          </cell>
          <cell r="F34">
            <v>105.6</v>
          </cell>
          <cell r="H34">
            <v>105.8</v>
          </cell>
          <cell r="J34">
            <v>106.2</v>
          </cell>
          <cell r="L34">
            <v>106.5</v>
          </cell>
          <cell r="N34">
            <v>106.9</v>
          </cell>
          <cell r="P34">
            <v>106.8</v>
          </cell>
          <cell r="R34">
            <v>106.9</v>
          </cell>
          <cell r="T34">
            <v>107</v>
          </cell>
          <cell r="V34">
            <v>107.2</v>
          </cell>
          <cell r="X34">
            <v>107.3</v>
          </cell>
          <cell r="Z34">
            <v>107.2</v>
          </cell>
          <cell r="AB34">
            <v>106.6</v>
          </cell>
          <cell r="AD34">
            <v>107.1</v>
          </cell>
        </row>
        <row r="35">
          <cell r="A35" t="str">
            <v>Erzeugnisse des Nahrungs- und Genußmittelgewerbes</v>
          </cell>
          <cell r="B35">
            <v>131.06</v>
          </cell>
          <cell r="C35">
            <v>1998</v>
          </cell>
          <cell r="D35">
            <v>107.2</v>
          </cell>
          <cell r="F35">
            <v>107.1</v>
          </cell>
          <cell r="H35">
            <v>107.1</v>
          </cell>
          <cell r="J35">
            <v>107</v>
          </cell>
          <cell r="L35">
            <v>107.2</v>
          </cell>
          <cell r="N35">
            <v>107.1</v>
          </cell>
          <cell r="P35">
            <v>106.9</v>
          </cell>
          <cell r="R35">
            <v>106.7</v>
          </cell>
          <cell r="T35">
            <v>106.5</v>
          </cell>
          <cell r="V35">
            <v>106.1</v>
          </cell>
          <cell r="X35">
            <v>105.9</v>
          </cell>
          <cell r="Z35">
            <v>105.7</v>
          </cell>
          <cell r="AB35">
            <v>106.7</v>
          </cell>
          <cell r="AD35">
            <v>0</v>
          </cell>
        </row>
        <row r="36">
          <cell r="A36" t="str">
            <v>Erzeugnisse des Nahrungs- und Genußmittelgewerbes</v>
          </cell>
          <cell r="B36">
            <v>131.06</v>
          </cell>
          <cell r="C36">
            <v>1999</v>
          </cell>
          <cell r="AB36">
            <v>0</v>
          </cell>
          <cell r="AD36">
            <v>0</v>
          </cell>
        </row>
        <row r="37">
          <cell r="A37" t="str">
            <v>Erzeugnisse des Nahrungs- und Genußmittelgewerbes</v>
          </cell>
          <cell r="B37">
            <v>131.06</v>
          </cell>
          <cell r="C37">
            <v>2000</v>
          </cell>
          <cell r="AB37">
            <v>0</v>
          </cell>
          <cell r="AD37">
            <v>0</v>
          </cell>
        </row>
        <row r="38">
          <cell r="A38" t="str">
            <v>Erzeugnisse des Nahrungs- und Genußmittelgewerbes</v>
          </cell>
          <cell r="B38">
            <v>131.06</v>
          </cell>
          <cell r="C38">
            <v>2001</v>
          </cell>
          <cell r="AB38">
            <v>0</v>
          </cell>
          <cell r="AD38">
            <v>0</v>
          </cell>
        </row>
        <row r="39">
          <cell r="A39" t="str">
            <v>Erzeugnisse des Nahrungs- und Genußmittelgewerbes</v>
          </cell>
          <cell r="B39">
            <v>131.06</v>
          </cell>
          <cell r="C39">
            <v>2002</v>
          </cell>
          <cell r="AB39">
            <v>0</v>
          </cell>
          <cell r="AD39">
            <v>0</v>
          </cell>
        </row>
        <row r="40">
          <cell r="A40" t="str">
            <v>Erzeugnisse des Nahrungs- und Genußmittelgewerbes</v>
          </cell>
          <cell r="B40">
            <v>131.06</v>
          </cell>
          <cell r="C40">
            <v>2003</v>
          </cell>
          <cell r="AB40">
            <v>0</v>
          </cell>
        </row>
        <row r="41">
          <cell r="A41" t="str">
            <v>Erzeugnisse des Ernährungsgewerbes</v>
          </cell>
          <cell r="B41">
            <v>113.63</v>
          </cell>
          <cell r="C41">
            <v>1991</v>
          </cell>
          <cell r="D41">
            <v>98.8</v>
          </cell>
          <cell r="F41">
            <v>98.9</v>
          </cell>
          <cell r="H41">
            <v>99.1</v>
          </cell>
          <cell r="J41">
            <v>99.6</v>
          </cell>
          <cell r="L41">
            <v>99.7</v>
          </cell>
          <cell r="N41">
            <v>99.9</v>
          </cell>
          <cell r="P41">
            <v>100</v>
          </cell>
          <cell r="R41">
            <v>100.1</v>
          </cell>
          <cell r="T41">
            <v>100.6</v>
          </cell>
          <cell r="V41">
            <v>101</v>
          </cell>
          <cell r="X41">
            <v>101.1</v>
          </cell>
          <cell r="Z41">
            <v>101.2</v>
          </cell>
          <cell r="AB41">
            <v>100</v>
          </cell>
          <cell r="AD41">
            <v>101.6</v>
          </cell>
        </row>
        <row r="42">
          <cell r="A42" t="str">
            <v>Erzeugnisse des Ernährungsgewerbes</v>
          </cell>
          <cell r="B42">
            <v>113.63</v>
          </cell>
          <cell r="C42">
            <v>1992</v>
          </cell>
          <cell r="D42">
            <v>101.7</v>
          </cell>
          <cell r="F42">
            <v>102.2</v>
          </cell>
          <cell r="H42">
            <v>102.7</v>
          </cell>
          <cell r="J42">
            <v>102.7</v>
          </cell>
          <cell r="L42">
            <v>102.9</v>
          </cell>
          <cell r="N42">
            <v>103</v>
          </cell>
          <cell r="P42">
            <v>103</v>
          </cell>
          <cell r="R42">
            <v>102.8</v>
          </cell>
          <cell r="T42">
            <v>102.8</v>
          </cell>
          <cell r="V42">
            <v>102.4</v>
          </cell>
          <cell r="X42">
            <v>102.4</v>
          </cell>
          <cell r="Z42">
            <v>102.3</v>
          </cell>
          <cell r="AB42">
            <v>102.6</v>
          </cell>
          <cell r="AD42">
            <v>102.4</v>
          </cell>
        </row>
        <row r="43">
          <cell r="A43" t="str">
            <v>Erzeugnisse des Ernährungsgewerbes</v>
          </cell>
          <cell r="B43">
            <v>113.63</v>
          </cell>
          <cell r="C43">
            <v>1993</v>
          </cell>
          <cell r="D43">
            <v>102.5</v>
          </cell>
          <cell r="F43">
            <v>102.3</v>
          </cell>
          <cell r="H43">
            <v>102.2</v>
          </cell>
          <cell r="J43">
            <v>102.2</v>
          </cell>
          <cell r="L43">
            <v>102.1</v>
          </cell>
          <cell r="N43">
            <v>102</v>
          </cell>
          <cell r="P43">
            <v>102.1</v>
          </cell>
          <cell r="R43">
            <v>101.9</v>
          </cell>
          <cell r="T43">
            <v>101.8</v>
          </cell>
          <cell r="V43">
            <v>101.5</v>
          </cell>
          <cell r="X43">
            <v>101.7</v>
          </cell>
          <cell r="Z43">
            <v>101.8</v>
          </cell>
          <cell r="AB43">
            <v>102</v>
          </cell>
          <cell r="AD43">
            <v>101.8</v>
          </cell>
        </row>
        <row r="44">
          <cell r="A44" t="str">
            <v>Erzeugnisse des Ernährungsgewerbes</v>
          </cell>
          <cell r="B44">
            <v>113.63</v>
          </cell>
          <cell r="C44">
            <v>1994</v>
          </cell>
          <cell r="D44">
            <v>101.7</v>
          </cell>
          <cell r="F44">
            <v>101.7</v>
          </cell>
          <cell r="H44">
            <v>101.6</v>
          </cell>
          <cell r="J44">
            <v>101.6</v>
          </cell>
          <cell r="L44">
            <v>101.8</v>
          </cell>
          <cell r="N44">
            <v>102.1</v>
          </cell>
          <cell r="P44">
            <v>102</v>
          </cell>
          <cell r="R44">
            <v>102.2</v>
          </cell>
          <cell r="T44">
            <v>102.1</v>
          </cell>
          <cell r="V44">
            <v>102.2</v>
          </cell>
          <cell r="X44">
            <v>102.4</v>
          </cell>
          <cell r="Z44">
            <v>102.5</v>
          </cell>
          <cell r="AB44">
            <v>102</v>
          </cell>
          <cell r="AD44">
            <v>102.4</v>
          </cell>
        </row>
        <row r="45">
          <cell r="A45" t="str">
            <v>Erzeugnisse des Ernährungsgewerbes</v>
          </cell>
          <cell r="B45">
            <v>113.63</v>
          </cell>
          <cell r="C45">
            <v>1995</v>
          </cell>
          <cell r="D45">
            <v>102.5</v>
          </cell>
          <cell r="F45">
            <v>102.6</v>
          </cell>
          <cell r="H45">
            <v>102.6</v>
          </cell>
          <cell r="J45">
            <v>102.6</v>
          </cell>
          <cell r="L45">
            <v>102.6</v>
          </cell>
          <cell r="N45">
            <v>102.4</v>
          </cell>
          <cell r="P45">
            <v>102.4</v>
          </cell>
          <cell r="R45">
            <v>102.4</v>
          </cell>
          <cell r="T45">
            <v>102.6</v>
          </cell>
          <cell r="V45">
            <v>102.8</v>
          </cell>
          <cell r="X45">
            <v>102.8</v>
          </cell>
          <cell r="Z45">
            <v>102.8</v>
          </cell>
          <cell r="AB45">
            <v>102.6</v>
          </cell>
          <cell r="AD45">
            <v>102.8</v>
          </cell>
        </row>
        <row r="46">
          <cell r="A46" t="str">
            <v>Erzeugnisse des Ernährungsgewerbes</v>
          </cell>
          <cell r="B46">
            <v>113.63</v>
          </cell>
          <cell r="C46">
            <v>1996</v>
          </cell>
          <cell r="D46">
            <v>102.8</v>
          </cell>
          <cell r="F46">
            <v>102.7</v>
          </cell>
          <cell r="H46">
            <v>102.6</v>
          </cell>
          <cell r="J46">
            <v>102.8</v>
          </cell>
          <cell r="L46">
            <v>103.1</v>
          </cell>
          <cell r="N46">
            <v>103.4</v>
          </cell>
          <cell r="P46">
            <v>103.3</v>
          </cell>
          <cell r="R46">
            <v>103.5</v>
          </cell>
          <cell r="T46">
            <v>103.7</v>
          </cell>
          <cell r="V46">
            <v>103.6</v>
          </cell>
          <cell r="X46">
            <v>103.5</v>
          </cell>
          <cell r="Z46">
            <v>103.5</v>
          </cell>
          <cell r="AB46">
            <v>103.2</v>
          </cell>
          <cell r="AD46">
            <v>103.8</v>
          </cell>
        </row>
        <row r="47">
          <cell r="A47" t="str">
            <v>Erzeugnisse des Ernährungsgewerbes</v>
          </cell>
          <cell r="B47">
            <v>113.63</v>
          </cell>
          <cell r="C47">
            <v>1997</v>
          </cell>
          <cell r="D47">
            <v>103.4</v>
          </cell>
          <cell r="F47">
            <v>103.7</v>
          </cell>
          <cell r="H47">
            <v>103.8</v>
          </cell>
          <cell r="J47">
            <v>104.2</v>
          </cell>
          <cell r="L47">
            <v>104.6</v>
          </cell>
          <cell r="N47">
            <v>105</v>
          </cell>
          <cell r="P47">
            <v>105.1</v>
          </cell>
          <cell r="R47">
            <v>105.3</v>
          </cell>
          <cell r="T47">
            <v>105.4</v>
          </cell>
          <cell r="V47">
            <v>105.6</v>
          </cell>
          <cell r="X47">
            <v>105.7</v>
          </cell>
          <cell r="Z47">
            <v>105.6</v>
          </cell>
          <cell r="AB47">
            <v>104.8</v>
          </cell>
          <cell r="AD47">
            <v>105.4</v>
          </cell>
        </row>
        <row r="48">
          <cell r="A48" t="str">
            <v>Erzeugnisse des Ernährungsgewerbes</v>
          </cell>
          <cell r="B48">
            <v>113.63</v>
          </cell>
          <cell r="C48">
            <v>1998</v>
          </cell>
          <cell r="D48">
            <v>105.6</v>
          </cell>
          <cell r="F48">
            <v>105.5</v>
          </cell>
          <cell r="H48">
            <v>105.5</v>
          </cell>
          <cell r="J48">
            <v>105.4</v>
          </cell>
          <cell r="L48">
            <v>105.3</v>
          </cell>
          <cell r="N48">
            <v>105.1</v>
          </cell>
          <cell r="P48">
            <v>105</v>
          </cell>
          <cell r="R48">
            <v>104.7</v>
          </cell>
          <cell r="T48">
            <v>104.4</v>
          </cell>
          <cell r="V48">
            <v>103.9</v>
          </cell>
          <cell r="X48">
            <v>103.7</v>
          </cell>
          <cell r="Z48">
            <v>103.5</v>
          </cell>
          <cell r="AB48">
            <v>104.8</v>
          </cell>
          <cell r="AD48">
            <v>0</v>
          </cell>
        </row>
        <row r="49">
          <cell r="A49" t="str">
            <v>Erzeugnisse des Ernährungsgewerbes</v>
          </cell>
          <cell r="B49">
            <v>113.63</v>
          </cell>
          <cell r="C49">
            <v>1999</v>
          </cell>
          <cell r="AB49">
            <v>0</v>
          </cell>
          <cell r="AD49">
            <v>0</v>
          </cell>
        </row>
        <row r="50">
          <cell r="A50" t="str">
            <v>Erzeugnisse des Ernährungsgewerbes</v>
          </cell>
          <cell r="B50">
            <v>113.63</v>
          </cell>
          <cell r="C50">
            <v>2000</v>
          </cell>
          <cell r="AB50">
            <v>0</v>
          </cell>
          <cell r="AD50">
            <v>0</v>
          </cell>
        </row>
        <row r="51">
          <cell r="A51" t="str">
            <v>Erzeugnisse des Ernährungsgewerbes</v>
          </cell>
          <cell r="B51">
            <v>113.63</v>
          </cell>
          <cell r="C51">
            <v>2001</v>
          </cell>
          <cell r="AB51">
            <v>0</v>
          </cell>
          <cell r="AD51">
            <v>0</v>
          </cell>
        </row>
        <row r="52">
          <cell r="A52" t="str">
            <v>Erzeugnisse des Ernährungsgewerbes</v>
          </cell>
          <cell r="B52">
            <v>113.63</v>
          </cell>
          <cell r="C52">
            <v>2002</v>
          </cell>
          <cell r="AB52">
            <v>0</v>
          </cell>
          <cell r="AD52">
            <v>0</v>
          </cell>
        </row>
        <row r="53">
          <cell r="A53" t="str">
            <v>Erzeugnisse des Ernährungsgewerbes</v>
          </cell>
          <cell r="B53">
            <v>113.63</v>
          </cell>
          <cell r="C53">
            <v>2003</v>
          </cell>
          <cell r="AB53">
            <v>0</v>
          </cell>
        </row>
        <row r="54">
          <cell r="A54" t="str">
            <v>Tabakwaren</v>
          </cell>
          <cell r="B54">
            <v>17.43</v>
          </cell>
          <cell r="C54">
            <v>1991</v>
          </cell>
          <cell r="D54">
            <v>99.3</v>
          </cell>
          <cell r="F54">
            <v>99.4</v>
          </cell>
          <cell r="H54">
            <v>99.3</v>
          </cell>
          <cell r="J54">
            <v>99.3</v>
          </cell>
          <cell r="L54">
            <v>99.3</v>
          </cell>
          <cell r="N54">
            <v>99.4</v>
          </cell>
          <cell r="P54">
            <v>99.2</v>
          </cell>
          <cell r="R54">
            <v>99.3</v>
          </cell>
          <cell r="T54">
            <v>99.3</v>
          </cell>
          <cell r="V54">
            <v>101.2</v>
          </cell>
          <cell r="X54">
            <v>102.6</v>
          </cell>
          <cell r="Z54">
            <v>102.5</v>
          </cell>
          <cell r="AB54">
            <v>100</v>
          </cell>
          <cell r="AD54">
            <v>103.2</v>
          </cell>
        </row>
        <row r="55">
          <cell r="A55" t="str">
            <v>Tabakwaren</v>
          </cell>
          <cell r="B55">
            <v>17.43</v>
          </cell>
          <cell r="C55">
            <v>1992</v>
          </cell>
          <cell r="D55">
            <v>102.5</v>
          </cell>
          <cell r="F55">
            <v>102.7</v>
          </cell>
          <cell r="H55">
            <v>107</v>
          </cell>
          <cell r="J55">
            <v>107.2</v>
          </cell>
          <cell r="L55">
            <v>107.3</v>
          </cell>
          <cell r="N55">
            <v>107.3</v>
          </cell>
          <cell r="P55">
            <v>107.3</v>
          </cell>
          <cell r="R55">
            <v>107.3</v>
          </cell>
          <cell r="T55">
            <v>107.4</v>
          </cell>
          <cell r="V55">
            <v>107.3</v>
          </cell>
          <cell r="X55">
            <v>107.8</v>
          </cell>
          <cell r="Z55">
            <v>108.5</v>
          </cell>
          <cell r="AB55">
            <v>106.6</v>
          </cell>
          <cell r="AD55">
            <v>109.3</v>
          </cell>
        </row>
        <row r="56">
          <cell r="A56" t="str">
            <v>Tabakwaren</v>
          </cell>
          <cell r="B56">
            <v>17.43</v>
          </cell>
          <cell r="C56">
            <v>1993</v>
          </cell>
          <cell r="D56">
            <v>110.4</v>
          </cell>
          <cell r="F56">
            <v>110.5</v>
          </cell>
          <cell r="H56">
            <v>110.5</v>
          </cell>
          <cell r="J56">
            <v>111.1</v>
          </cell>
          <cell r="L56">
            <v>111.5</v>
          </cell>
          <cell r="N56">
            <v>111.4</v>
          </cell>
          <cell r="P56">
            <v>111.4</v>
          </cell>
          <cell r="R56">
            <v>111.5</v>
          </cell>
          <cell r="T56">
            <v>111.7</v>
          </cell>
          <cell r="V56">
            <v>111.3</v>
          </cell>
          <cell r="X56">
            <v>111.5</v>
          </cell>
          <cell r="Z56">
            <v>111.4</v>
          </cell>
          <cell r="AB56">
            <v>111.2</v>
          </cell>
          <cell r="AD56">
            <v>112</v>
          </cell>
        </row>
        <row r="57">
          <cell r="A57" t="str">
            <v>Tabakwaren</v>
          </cell>
          <cell r="B57">
            <v>17.43</v>
          </cell>
          <cell r="C57">
            <v>1994</v>
          </cell>
          <cell r="D57">
            <v>111.2</v>
          </cell>
          <cell r="F57">
            <v>112.1</v>
          </cell>
          <cell r="H57">
            <v>113.5</v>
          </cell>
          <cell r="J57">
            <v>112.9</v>
          </cell>
          <cell r="L57">
            <v>112.9</v>
          </cell>
          <cell r="N57">
            <v>112.6</v>
          </cell>
          <cell r="P57">
            <v>112.5</v>
          </cell>
          <cell r="R57">
            <v>112.6</v>
          </cell>
          <cell r="T57">
            <v>112.4</v>
          </cell>
          <cell r="V57">
            <v>112.4</v>
          </cell>
          <cell r="X57">
            <v>112.5</v>
          </cell>
          <cell r="Z57">
            <v>112.3</v>
          </cell>
          <cell r="AB57">
            <v>112.5</v>
          </cell>
          <cell r="AD57">
            <v>113.2</v>
          </cell>
        </row>
        <row r="58">
          <cell r="A58" t="str">
            <v>Tabakwaren</v>
          </cell>
          <cell r="B58">
            <v>17.43</v>
          </cell>
          <cell r="C58">
            <v>1995</v>
          </cell>
          <cell r="D58">
            <v>113.5</v>
          </cell>
          <cell r="F58">
            <v>114.2</v>
          </cell>
          <cell r="H58">
            <v>113.9</v>
          </cell>
          <cell r="J58">
            <v>114.1</v>
          </cell>
          <cell r="L58">
            <v>114</v>
          </cell>
          <cell r="N58">
            <v>114.1</v>
          </cell>
          <cell r="P58">
            <v>114.1</v>
          </cell>
          <cell r="R58">
            <v>114.1</v>
          </cell>
          <cell r="T58">
            <v>114.1</v>
          </cell>
          <cell r="V58">
            <v>114.3</v>
          </cell>
          <cell r="X58">
            <v>113.8</v>
          </cell>
          <cell r="Z58">
            <v>114.1</v>
          </cell>
          <cell r="AB58">
            <v>114</v>
          </cell>
          <cell r="AD58">
            <v>114.1</v>
          </cell>
        </row>
        <row r="59">
          <cell r="A59" t="str">
            <v>Tabakwaren</v>
          </cell>
          <cell r="B59">
            <v>17.43</v>
          </cell>
          <cell r="C59">
            <v>1996</v>
          </cell>
          <cell r="D59">
            <v>114.1</v>
          </cell>
          <cell r="F59">
            <v>114.2</v>
          </cell>
          <cell r="H59">
            <v>114</v>
          </cell>
          <cell r="J59">
            <v>114.1</v>
          </cell>
          <cell r="L59">
            <v>114.2</v>
          </cell>
          <cell r="N59">
            <v>114.1</v>
          </cell>
          <cell r="P59">
            <v>114.1</v>
          </cell>
          <cell r="R59">
            <v>114.3</v>
          </cell>
          <cell r="T59">
            <v>114.2</v>
          </cell>
          <cell r="V59">
            <v>115.6</v>
          </cell>
          <cell r="X59">
            <v>117.2</v>
          </cell>
          <cell r="Z59">
            <v>117.5</v>
          </cell>
          <cell r="AB59">
            <v>114.8</v>
          </cell>
          <cell r="AD59">
            <v>117.1</v>
          </cell>
        </row>
        <row r="60">
          <cell r="A60" t="str">
            <v>Tabakwaren</v>
          </cell>
          <cell r="B60">
            <v>17.43</v>
          </cell>
          <cell r="C60">
            <v>1997</v>
          </cell>
          <cell r="D60">
            <v>117.6</v>
          </cell>
          <cell r="F60">
            <v>118</v>
          </cell>
          <cell r="H60">
            <v>118.9</v>
          </cell>
          <cell r="J60">
            <v>119.2</v>
          </cell>
          <cell r="L60">
            <v>119.1</v>
          </cell>
          <cell r="N60">
            <v>119</v>
          </cell>
          <cell r="P60">
            <v>117.7</v>
          </cell>
          <cell r="R60">
            <v>117.5</v>
          </cell>
          <cell r="T60">
            <v>117.5</v>
          </cell>
          <cell r="V60">
            <v>117.5</v>
          </cell>
          <cell r="X60">
            <v>117.4</v>
          </cell>
          <cell r="Z60">
            <v>117.4</v>
          </cell>
          <cell r="AB60">
            <v>118.1</v>
          </cell>
          <cell r="AD60">
            <v>117.9</v>
          </cell>
        </row>
        <row r="61">
          <cell r="A61" t="str">
            <v>Tabakwaren</v>
          </cell>
          <cell r="B61">
            <v>17.43</v>
          </cell>
          <cell r="C61">
            <v>1998</v>
          </cell>
          <cell r="D61">
            <v>117.5</v>
          </cell>
          <cell r="F61">
            <v>117.5</v>
          </cell>
          <cell r="H61">
            <v>117.5</v>
          </cell>
          <cell r="J61">
            <v>117.6</v>
          </cell>
          <cell r="L61">
            <v>119.4</v>
          </cell>
          <cell r="N61">
            <v>119.8</v>
          </cell>
          <cell r="P61">
            <v>119.6</v>
          </cell>
          <cell r="R61">
            <v>119.8</v>
          </cell>
          <cell r="T61">
            <v>120.4</v>
          </cell>
          <cell r="V61">
            <v>120.5</v>
          </cell>
          <cell r="X61">
            <v>120.4</v>
          </cell>
          <cell r="Z61">
            <v>120.4</v>
          </cell>
          <cell r="AB61">
            <v>119.2</v>
          </cell>
          <cell r="AD61">
            <v>0</v>
          </cell>
        </row>
        <row r="62">
          <cell r="A62" t="str">
            <v>Tabakwaren</v>
          </cell>
          <cell r="B62">
            <v>17.43</v>
          </cell>
          <cell r="C62">
            <v>1999</v>
          </cell>
          <cell r="AB62">
            <v>0</v>
          </cell>
          <cell r="AD62">
            <v>0</v>
          </cell>
        </row>
        <row r="63">
          <cell r="A63" t="str">
            <v>Tabakwaren</v>
          </cell>
          <cell r="B63">
            <v>17.43</v>
          </cell>
          <cell r="C63">
            <v>2000</v>
          </cell>
          <cell r="AB63">
            <v>0</v>
          </cell>
          <cell r="AD63">
            <v>0</v>
          </cell>
        </row>
        <row r="64">
          <cell r="A64" t="str">
            <v>Tabakwaren</v>
          </cell>
          <cell r="B64">
            <v>17.43</v>
          </cell>
          <cell r="C64">
            <v>2001</v>
          </cell>
          <cell r="AB64">
            <v>0</v>
          </cell>
          <cell r="AD64">
            <v>0</v>
          </cell>
        </row>
        <row r="65">
          <cell r="A65" t="str">
            <v>Tabakwaren</v>
          </cell>
          <cell r="B65">
            <v>17.43</v>
          </cell>
          <cell r="C65">
            <v>2002</v>
          </cell>
          <cell r="AB65">
            <v>0</v>
          </cell>
          <cell r="AD65">
            <v>0</v>
          </cell>
        </row>
        <row r="66">
          <cell r="A66" t="str">
            <v>Tabakwaren</v>
          </cell>
          <cell r="B66">
            <v>17.43</v>
          </cell>
          <cell r="C66">
            <v>2003</v>
          </cell>
          <cell r="AB66">
            <v>0</v>
          </cell>
        </row>
        <row r="67">
          <cell r="A67" t="str">
            <v>Elektrizität</v>
          </cell>
          <cell r="B67">
            <v>81.81</v>
          </cell>
          <cell r="C67">
            <v>1991</v>
          </cell>
          <cell r="D67">
            <v>99.8</v>
          </cell>
          <cell r="F67">
            <v>99.9</v>
          </cell>
          <cell r="H67">
            <v>100</v>
          </cell>
          <cell r="J67">
            <v>100</v>
          </cell>
          <cell r="L67">
            <v>100</v>
          </cell>
          <cell r="N67">
            <v>100</v>
          </cell>
          <cell r="P67">
            <v>100</v>
          </cell>
          <cell r="R67">
            <v>100</v>
          </cell>
          <cell r="T67">
            <v>100</v>
          </cell>
          <cell r="V67">
            <v>100</v>
          </cell>
          <cell r="X67">
            <v>100.2</v>
          </cell>
          <cell r="Z67">
            <v>100.2</v>
          </cell>
          <cell r="AB67">
            <v>100</v>
          </cell>
          <cell r="AD67">
            <v>100.2</v>
          </cell>
        </row>
        <row r="68">
          <cell r="A68" t="str">
            <v>Elektrizität</v>
          </cell>
          <cell r="B68">
            <v>81.81</v>
          </cell>
          <cell r="C68">
            <v>1992</v>
          </cell>
          <cell r="D68">
            <v>100.3</v>
          </cell>
          <cell r="F68">
            <v>100.4</v>
          </cell>
          <cell r="H68">
            <v>100.4</v>
          </cell>
          <cell r="J68">
            <v>100.4</v>
          </cell>
          <cell r="L68">
            <v>100.5</v>
          </cell>
          <cell r="N68">
            <v>100.5</v>
          </cell>
          <cell r="P68">
            <v>100.6</v>
          </cell>
          <cell r="R68">
            <v>100.6</v>
          </cell>
          <cell r="T68">
            <v>100.7</v>
          </cell>
          <cell r="V68">
            <v>100.7</v>
          </cell>
          <cell r="X68">
            <v>100.6</v>
          </cell>
          <cell r="Z68">
            <v>100.6</v>
          </cell>
          <cell r="AB68">
            <v>100.5</v>
          </cell>
          <cell r="AD68">
            <v>100.7</v>
          </cell>
        </row>
        <row r="69">
          <cell r="A69" t="str">
            <v>Elektrizität</v>
          </cell>
          <cell r="B69">
            <v>81.81</v>
          </cell>
          <cell r="C69">
            <v>1993</v>
          </cell>
          <cell r="D69">
            <v>100.8</v>
          </cell>
          <cell r="F69">
            <v>100.8</v>
          </cell>
          <cell r="H69">
            <v>100.8</v>
          </cell>
          <cell r="J69">
            <v>100.9</v>
          </cell>
          <cell r="L69">
            <v>100.9</v>
          </cell>
          <cell r="N69">
            <v>100.9</v>
          </cell>
          <cell r="P69">
            <v>101</v>
          </cell>
          <cell r="R69">
            <v>101</v>
          </cell>
          <cell r="T69">
            <v>101.1</v>
          </cell>
          <cell r="V69">
            <v>101.1</v>
          </cell>
          <cell r="X69">
            <v>101.1</v>
          </cell>
          <cell r="Z69">
            <v>101.1</v>
          </cell>
          <cell r="AB69">
            <v>101</v>
          </cell>
          <cell r="AD69">
            <v>101.2</v>
          </cell>
        </row>
        <row r="70">
          <cell r="A70" t="str">
            <v>Elektrizität</v>
          </cell>
          <cell r="B70">
            <v>81.81</v>
          </cell>
          <cell r="C70">
            <v>1994</v>
          </cell>
          <cell r="D70">
            <v>101.4</v>
          </cell>
          <cell r="F70">
            <v>101.5</v>
          </cell>
          <cell r="H70">
            <v>101.4</v>
          </cell>
          <cell r="J70">
            <v>101.4</v>
          </cell>
          <cell r="L70">
            <v>101.4</v>
          </cell>
          <cell r="N70">
            <v>101.4</v>
          </cell>
          <cell r="P70">
            <v>101.4</v>
          </cell>
          <cell r="R70">
            <v>101.4</v>
          </cell>
          <cell r="T70">
            <v>101.4</v>
          </cell>
          <cell r="V70">
            <v>101.5</v>
          </cell>
          <cell r="X70">
            <v>101.5</v>
          </cell>
          <cell r="Z70">
            <v>101.5</v>
          </cell>
          <cell r="AB70">
            <v>101.4</v>
          </cell>
          <cell r="AD70">
            <v>101.5</v>
          </cell>
        </row>
        <row r="71">
          <cell r="A71" t="str">
            <v>Elektrizität</v>
          </cell>
          <cell r="B71">
            <v>81.81</v>
          </cell>
          <cell r="C71">
            <v>1995</v>
          </cell>
          <cell r="D71">
            <v>101.5</v>
          </cell>
          <cell r="F71">
            <v>101.5</v>
          </cell>
          <cell r="H71">
            <v>101.5</v>
          </cell>
          <cell r="J71">
            <v>101.5</v>
          </cell>
          <cell r="L71">
            <v>101.5</v>
          </cell>
          <cell r="N71">
            <v>101.5</v>
          </cell>
          <cell r="P71">
            <v>101.5</v>
          </cell>
          <cell r="R71">
            <v>101.4</v>
          </cell>
          <cell r="T71">
            <v>101.4</v>
          </cell>
          <cell r="V71">
            <v>101.3</v>
          </cell>
          <cell r="X71">
            <v>101.3</v>
          </cell>
          <cell r="Z71">
            <v>101.3</v>
          </cell>
          <cell r="AB71">
            <v>101.4</v>
          </cell>
          <cell r="AD71">
            <v>96.6</v>
          </cell>
        </row>
        <row r="72">
          <cell r="A72" t="str">
            <v>Elektrizität</v>
          </cell>
          <cell r="B72">
            <v>81.81</v>
          </cell>
          <cell r="C72">
            <v>1996</v>
          </cell>
          <cell r="D72">
            <v>91.9</v>
          </cell>
          <cell r="F72">
            <v>91.8</v>
          </cell>
          <cell r="H72">
            <v>91.9</v>
          </cell>
          <cell r="J72">
            <v>91.8</v>
          </cell>
          <cell r="L72">
            <v>91.8</v>
          </cell>
          <cell r="N72">
            <v>91.8</v>
          </cell>
          <cell r="P72">
            <v>91.7</v>
          </cell>
          <cell r="R72">
            <v>91.6</v>
          </cell>
          <cell r="T72">
            <v>91.6</v>
          </cell>
          <cell r="V72">
            <v>91.7</v>
          </cell>
          <cell r="X72">
            <v>91.7</v>
          </cell>
          <cell r="Z72">
            <v>91.6</v>
          </cell>
          <cell r="AB72">
            <v>91.7</v>
          </cell>
          <cell r="AD72">
            <v>91.6</v>
          </cell>
        </row>
        <row r="73">
          <cell r="A73" t="str">
            <v>Elektrizität</v>
          </cell>
          <cell r="B73">
            <v>81.81</v>
          </cell>
          <cell r="C73">
            <v>1997</v>
          </cell>
          <cell r="D73">
            <v>91.6</v>
          </cell>
          <cell r="F73">
            <v>91.6</v>
          </cell>
          <cell r="H73">
            <v>91.6</v>
          </cell>
          <cell r="J73">
            <v>91.6</v>
          </cell>
          <cell r="L73">
            <v>91.6</v>
          </cell>
          <cell r="N73">
            <v>91.6</v>
          </cell>
          <cell r="P73">
            <v>91.5</v>
          </cell>
          <cell r="R73">
            <v>91.5</v>
          </cell>
          <cell r="T73">
            <v>91.5</v>
          </cell>
          <cell r="V73">
            <v>91.3</v>
          </cell>
          <cell r="X73">
            <v>91.3</v>
          </cell>
          <cell r="Z73">
            <v>91.3</v>
          </cell>
          <cell r="AB73">
            <v>91.5</v>
          </cell>
          <cell r="AD73">
            <v>91.3</v>
          </cell>
        </row>
        <row r="74">
          <cell r="A74" t="str">
            <v>Elektrizität</v>
          </cell>
          <cell r="B74">
            <v>81.81</v>
          </cell>
          <cell r="C74">
            <v>1998</v>
          </cell>
          <cell r="D74">
            <v>91.2</v>
          </cell>
          <cell r="F74">
            <v>91.2</v>
          </cell>
          <cell r="H74">
            <v>91.2</v>
          </cell>
          <cell r="J74">
            <v>91.2</v>
          </cell>
          <cell r="L74">
            <v>91.2</v>
          </cell>
          <cell r="N74">
            <v>91.2</v>
          </cell>
          <cell r="P74">
            <v>91</v>
          </cell>
          <cell r="R74">
            <v>91</v>
          </cell>
          <cell r="T74">
            <v>91</v>
          </cell>
          <cell r="V74">
            <v>90.9</v>
          </cell>
          <cell r="X74">
            <v>89.9</v>
          </cell>
          <cell r="Z74">
            <v>89.9</v>
          </cell>
          <cell r="AB74">
            <v>90.9</v>
          </cell>
          <cell r="AD74">
            <v>0</v>
          </cell>
        </row>
        <row r="75">
          <cell r="A75" t="str">
            <v>Elektrizität</v>
          </cell>
          <cell r="B75">
            <v>81.81</v>
          </cell>
          <cell r="C75">
            <v>1999</v>
          </cell>
          <cell r="AB75">
            <v>0</v>
          </cell>
          <cell r="AD75">
            <v>0</v>
          </cell>
        </row>
        <row r="76">
          <cell r="A76" t="str">
            <v>Elektrizität</v>
          </cell>
          <cell r="B76">
            <v>81.81</v>
          </cell>
          <cell r="C76">
            <v>2000</v>
          </cell>
          <cell r="AB76">
            <v>0</v>
          </cell>
          <cell r="AD76">
            <v>0</v>
          </cell>
        </row>
        <row r="77">
          <cell r="A77" t="str">
            <v>Elektrizität</v>
          </cell>
          <cell r="B77">
            <v>81.81</v>
          </cell>
          <cell r="C77">
            <v>2001</v>
          </cell>
          <cell r="AB77">
            <v>0</v>
          </cell>
          <cell r="AD77">
            <v>0</v>
          </cell>
        </row>
        <row r="78">
          <cell r="A78" t="str">
            <v>Elektrizität</v>
          </cell>
          <cell r="B78">
            <v>81.81</v>
          </cell>
          <cell r="C78">
            <v>2002</v>
          </cell>
          <cell r="AB78">
            <v>0</v>
          </cell>
          <cell r="AD78">
            <v>0</v>
          </cell>
        </row>
        <row r="79">
          <cell r="A79" t="str">
            <v>Elektrizität</v>
          </cell>
          <cell r="B79">
            <v>81.81</v>
          </cell>
          <cell r="C79">
            <v>2003</v>
          </cell>
          <cell r="AB79">
            <v>0</v>
          </cell>
        </row>
        <row r="80">
          <cell r="A80" t="str">
            <v>Private Haushalte</v>
          </cell>
          <cell r="B80">
            <v>17.98</v>
          </cell>
          <cell r="C80">
            <v>1991</v>
          </cell>
          <cell r="D80">
            <v>99.3</v>
          </cell>
          <cell r="F80">
            <v>99.6</v>
          </cell>
          <cell r="H80">
            <v>99.6</v>
          </cell>
          <cell r="J80">
            <v>99.6</v>
          </cell>
          <cell r="L80">
            <v>99.6</v>
          </cell>
          <cell r="N80">
            <v>99.6</v>
          </cell>
          <cell r="P80">
            <v>99.6</v>
          </cell>
          <cell r="R80">
            <v>99.6</v>
          </cell>
          <cell r="T80">
            <v>99.6</v>
          </cell>
          <cell r="V80">
            <v>100.6</v>
          </cell>
          <cell r="X80">
            <v>101.6</v>
          </cell>
          <cell r="Z80">
            <v>101.6</v>
          </cell>
          <cell r="AB80">
            <v>100</v>
          </cell>
          <cell r="AD80">
            <v>101.5</v>
          </cell>
        </row>
        <row r="81">
          <cell r="A81" t="str">
            <v>Private Haushalte</v>
          </cell>
          <cell r="B81">
            <v>17.98</v>
          </cell>
          <cell r="C81">
            <v>1992</v>
          </cell>
          <cell r="D81">
            <v>102.4</v>
          </cell>
          <cell r="F81">
            <v>102.6</v>
          </cell>
          <cell r="H81">
            <v>102.6</v>
          </cell>
          <cell r="J81">
            <v>102.6</v>
          </cell>
          <cell r="L81">
            <v>102.8</v>
          </cell>
          <cell r="N81">
            <v>102.8</v>
          </cell>
          <cell r="P81">
            <v>103.1</v>
          </cell>
          <cell r="R81">
            <v>103.1</v>
          </cell>
          <cell r="T81">
            <v>103.1</v>
          </cell>
          <cell r="V81">
            <v>103.1</v>
          </cell>
          <cell r="X81">
            <v>103.1</v>
          </cell>
          <cell r="Z81">
            <v>103.1</v>
          </cell>
          <cell r="AB81">
            <v>102.9</v>
          </cell>
          <cell r="AD81">
            <v>103.5</v>
          </cell>
        </row>
        <row r="82">
          <cell r="A82" t="str">
            <v>Private Haushalte</v>
          </cell>
          <cell r="B82">
            <v>17.98</v>
          </cell>
          <cell r="C82">
            <v>1993</v>
          </cell>
          <cell r="D82">
            <v>103.8</v>
          </cell>
          <cell r="F82">
            <v>103.8</v>
          </cell>
          <cell r="H82">
            <v>103.8</v>
          </cell>
          <cell r="J82">
            <v>104</v>
          </cell>
          <cell r="L82">
            <v>104</v>
          </cell>
          <cell r="N82">
            <v>104</v>
          </cell>
          <cell r="P82">
            <v>104.5</v>
          </cell>
          <cell r="R82">
            <v>104.5</v>
          </cell>
          <cell r="T82">
            <v>104.5</v>
          </cell>
          <cell r="V82">
            <v>104.6</v>
          </cell>
          <cell r="X82">
            <v>104.6</v>
          </cell>
          <cell r="Z82">
            <v>104.6</v>
          </cell>
          <cell r="AB82">
            <v>104.2</v>
          </cell>
          <cell r="AD82">
            <v>105.6</v>
          </cell>
        </row>
        <row r="83">
          <cell r="A83" t="str">
            <v>Private Haushalte</v>
          </cell>
          <cell r="B83">
            <v>17.98</v>
          </cell>
          <cell r="C83">
            <v>1994</v>
          </cell>
          <cell r="D83">
            <v>105.7</v>
          </cell>
          <cell r="F83">
            <v>105.9</v>
          </cell>
          <cell r="H83">
            <v>107</v>
          </cell>
          <cell r="J83">
            <v>107</v>
          </cell>
          <cell r="L83">
            <v>107</v>
          </cell>
          <cell r="N83">
            <v>107</v>
          </cell>
          <cell r="P83">
            <v>107</v>
          </cell>
          <cell r="R83">
            <v>107.1</v>
          </cell>
          <cell r="T83">
            <v>107.1</v>
          </cell>
          <cell r="V83">
            <v>107.4</v>
          </cell>
          <cell r="X83">
            <v>107.4</v>
          </cell>
          <cell r="Z83">
            <v>107.4</v>
          </cell>
          <cell r="AB83">
            <v>106.9</v>
          </cell>
          <cell r="AD83">
            <v>107.7</v>
          </cell>
        </row>
        <row r="84">
          <cell r="A84" t="str">
            <v>Private Haushalte</v>
          </cell>
          <cell r="B84">
            <v>17.98</v>
          </cell>
          <cell r="C84">
            <v>1995</v>
          </cell>
          <cell r="D84">
            <v>108.1</v>
          </cell>
          <cell r="F84">
            <v>108.1</v>
          </cell>
          <cell r="H84">
            <v>108.1</v>
          </cell>
          <cell r="J84">
            <v>108.1</v>
          </cell>
          <cell r="L84">
            <v>108.1</v>
          </cell>
          <cell r="N84">
            <v>108.1</v>
          </cell>
          <cell r="P84">
            <v>108.1</v>
          </cell>
          <cell r="R84">
            <v>108.1</v>
          </cell>
          <cell r="T84">
            <v>108.1</v>
          </cell>
          <cell r="V84">
            <v>108.1</v>
          </cell>
          <cell r="X84">
            <v>108.1</v>
          </cell>
          <cell r="Z84">
            <v>108.1</v>
          </cell>
          <cell r="AB84">
            <v>108.1</v>
          </cell>
          <cell r="AD84">
            <v>103.6</v>
          </cell>
        </row>
        <row r="85">
          <cell r="A85" t="str">
            <v>Private Haushalte</v>
          </cell>
          <cell r="B85">
            <v>17.98</v>
          </cell>
          <cell r="C85">
            <v>1996</v>
          </cell>
          <cell r="D85">
            <v>99</v>
          </cell>
          <cell r="F85">
            <v>99</v>
          </cell>
          <cell r="H85">
            <v>99</v>
          </cell>
          <cell r="J85">
            <v>99</v>
          </cell>
          <cell r="L85">
            <v>99</v>
          </cell>
          <cell r="N85">
            <v>99</v>
          </cell>
          <cell r="P85">
            <v>99.1</v>
          </cell>
          <cell r="R85">
            <v>99.1</v>
          </cell>
          <cell r="T85">
            <v>99</v>
          </cell>
          <cell r="V85">
            <v>99</v>
          </cell>
          <cell r="X85">
            <v>99</v>
          </cell>
          <cell r="Z85">
            <v>99</v>
          </cell>
          <cell r="AB85">
            <v>99</v>
          </cell>
          <cell r="AD85">
            <v>99.1</v>
          </cell>
        </row>
        <row r="86">
          <cell r="A86" t="str">
            <v>Private Haushalte</v>
          </cell>
          <cell r="B86">
            <v>17.98</v>
          </cell>
          <cell r="C86">
            <v>1997</v>
          </cell>
          <cell r="D86">
            <v>99.1</v>
          </cell>
          <cell r="F86">
            <v>99.1</v>
          </cell>
          <cell r="H86">
            <v>99.1</v>
          </cell>
          <cell r="J86">
            <v>99.2</v>
          </cell>
          <cell r="L86">
            <v>99.2</v>
          </cell>
          <cell r="N86">
            <v>99.2</v>
          </cell>
          <cell r="P86">
            <v>99.2</v>
          </cell>
          <cell r="R86">
            <v>99.2</v>
          </cell>
          <cell r="T86">
            <v>99.2</v>
          </cell>
          <cell r="V86">
            <v>99.1</v>
          </cell>
          <cell r="X86">
            <v>99.1</v>
          </cell>
          <cell r="Z86">
            <v>99.1</v>
          </cell>
          <cell r="AB86">
            <v>99.2</v>
          </cell>
          <cell r="AD86">
            <v>99.1</v>
          </cell>
        </row>
        <row r="87">
          <cell r="A87" t="str">
            <v>Private Haushalte</v>
          </cell>
          <cell r="B87">
            <v>17.98</v>
          </cell>
          <cell r="C87">
            <v>1998</v>
          </cell>
          <cell r="D87">
            <v>99.1</v>
          </cell>
          <cell r="F87">
            <v>99.1</v>
          </cell>
          <cell r="H87">
            <v>99.1</v>
          </cell>
          <cell r="J87">
            <v>99.1</v>
          </cell>
          <cell r="L87">
            <v>99.1</v>
          </cell>
          <cell r="N87">
            <v>99.1</v>
          </cell>
          <cell r="P87">
            <v>99.2</v>
          </cell>
          <cell r="R87">
            <v>99.2</v>
          </cell>
          <cell r="T87">
            <v>99.2</v>
          </cell>
          <cell r="V87">
            <v>99.1</v>
          </cell>
          <cell r="X87">
            <v>99.1</v>
          </cell>
          <cell r="Z87">
            <v>99.1</v>
          </cell>
          <cell r="AB87">
            <v>99.1</v>
          </cell>
          <cell r="AD87">
            <v>0</v>
          </cell>
        </row>
        <row r="88">
          <cell r="A88" t="str">
            <v>Private Haushalte</v>
          </cell>
          <cell r="B88">
            <v>17.98</v>
          </cell>
          <cell r="C88">
            <v>1999</v>
          </cell>
          <cell r="AB88">
            <v>0</v>
          </cell>
          <cell r="AD88">
            <v>0</v>
          </cell>
        </row>
        <row r="89">
          <cell r="A89" t="str">
            <v>Private Haushalte</v>
          </cell>
          <cell r="B89">
            <v>17.98</v>
          </cell>
          <cell r="C89">
            <v>2000</v>
          </cell>
          <cell r="AB89">
            <v>0</v>
          </cell>
          <cell r="AD89">
            <v>0</v>
          </cell>
        </row>
        <row r="90">
          <cell r="A90" t="str">
            <v>Private Haushalte</v>
          </cell>
          <cell r="B90">
            <v>17.98</v>
          </cell>
          <cell r="C90">
            <v>2001</v>
          </cell>
          <cell r="AB90">
            <v>0</v>
          </cell>
          <cell r="AD90">
            <v>0</v>
          </cell>
        </row>
        <row r="91">
          <cell r="A91" t="str">
            <v>Private Haushalte</v>
          </cell>
          <cell r="B91">
            <v>17.98</v>
          </cell>
          <cell r="C91">
            <v>2002</v>
          </cell>
          <cell r="AB91">
            <v>0</v>
          </cell>
          <cell r="AD91">
            <v>0</v>
          </cell>
        </row>
        <row r="92">
          <cell r="A92" t="str">
            <v>Private Haushalte</v>
          </cell>
          <cell r="B92">
            <v>17.98</v>
          </cell>
          <cell r="C92">
            <v>2003</v>
          </cell>
          <cell r="AB92">
            <v>0</v>
          </cell>
        </row>
        <row r="93">
          <cell r="A93" t="str">
            <v>Landwirtschaftliche Betriebe</v>
          </cell>
          <cell r="B93">
            <v>1.19</v>
          </cell>
          <cell r="C93">
            <v>1991</v>
          </cell>
          <cell r="D93">
            <v>98.9</v>
          </cell>
          <cell r="F93">
            <v>99</v>
          </cell>
          <cell r="H93">
            <v>99.2</v>
          </cell>
          <cell r="J93">
            <v>99.2</v>
          </cell>
          <cell r="L93">
            <v>99.2</v>
          </cell>
          <cell r="N93">
            <v>99.8</v>
          </cell>
          <cell r="P93">
            <v>99.8</v>
          </cell>
          <cell r="R93">
            <v>99.8</v>
          </cell>
          <cell r="T93">
            <v>99.8</v>
          </cell>
          <cell r="V93">
            <v>101.1</v>
          </cell>
          <cell r="X93">
            <v>102.3</v>
          </cell>
          <cell r="Z93">
            <v>102.3</v>
          </cell>
          <cell r="AB93">
            <v>100</v>
          </cell>
          <cell r="AD93">
            <v>102.3</v>
          </cell>
        </row>
        <row r="94">
          <cell r="A94" t="str">
            <v>Landwirtschaftliche Betriebe</v>
          </cell>
          <cell r="B94">
            <v>1.19</v>
          </cell>
          <cell r="C94">
            <v>1992</v>
          </cell>
          <cell r="D94">
            <v>103.5</v>
          </cell>
          <cell r="F94">
            <v>103.7</v>
          </cell>
          <cell r="H94">
            <v>103.7</v>
          </cell>
          <cell r="J94">
            <v>103.7</v>
          </cell>
          <cell r="L94">
            <v>103.7</v>
          </cell>
          <cell r="N94">
            <v>103.7</v>
          </cell>
          <cell r="P94">
            <v>104.9</v>
          </cell>
          <cell r="R94">
            <v>104.9</v>
          </cell>
          <cell r="T94">
            <v>104.9</v>
          </cell>
          <cell r="V94">
            <v>104.9</v>
          </cell>
          <cell r="X94">
            <v>104.9</v>
          </cell>
          <cell r="Z94">
            <v>104.9</v>
          </cell>
          <cell r="AB94">
            <v>104.3</v>
          </cell>
          <cell r="AD94">
            <v>105</v>
          </cell>
        </row>
        <row r="95">
          <cell r="A95" t="str">
            <v>Landwirtschaftliche Betriebe</v>
          </cell>
          <cell r="B95">
            <v>1.19</v>
          </cell>
          <cell r="C95">
            <v>1993</v>
          </cell>
          <cell r="D95">
            <v>105</v>
          </cell>
          <cell r="F95">
            <v>105</v>
          </cell>
          <cell r="H95">
            <v>105</v>
          </cell>
          <cell r="J95">
            <v>105.1</v>
          </cell>
          <cell r="L95">
            <v>105.1</v>
          </cell>
          <cell r="N95">
            <v>105.1</v>
          </cell>
          <cell r="P95">
            <v>105.8</v>
          </cell>
          <cell r="R95">
            <v>105.8</v>
          </cell>
          <cell r="T95">
            <v>105.8</v>
          </cell>
          <cell r="V95">
            <v>105.8</v>
          </cell>
          <cell r="X95">
            <v>105.8</v>
          </cell>
          <cell r="Z95">
            <v>105.8</v>
          </cell>
          <cell r="AB95">
            <v>105.4</v>
          </cell>
          <cell r="AD95">
            <v>105.7</v>
          </cell>
        </row>
        <row r="96">
          <cell r="A96" t="str">
            <v>Landwirtschaftliche Betriebe</v>
          </cell>
          <cell r="B96">
            <v>1.19</v>
          </cell>
          <cell r="C96">
            <v>1994</v>
          </cell>
          <cell r="D96">
            <v>106.4</v>
          </cell>
          <cell r="F96">
            <v>106.5</v>
          </cell>
          <cell r="H96">
            <v>105</v>
          </cell>
          <cell r="J96">
            <v>105.1</v>
          </cell>
          <cell r="L96">
            <v>105.1</v>
          </cell>
          <cell r="N96">
            <v>105.1</v>
          </cell>
          <cell r="P96">
            <v>105.1</v>
          </cell>
          <cell r="R96">
            <v>104.7</v>
          </cell>
          <cell r="T96">
            <v>104.8</v>
          </cell>
          <cell r="V96">
            <v>105.1</v>
          </cell>
          <cell r="X96">
            <v>105.1</v>
          </cell>
          <cell r="Z96">
            <v>105.1</v>
          </cell>
          <cell r="AB96">
            <v>105.3</v>
          </cell>
          <cell r="AD96">
            <v>104.8</v>
          </cell>
        </row>
        <row r="97">
          <cell r="A97" t="str">
            <v>Landwirtschaftliche Betriebe</v>
          </cell>
          <cell r="B97">
            <v>1.19</v>
          </cell>
          <cell r="C97">
            <v>1995</v>
          </cell>
          <cell r="D97">
            <v>104.6</v>
          </cell>
          <cell r="F97">
            <v>104.6</v>
          </cell>
          <cell r="H97">
            <v>104.6</v>
          </cell>
          <cell r="J97">
            <v>104.6</v>
          </cell>
          <cell r="L97">
            <v>104.6</v>
          </cell>
          <cell r="N97">
            <v>104.6</v>
          </cell>
          <cell r="P97">
            <v>104.6</v>
          </cell>
          <cell r="R97">
            <v>104.6</v>
          </cell>
          <cell r="T97">
            <v>104.6</v>
          </cell>
          <cell r="V97">
            <v>104.6</v>
          </cell>
          <cell r="X97">
            <v>104.6</v>
          </cell>
          <cell r="Z97">
            <v>104.6</v>
          </cell>
          <cell r="AB97">
            <v>104.6</v>
          </cell>
          <cell r="AD97">
            <v>100.3</v>
          </cell>
        </row>
        <row r="98">
          <cell r="A98" t="str">
            <v>Landwirtschaftliche Betriebe</v>
          </cell>
          <cell r="B98">
            <v>1.19</v>
          </cell>
          <cell r="C98">
            <v>1996</v>
          </cell>
          <cell r="D98">
            <v>96.2</v>
          </cell>
          <cell r="F98">
            <v>95.9</v>
          </cell>
          <cell r="H98">
            <v>95.9</v>
          </cell>
          <cell r="J98">
            <v>95.9</v>
          </cell>
          <cell r="L98">
            <v>95.9</v>
          </cell>
          <cell r="N98">
            <v>95.9</v>
          </cell>
          <cell r="P98">
            <v>95.9</v>
          </cell>
          <cell r="R98">
            <v>95.9</v>
          </cell>
          <cell r="T98">
            <v>95.9</v>
          </cell>
          <cell r="V98">
            <v>95.9</v>
          </cell>
          <cell r="X98">
            <v>95.9</v>
          </cell>
          <cell r="Z98">
            <v>95.9</v>
          </cell>
          <cell r="AB98">
            <v>95.9</v>
          </cell>
          <cell r="AD98">
            <v>96</v>
          </cell>
        </row>
        <row r="99">
          <cell r="A99" t="str">
            <v>Landwirtschaftliche Betriebe</v>
          </cell>
          <cell r="B99">
            <v>1.19</v>
          </cell>
          <cell r="C99">
            <v>1997</v>
          </cell>
          <cell r="D99">
            <v>96</v>
          </cell>
          <cell r="F99">
            <v>96</v>
          </cell>
          <cell r="H99">
            <v>96</v>
          </cell>
          <cell r="J99">
            <v>96</v>
          </cell>
          <cell r="L99">
            <v>96</v>
          </cell>
          <cell r="N99">
            <v>96</v>
          </cell>
          <cell r="P99">
            <v>96</v>
          </cell>
          <cell r="R99">
            <v>96</v>
          </cell>
          <cell r="T99">
            <v>96</v>
          </cell>
          <cell r="V99">
            <v>96</v>
          </cell>
          <cell r="X99">
            <v>96</v>
          </cell>
          <cell r="Z99">
            <v>96</v>
          </cell>
          <cell r="AB99">
            <v>96</v>
          </cell>
          <cell r="AD99">
            <v>95.7</v>
          </cell>
        </row>
        <row r="100">
          <cell r="A100" t="str">
            <v>Landwirtschaftliche Betriebe</v>
          </cell>
          <cell r="B100">
            <v>1.19</v>
          </cell>
          <cell r="C100">
            <v>1998</v>
          </cell>
          <cell r="D100">
            <v>95.4</v>
          </cell>
          <cell r="F100">
            <v>95.4</v>
          </cell>
          <cell r="H100">
            <v>95.4</v>
          </cell>
          <cell r="J100">
            <v>95.4</v>
          </cell>
          <cell r="L100">
            <v>95.4</v>
          </cell>
          <cell r="N100">
            <v>95.4</v>
          </cell>
          <cell r="P100">
            <v>95.5</v>
          </cell>
          <cell r="R100">
            <v>95.5</v>
          </cell>
          <cell r="T100">
            <v>95.5</v>
          </cell>
          <cell r="V100">
            <v>95.4</v>
          </cell>
          <cell r="X100">
            <v>95.4</v>
          </cell>
          <cell r="Z100">
            <v>95.4</v>
          </cell>
          <cell r="AB100">
            <v>95.4</v>
          </cell>
          <cell r="AD100">
            <v>0</v>
          </cell>
        </row>
        <row r="101">
          <cell r="A101" t="str">
            <v>Landwirtschaftliche Betriebe</v>
          </cell>
          <cell r="B101">
            <v>1.19</v>
          </cell>
          <cell r="C101">
            <v>1999</v>
          </cell>
          <cell r="AB101">
            <v>0</v>
          </cell>
          <cell r="AD101">
            <v>0</v>
          </cell>
        </row>
        <row r="102">
          <cell r="A102" t="str">
            <v>Landwirtschaftliche Betriebe</v>
          </cell>
          <cell r="B102">
            <v>1.19</v>
          </cell>
          <cell r="C102">
            <v>2000</v>
          </cell>
          <cell r="AB102">
            <v>0</v>
          </cell>
          <cell r="AD102">
            <v>0</v>
          </cell>
        </row>
        <row r="103">
          <cell r="A103" t="str">
            <v>Landwirtschaftliche Betriebe</v>
          </cell>
          <cell r="B103">
            <v>1.19</v>
          </cell>
          <cell r="C103">
            <v>2001</v>
          </cell>
          <cell r="AB103">
            <v>0</v>
          </cell>
          <cell r="AD103">
            <v>0</v>
          </cell>
        </row>
        <row r="104">
          <cell r="A104" t="str">
            <v>Landwirtschaftliche Betriebe</v>
          </cell>
          <cell r="B104">
            <v>1.19</v>
          </cell>
          <cell r="C104">
            <v>2002</v>
          </cell>
          <cell r="AB104">
            <v>0</v>
          </cell>
          <cell r="AD104">
            <v>0</v>
          </cell>
        </row>
        <row r="105">
          <cell r="A105" t="str">
            <v>Landwirtschaftliche Betriebe</v>
          </cell>
          <cell r="B105">
            <v>1.19</v>
          </cell>
          <cell r="C105">
            <v>2003</v>
          </cell>
          <cell r="AB105">
            <v>0</v>
          </cell>
        </row>
        <row r="106">
          <cell r="A106" t="str">
            <v>Gewerblicher Betriebe</v>
          </cell>
          <cell r="B106">
            <v>7.8</v>
          </cell>
          <cell r="C106">
            <v>1991</v>
          </cell>
          <cell r="D106">
            <v>99.7</v>
          </cell>
          <cell r="F106">
            <v>99.9</v>
          </cell>
          <cell r="H106">
            <v>99.9</v>
          </cell>
          <cell r="J106">
            <v>99.9</v>
          </cell>
          <cell r="L106">
            <v>99.9</v>
          </cell>
          <cell r="N106">
            <v>99.9</v>
          </cell>
          <cell r="P106">
            <v>100</v>
          </cell>
          <cell r="R106">
            <v>100</v>
          </cell>
          <cell r="T106">
            <v>100</v>
          </cell>
          <cell r="V106">
            <v>100.6</v>
          </cell>
          <cell r="X106">
            <v>100.3</v>
          </cell>
          <cell r="Z106">
            <v>100.3</v>
          </cell>
          <cell r="AB106">
            <v>100</v>
          </cell>
          <cell r="AD106">
            <v>100</v>
          </cell>
        </row>
        <row r="107">
          <cell r="A107" t="str">
            <v>Gewerblicher Betriebe</v>
          </cell>
          <cell r="B107">
            <v>7.8</v>
          </cell>
          <cell r="C107">
            <v>1992</v>
          </cell>
          <cell r="D107">
            <v>99.5</v>
          </cell>
          <cell r="F107">
            <v>99.7</v>
          </cell>
          <cell r="H107">
            <v>99.7</v>
          </cell>
          <cell r="J107">
            <v>99.7</v>
          </cell>
          <cell r="L107">
            <v>99.9</v>
          </cell>
          <cell r="N107">
            <v>99.9</v>
          </cell>
          <cell r="P107">
            <v>1005</v>
          </cell>
          <cell r="R107">
            <v>100.5</v>
          </cell>
          <cell r="T107">
            <v>100.5</v>
          </cell>
          <cell r="V107">
            <v>100.5</v>
          </cell>
          <cell r="X107">
            <v>100.5</v>
          </cell>
          <cell r="Z107">
            <v>100.5</v>
          </cell>
          <cell r="AB107">
            <v>175.5</v>
          </cell>
          <cell r="AD107">
            <v>175.9</v>
          </cell>
        </row>
        <row r="108">
          <cell r="A108" t="str">
            <v>Gewerblicher Betriebe</v>
          </cell>
          <cell r="B108">
            <v>7.8</v>
          </cell>
          <cell r="C108">
            <v>1993</v>
          </cell>
          <cell r="D108">
            <v>100.6</v>
          </cell>
          <cell r="F108">
            <v>100.6</v>
          </cell>
          <cell r="H108">
            <v>100.6</v>
          </cell>
          <cell r="J108">
            <v>100.6</v>
          </cell>
          <cell r="L108">
            <v>100.6</v>
          </cell>
          <cell r="N108">
            <v>100.6</v>
          </cell>
          <cell r="P108">
            <v>100.9</v>
          </cell>
          <cell r="R108">
            <v>100.9</v>
          </cell>
          <cell r="T108">
            <v>100.9</v>
          </cell>
          <cell r="V108">
            <v>100.9</v>
          </cell>
          <cell r="X108">
            <v>100.9</v>
          </cell>
          <cell r="Z108">
            <v>100.9</v>
          </cell>
          <cell r="AB108">
            <v>100.8</v>
          </cell>
          <cell r="AD108">
            <v>100.6</v>
          </cell>
        </row>
        <row r="109">
          <cell r="A109" t="str">
            <v>Gewerblicher Betriebe</v>
          </cell>
          <cell r="B109">
            <v>7.8</v>
          </cell>
          <cell r="C109">
            <v>1994</v>
          </cell>
          <cell r="D109">
            <v>101.2</v>
          </cell>
          <cell r="F109">
            <v>101.4</v>
          </cell>
          <cell r="H109">
            <v>99.9</v>
          </cell>
          <cell r="J109">
            <v>99.9</v>
          </cell>
          <cell r="L109">
            <v>99.9</v>
          </cell>
          <cell r="N109">
            <v>99.9</v>
          </cell>
          <cell r="P109">
            <v>99.7</v>
          </cell>
          <cell r="R109">
            <v>99.8</v>
          </cell>
          <cell r="T109">
            <v>99.8</v>
          </cell>
          <cell r="V109">
            <v>99.7</v>
          </cell>
          <cell r="X109">
            <v>99.6</v>
          </cell>
          <cell r="Z109">
            <v>99.6</v>
          </cell>
          <cell r="AB109">
            <v>100</v>
          </cell>
          <cell r="AD109">
            <v>99.3</v>
          </cell>
        </row>
        <row r="110">
          <cell r="A110" t="str">
            <v>Gewerblicher Betriebe</v>
          </cell>
          <cell r="B110">
            <v>7.8</v>
          </cell>
          <cell r="C110">
            <v>1995</v>
          </cell>
          <cell r="D110">
            <v>98.9</v>
          </cell>
          <cell r="F110">
            <v>98.9</v>
          </cell>
          <cell r="H110">
            <v>98.9</v>
          </cell>
          <cell r="J110">
            <v>98.9</v>
          </cell>
          <cell r="L110">
            <v>98.7</v>
          </cell>
          <cell r="N110">
            <v>98.7</v>
          </cell>
          <cell r="P110">
            <v>98.7</v>
          </cell>
          <cell r="R110">
            <v>98.7</v>
          </cell>
          <cell r="T110">
            <v>98.6</v>
          </cell>
          <cell r="V110">
            <v>98.2</v>
          </cell>
          <cell r="X110">
            <v>98.2</v>
          </cell>
          <cell r="Z110">
            <v>98.2</v>
          </cell>
          <cell r="AB110">
            <v>98.6</v>
          </cell>
          <cell r="AD110">
            <v>92.2</v>
          </cell>
        </row>
        <row r="111">
          <cell r="A111" t="str">
            <v>Gewerblicher Betriebe</v>
          </cell>
          <cell r="B111">
            <v>7.8</v>
          </cell>
          <cell r="C111">
            <v>1996</v>
          </cell>
          <cell r="D111">
            <v>86.1</v>
          </cell>
          <cell r="F111">
            <v>86</v>
          </cell>
          <cell r="H111">
            <v>86</v>
          </cell>
          <cell r="J111">
            <v>85.9</v>
          </cell>
          <cell r="L111">
            <v>85.9</v>
          </cell>
          <cell r="N111">
            <v>85.9</v>
          </cell>
          <cell r="P111">
            <v>85.7</v>
          </cell>
          <cell r="R111">
            <v>85.7</v>
          </cell>
          <cell r="T111">
            <v>85.7</v>
          </cell>
          <cell r="V111">
            <v>85.7</v>
          </cell>
          <cell r="X111">
            <v>85.7</v>
          </cell>
          <cell r="Z111">
            <v>85.7</v>
          </cell>
          <cell r="AB111">
            <v>85.8</v>
          </cell>
          <cell r="AD111">
            <v>85.7</v>
          </cell>
        </row>
        <row r="112">
          <cell r="A112" t="str">
            <v>Gewerblicher Betriebe</v>
          </cell>
          <cell r="B112">
            <v>7.8</v>
          </cell>
          <cell r="C112">
            <v>1997</v>
          </cell>
          <cell r="D112">
            <v>85.8</v>
          </cell>
          <cell r="F112">
            <v>85.7</v>
          </cell>
          <cell r="H112">
            <v>85.7</v>
          </cell>
          <cell r="J112">
            <v>85.5</v>
          </cell>
          <cell r="L112">
            <v>85.5</v>
          </cell>
          <cell r="N112">
            <v>85.5</v>
          </cell>
          <cell r="P112">
            <v>85.5</v>
          </cell>
          <cell r="R112">
            <v>85.5</v>
          </cell>
          <cell r="T112">
            <v>85.5</v>
          </cell>
          <cell r="V112">
            <v>85.3</v>
          </cell>
          <cell r="X112">
            <v>85.3</v>
          </cell>
          <cell r="Z112">
            <v>85.3</v>
          </cell>
          <cell r="AB112">
            <v>85.5</v>
          </cell>
          <cell r="AD112">
            <v>85</v>
          </cell>
        </row>
        <row r="113">
          <cell r="A113" t="str">
            <v>Gewerblicher Betriebe</v>
          </cell>
          <cell r="B113">
            <v>7.8</v>
          </cell>
          <cell r="C113">
            <v>1998</v>
          </cell>
          <cell r="D113">
            <v>84.6</v>
          </cell>
          <cell r="F113">
            <v>84.6</v>
          </cell>
          <cell r="H113">
            <v>84.6</v>
          </cell>
          <cell r="J113">
            <v>84.6</v>
          </cell>
          <cell r="L113">
            <v>84.6</v>
          </cell>
          <cell r="N113">
            <v>84.4</v>
          </cell>
          <cell r="P113">
            <v>84.5</v>
          </cell>
          <cell r="R113">
            <v>84.5</v>
          </cell>
          <cell r="T113">
            <v>84.5</v>
          </cell>
          <cell r="V113">
            <v>84.4</v>
          </cell>
          <cell r="X113">
            <v>84.4</v>
          </cell>
          <cell r="Z113">
            <v>84.4</v>
          </cell>
          <cell r="AB113">
            <v>84.5</v>
          </cell>
          <cell r="AD113">
            <v>0</v>
          </cell>
        </row>
        <row r="114">
          <cell r="A114" t="str">
            <v>Gewerblicher Betriebe</v>
          </cell>
          <cell r="B114">
            <v>7.8</v>
          </cell>
          <cell r="C114">
            <v>1999</v>
          </cell>
          <cell r="AB114">
            <v>0</v>
          </cell>
          <cell r="AD114">
            <v>0</v>
          </cell>
        </row>
        <row r="115">
          <cell r="A115" t="str">
            <v>Gewerblicher Betriebe</v>
          </cell>
          <cell r="B115">
            <v>7.8</v>
          </cell>
          <cell r="C115">
            <v>2000</v>
          </cell>
          <cell r="AB115">
            <v>0</v>
          </cell>
          <cell r="AD115">
            <v>0</v>
          </cell>
        </row>
        <row r="116">
          <cell r="A116" t="str">
            <v>Gewerblicher Betriebe</v>
          </cell>
          <cell r="B116">
            <v>7.8</v>
          </cell>
          <cell r="C116">
            <v>2001</v>
          </cell>
          <cell r="AB116">
            <v>0</v>
          </cell>
          <cell r="AD116">
            <v>0</v>
          </cell>
        </row>
        <row r="117">
          <cell r="A117" t="str">
            <v>Gewerblicher Betriebe</v>
          </cell>
          <cell r="B117">
            <v>7.8</v>
          </cell>
          <cell r="C117">
            <v>2002</v>
          </cell>
          <cell r="AB117">
            <v>0</v>
          </cell>
          <cell r="AD117">
            <v>0</v>
          </cell>
        </row>
        <row r="118">
          <cell r="A118" t="str">
            <v>Gewerblicher Betriebe</v>
          </cell>
          <cell r="B118">
            <v>7.8</v>
          </cell>
          <cell r="C118">
            <v>2003</v>
          </cell>
          <cell r="AB118">
            <v>0</v>
          </cell>
        </row>
        <row r="119">
          <cell r="A119" t="str">
            <v>Steinkohle, Steinkohlenbriketts</v>
          </cell>
          <cell r="B119">
            <v>12.72</v>
          </cell>
          <cell r="C119">
            <v>1991</v>
          </cell>
          <cell r="D119">
            <v>99.1</v>
          </cell>
          <cell r="F119">
            <v>99.3</v>
          </cell>
          <cell r="H119">
            <v>99.3</v>
          </cell>
          <cell r="J119">
            <v>99.3</v>
          </cell>
          <cell r="L119">
            <v>99.3</v>
          </cell>
          <cell r="N119">
            <v>99.3</v>
          </cell>
          <cell r="P119">
            <v>99.3</v>
          </cell>
          <cell r="R119">
            <v>99.3</v>
          </cell>
          <cell r="T119">
            <v>101.5</v>
          </cell>
          <cell r="V119">
            <v>101.5</v>
          </cell>
          <cell r="X119">
            <v>101.5</v>
          </cell>
          <cell r="Z119">
            <v>101.5</v>
          </cell>
          <cell r="AB119">
            <v>100</v>
          </cell>
          <cell r="AD119">
            <v>102.9</v>
          </cell>
        </row>
        <row r="120">
          <cell r="A120" t="str">
            <v>Steinkohle, Steinkohlenbriketts</v>
          </cell>
          <cell r="B120">
            <v>12.72</v>
          </cell>
          <cell r="C120">
            <v>1992</v>
          </cell>
          <cell r="D120">
            <v>101.5</v>
          </cell>
          <cell r="F120">
            <v>105.7</v>
          </cell>
          <cell r="H120">
            <v>105.7</v>
          </cell>
          <cell r="J120">
            <v>105.7</v>
          </cell>
          <cell r="L120">
            <v>105.7</v>
          </cell>
          <cell r="N120">
            <v>105.7</v>
          </cell>
          <cell r="P120">
            <v>105.9</v>
          </cell>
          <cell r="R120">
            <v>105.9</v>
          </cell>
          <cell r="T120">
            <v>105.9</v>
          </cell>
          <cell r="V120">
            <v>105.9</v>
          </cell>
          <cell r="X120">
            <v>105.9</v>
          </cell>
          <cell r="Z120">
            <v>105.9</v>
          </cell>
          <cell r="AB120">
            <v>105.5</v>
          </cell>
          <cell r="AD120">
            <v>105.9</v>
          </cell>
        </row>
        <row r="121">
          <cell r="A121" t="str">
            <v>Steinkohle, Steinkohlenbriketts</v>
          </cell>
          <cell r="B121">
            <v>12.72</v>
          </cell>
          <cell r="C121">
            <v>1993</v>
          </cell>
          <cell r="D121">
            <v>105.9</v>
          </cell>
          <cell r="F121">
            <v>105.9</v>
          </cell>
          <cell r="H121">
            <v>105.9</v>
          </cell>
          <cell r="J121">
            <v>105.9</v>
          </cell>
          <cell r="L121">
            <v>105.9</v>
          </cell>
          <cell r="N121">
            <v>105.9</v>
          </cell>
          <cell r="P121">
            <v>105.9</v>
          </cell>
          <cell r="R121">
            <v>107</v>
          </cell>
          <cell r="T121">
            <v>107</v>
          </cell>
          <cell r="V121">
            <v>107</v>
          </cell>
          <cell r="X121">
            <v>107</v>
          </cell>
          <cell r="Z121">
            <v>107</v>
          </cell>
          <cell r="AB121">
            <v>106.4</v>
          </cell>
          <cell r="AD121">
            <v>106.9</v>
          </cell>
        </row>
        <row r="122">
          <cell r="A122" t="str">
            <v>Steinkohle, Steinkohlenbriketts</v>
          </cell>
          <cell r="B122">
            <v>12.72</v>
          </cell>
          <cell r="C122">
            <v>1994</v>
          </cell>
          <cell r="D122">
            <v>107</v>
          </cell>
          <cell r="F122">
            <v>107</v>
          </cell>
          <cell r="H122">
            <v>107</v>
          </cell>
          <cell r="J122">
            <v>107</v>
          </cell>
          <cell r="L122">
            <v>107</v>
          </cell>
          <cell r="N122">
            <v>107</v>
          </cell>
          <cell r="P122">
            <v>107</v>
          </cell>
          <cell r="R122">
            <v>107</v>
          </cell>
          <cell r="T122">
            <v>107</v>
          </cell>
          <cell r="V122">
            <v>107</v>
          </cell>
          <cell r="X122">
            <v>107</v>
          </cell>
          <cell r="Z122">
            <v>107</v>
          </cell>
          <cell r="AB122">
            <v>107</v>
          </cell>
          <cell r="AD122">
            <v>107</v>
          </cell>
        </row>
        <row r="123">
          <cell r="A123" t="str">
            <v>Steinkohle, Steinkohlenbriketts</v>
          </cell>
          <cell r="B123">
            <v>12.72</v>
          </cell>
          <cell r="C123">
            <v>1995</v>
          </cell>
          <cell r="D123">
            <v>107</v>
          </cell>
          <cell r="F123">
            <v>107</v>
          </cell>
          <cell r="H123">
            <v>107</v>
          </cell>
          <cell r="J123">
            <v>107</v>
          </cell>
          <cell r="L123">
            <v>107</v>
          </cell>
          <cell r="N123">
            <v>107</v>
          </cell>
          <cell r="P123">
            <v>107</v>
          </cell>
          <cell r="R123">
            <v>107</v>
          </cell>
          <cell r="T123">
            <v>107</v>
          </cell>
          <cell r="V123">
            <v>107</v>
          </cell>
          <cell r="X123">
            <v>107</v>
          </cell>
          <cell r="Z123">
            <v>107</v>
          </cell>
          <cell r="AB123">
            <v>107</v>
          </cell>
          <cell r="AD123">
            <v>0</v>
          </cell>
        </row>
        <row r="124">
          <cell r="A124" t="str">
            <v>Steinkohle, Steinkohlenbriketts</v>
          </cell>
          <cell r="B124">
            <v>12.72</v>
          </cell>
          <cell r="C124">
            <v>1996</v>
          </cell>
          <cell r="AB124">
            <v>0</v>
          </cell>
          <cell r="AD124">
            <v>0</v>
          </cell>
        </row>
        <row r="125">
          <cell r="A125" t="str">
            <v>Steinkohle, Steinkohlenbriketts</v>
          </cell>
          <cell r="B125">
            <v>12.72</v>
          </cell>
          <cell r="C125">
            <v>1997</v>
          </cell>
          <cell r="AB125">
            <v>0</v>
          </cell>
          <cell r="AD125">
            <v>0</v>
          </cell>
        </row>
        <row r="126">
          <cell r="A126" t="str">
            <v>Steinkohle, Steinkohlenbriketts</v>
          </cell>
          <cell r="B126">
            <v>12.72</v>
          </cell>
          <cell r="C126">
            <v>1998</v>
          </cell>
          <cell r="AB126">
            <v>0</v>
          </cell>
          <cell r="AD126">
            <v>0</v>
          </cell>
        </row>
        <row r="127">
          <cell r="A127" t="str">
            <v>Steinkohle, Steinkohlenbriketts</v>
          </cell>
          <cell r="B127">
            <v>12.72</v>
          </cell>
          <cell r="C127">
            <v>1999</v>
          </cell>
          <cell r="AB127">
            <v>0</v>
          </cell>
          <cell r="AD127">
            <v>0</v>
          </cell>
        </row>
        <row r="128">
          <cell r="A128" t="str">
            <v>Steinkohle, Steinkohlenbriketts</v>
          </cell>
          <cell r="B128">
            <v>12.72</v>
          </cell>
          <cell r="C128">
            <v>2000</v>
          </cell>
          <cell r="AB128">
            <v>0</v>
          </cell>
          <cell r="AD128">
            <v>0</v>
          </cell>
        </row>
        <row r="129">
          <cell r="A129" t="str">
            <v>Steinkohle, Steinkohlenbriketts</v>
          </cell>
          <cell r="B129">
            <v>12.72</v>
          </cell>
          <cell r="C129">
            <v>2001</v>
          </cell>
          <cell r="AB129">
            <v>0</v>
          </cell>
          <cell r="AD129">
            <v>0</v>
          </cell>
        </row>
        <row r="130">
          <cell r="A130" t="str">
            <v>Steinkohle, Steinkohlenbriketts</v>
          </cell>
          <cell r="B130">
            <v>12.72</v>
          </cell>
          <cell r="C130">
            <v>2002</v>
          </cell>
          <cell r="AB130">
            <v>0</v>
          </cell>
          <cell r="AD130">
            <v>0</v>
          </cell>
        </row>
        <row r="131">
          <cell r="A131" t="str">
            <v>Steinkohle, Steinkohlenbriketts</v>
          </cell>
          <cell r="B131">
            <v>12.72</v>
          </cell>
          <cell r="C131">
            <v>2003</v>
          </cell>
          <cell r="AB131">
            <v>0</v>
          </cell>
        </row>
        <row r="132">
          <cell r="A132" t="str">
            <v>Erdgas</v>
          </cell>
          <cell r="B132">
            <v>38.33</v>
          </cell>
          <cell r="C132">
            <v>1991</v>
          </cell>
          <cell r="D132">
            <v>87.3</v>
          </cell>
          <cell r="F132">
            <v>87.8</v>
          </cell>
          <cell r="H132">
            <v>88.1</v>
          </cell>
          <cell r="J132">
            <v>102.2</v>
          </cell>
          <cell r="L132">
            <v>103.3</v>
          </cell>
          <cell r="N132">
            <v>103.4</v>
          </cell>
          <cell r="P132">
            <v>105.8</v>
          </cell>
          <cell r="R132">
            <v>106.2</v>
          </cell>
          <cell r="T132">
            <v>106.9</v>
          </cell>
          <cell r="V132">
            <v>103.4</v>
          </cell>
          <cell r="X132">
            <v>102.7</v>
          </cell>
          <cell r="Z132">
            <v>102.7</v>
          </cell>
          <cell r="AB132">
            <v>100</v>
          </cell>
          <cell r="AD132">
            <v>100.8</v>
          </cell>
        </row>
        <row r="133">
          <cell r="A133" t="str">
            <v>Erdgas</v>
          </cell>
          <cell r="B133">
            <v>38.33</v>
          </cell>
          <cell r="C133">
            <v>1992</v>
          </cell>
          <cell r="D133">
            <v>96.6</v>
          </cell>
          <cell r="F133">
            <v>96.5</v>
          </cell>
          <cell r="H133">
            <v>96.4</v>
          </cell>
          <cell r="J133">
            <v>97.2</v>
          </cell>
          <cell r="L133">
            <v>97.2</v>
          </cell>
          <cell r="N133">
            <v>97.6</v>
          </cell>
          <cell r="P133">
            <v>95.6</v>
          </cell>
          <cell r="R133">
            <v>94.6</v>
          </cell>
          <cell r="T133">
            <v>94.6</v>
          </cell>
          <cell r="V133">
            <v>90.8</v>
          </cell>
          <cell r="X133">
            <v>90.3</v>
          </cell>
          <cell r="Z133">
            <v>90.4</v>
          </cell>
          <cell r="AB133">
            <v>94.8</v>
          </cell>
          <cell r="AD133">
            <v>91.5</v>
          </cell>
        </row>
        <row r="134">
          <cell r="A134" t="str">
            <v>Erdgas</v>
          </cell>
          <cell r="B134">
            <v>38.33</v>
          </cell>
          <cell r="C134">
            <v>1993</v>
          </cell>
          <cell r="D134">
            <v>90.4</v>
          </cell>
          <cell r="F134">
            <v>90.3</v>
          </cell>
          <cell r="H134">
            <v>90.4</v>
          </cell>
          <cell r="J134">
            <v>90.4</v>
          </cell>
          <cell r="L134">
            <v>90.3</v>
          </cell>
          <cell r="N134">
            <v>90.2</v>
          </cell>
          <cell r="P134">
            <v>91</v>
          </cell>
          <cell r="R134">
            <v>91</v>
          </cell>
          <cell r="T134">
            <v>91.1</v>
          </cell>
          <cell r="V134">
            <v>91.1</v>
          </cell>
          <cell r="X134">
            <v>90.8</v>
          </cell>
          <cell r="Z134">
            <v>90.2</v>
          </cell>
          <cell r="AB134">
            <v>90.6</v>
          </cell>
          <cell r="AD134">
            <v>90.1</v>
          </cell>
        </row>
        <row r="135">
          <cell r="A135" t="str">
            <v>Erdgas</v>
          </cell>
          <cell r="B135">
            <v>38.33</v>
          </cell>
          <cell r="C135">
            <v>1994</v>
          </cell>
          <cell r="D135">
            <v>89.8</v>
          </cell>
          <cell r="F135">
            <v>89.9</v>
          </cell>
          <cell r="H135">
            <v>89.8</v>
          </cell>
          <cell r="J135">
            <v>89</v>
          </cell>
          <cell r="L135">
            <v>88.8</v>
          </cell>
          <cell r="N135">
            <v>88.6</v>
          </cell>
          <cell r="P135">
            <v>87.7</v>
          </cell>
          <cell r="R135">
            <v>87.6</v>
          </cell>
          <cell r="T135">
            <v>87.5</v>
          </cell>
          <cell r="V135">
            <v>86.4</v>
          </cell>
          <cell r="X135">
            <v>85.9</v>
          </cell>
          <cell r="Z135">
            <v>85.9</v>
          </cell>
          <cell r="AB135">
            <v>88.1</v>
          </cell>
          <cell r="AD135">
            <v>85.8</v>
          </cell>
        </row>
        <row r="136">
          <cell r="A136" t="str">
            <v>Erdgas</v>
          </cell>
          <cell r="B136">
            <v>38.33</v>
          </cell>
          <cell r="C136">
            <v>1995</v>
          </cell>
          <cell r="D136">
            <v>85.3</v>
          </cell>
          <cell r="F136">
            <v>85.3</v>
          </cell>
          <cell r="H136">
            <v>85.3</v>
          </cell>
          <cell r="J136">
            <v>84.2</v>
          </cell>
          <cell r="L136">
            <v>84</v>
          </cell>
          <cell r="N136">
            <v>84</v>
          </cell>
          <cell r="P136">
            <v>83.2</v>
          </cell>
          <cell r="R136">
            <v>83.2</v>
          </cell>
          <cell r="T136">
            <v>83</v>
          </cell>
          <cell r="V136">
            <v>82.1</v>
          </cell>
          <cell r="X136">
            <v>81.8</v>
          </cell>
          <cell r="Z136">
            <v>81.900000000000006</v>
          </cell>
          <cell r="AB136">
            <v>83.6</v>
          </cell>
          <cell r="AD136">
            <v>82.3</v>
          </cell>
        </row>
        <row r="137">
          <cell r="A137" t="str">
            <v>Erdgas</v>
          </cell>
          <cell r="B137">
            <v>38.33</v>
          </cell>
          <cell r="C137">
            <v>1996</v>
          </cell>
          <cell r="D137">
            <v>81.7</v>
          </cell>
          <cell r="F137">
            <v>81.7</v>
          </cell>
          <cell r="H137">
            <v>81.7</v>
          </cell>
          <cell r="J137">
            <v>82.2</v>
          </cell>
          <cell r="L137">
            <v>82.3</v>
          </cell>
          <cell r="N137">
            <v>82.6</v>
          </cell>
          <cell r="P137">
            <v>84.8</v>
          </cell>
          <cell r="R137">
            <v>85.8</v>
          </cell>
          <cell r="T137">
            <v>85.9</v>
          </cell>
          <cell r="V137">
            <v>88.3</v>
          </cell>
          <cell r="X137">
            <v>88.2</v>
          </cell>
          <cell r="Z137">
            <v>88.4</v>
          </cell>
          <cell r="AB137">
            <v>84.5</v>
          </cell>
          <cell r="AD137">
            <v>90.5</v>
          </cell>
        </row>
        <row r="138">
          <cell r="A138" t="str">
            <v>Erdgas</v>
          </cell>
          <cell r="B138">
            <v>38.33</v>
          </cell>
          <cell r="C138">
            <v>1997</v>
          </cell>
          <cell r="D138">
            <v>91.2</v>
          </cell>
          <cell r="F138">
            <v>91.8</v>
          </cell>
          <cell r="H138">
            <v>91.8</v>
          </cell>
          <cell r="J138">
            <v>96.5</v>
          </cell>
          <cell r="L138">
            <v>96.6</v>
          </cell>
          <cell r="N138">
            <v>96.5</v>
          </cell>
          <cell r="P138">
            <v>97.6</v>
          </cell>
          <cell r="R138">
            <v>97.7</v>
          </cell>
          <cell r="T138">
            <v>97.7</v>
          </cell>
          <cell r="V138">
            <v>96</v>
          </cell>
          <cell r="X138">
            <v>96</v>
          </cell>
          <cell r="Z138">
            <v>95.9</v>
          </cell>
          <cell r="AB138">
            <v>95.4</v>
          </cell>
          <cell r="AD138">
            <v>95.9</v>
          </cell>
        </row>
        <row r="139">
          <cell r="A139" t="str">
            <v>Erdgas</v>
          </cell>
          <cell r="B139">
            <v>38.33</v>
          </cell>
          <cell r="C139">
            <v>1998</v>
          </cell>
          <cell r="D139">
            <v>94.7</v>
          </cell>
          <cell r="F139">
            <v>94.4</v>
          </cell>
          <cell r="H139">
            <v>94.4</v>
          </cell>
          <cell r="J139">
            <v>95.5</v>
          </cell>
          <cell r="L139">
            <v>95.6</v>
          </cell>
          <cell r="N139">
            <v>95.6</v>
          </cell>
          <cell r="P139">
            <v>92.1</v>
          </cell>
          <cell r="R139">
            <v>91.6</v>
          </cell>
          <cell r="T139">
            <v>91.7</v>
          </cell>
          <cell r="V139">
            <v>86</v>
          </cell>
          <cell r="X139">
            <v>84</v>
          </cell>
          <cell r="Z139">
            <v>84</v>
          </cell>
          <cell r="AB139">
            <v>91.6</v>
          </cell>
          <cell r="AD139">
            <v>0</v>
          </cell>
        </row>
        <row r="140">
          <cell r="A140" t="str">
            <v>Erdgas</v>
          </cell>
          <cell r="B140">
            <v>38.33</v>
          </cell>
          <cell r="C140">
            <v>1999</v>
          </cell>
          <cell r="AB140">
            <v>0</v>
          </cell>
          <cell r="AD140">
            <v>0</v>
          </cell>
        </row>
        <row r="141">
          <cell r="A141" t="str">
            <v>Erdgas</v>
          </cell>
          <cell r="B141">
            <v>38.33</v>
          </cell>
          <cell r="C141">
            <v>2000</v>
          </cell>
          <cell r="AB141">
            <v>0</v>
          </cell>
          <cell r="AD141">
            <v>0</v>
          </cell>
        </row>
        <row r="142">
          <cell r="A142" t="str">
            <v>Erdgas</v>
          </cell>
          <cell r="B142">
            <v>38.33</v>
          </cell>
          <cell r="C142">
            <v>2001</v>
          </cell>
          <cell r="AB142">
            <v>0</v>
          </cell>
          <cell r="AD142">
            <v>0</v>
          </cell>
        </row>
        <row r="143">
          <cell r="A143" t="str">
            <v>Erdgas</v>
          </cell>
          <cell r="B143">
            <v>38.33</v>
          </cell>
          <cell r="C143">
            <v>2002</v>
          </cell>
          <cell r="AB143">
            <v>0</v>
          </cell>
          <cell r="AD143">
            <v>0</v>
          </cell>
        </row>
        <row r="144">
          <cell r="A144" t="str">
            <v>Erdgas</v>
          </cell>
          <cell r="B144">
            <v>38.33</v>
          </cell>
          <cell r="C144">
            <v>2003</v>
          </cell>
          <cell r="AB144">
            <v>0</v>
          </cell>
        </row>
        <row r="145">
          <cell r="A145" t="str">
            <v>Private Haushalte</v>
          </cell>
          <cell r="B145">
            <v>7.94</v>
          </cell>
          <cell r="C145">
            <v>1991</v>
          </cell>
          <cell r="D145">
            <v>93.8</v>
          </cell>
          <cell r="F145">
            <v>93.9</v>
          </cell>
          <cell r="H145">
            <v>93.9</v>
          </cell>
          <cell r="J145">
            <v>101.7</v>
          </cell>
          <cell r="L145">
            <v>101.7</v>
          </cell>
          <cell r="N145">
            <v>101.8</v>
          </cell>
          <cell r="P145">
            <v>103.2</v>
          </cell>
          <cell r="R145">
            <v>103.2</v>
          </cell>
          <cell r="T145">
            <v>103.2</v>
          </cell>
          <cell r="V145">
            <v>101.3</v>
          </cell>
          <cell r="X145">
            <v>101.3</v>
          </cell>
          <cell r="Z145">
            <v>101.3</v>
          </cell>
          <cell r="AB145">
            <v>100</v>
          </cell>
          <cell r="AD145">
            <v>101.2</v>
          </cell>
        </row>
        <row r="146">
          <cell r="A146" t="str">
            <v>Private Haushalte</v>
          </cell>
          <cell r="B146">
            <v>7.94</v>
          </cell>
          <cell r="C146">
            <v>1992</v>
          </cell>
          <cell r="D146">
            <v>100.3</v>
          </cell>
          <cell r="F146">
            <v>100.5</v>
          </cell>
          <cell r="H146">
            <v>100.5</v>
          </cell>
          <cell r="J146">
            <v>99.9</v>
          </cell>
          <cell r="L146">
            <v>99.8</v>
          </cell>
          <cell r="N146">
            <v>99.7</v>
          </cell>
          <cell r="P146">
            <v>99.7</v>
          </cell>
          <cell r="R146">
            <v>99.7</v>
          </cell>
          <cell r="T146">
            <v>99.7</v>
          </cell>
          <cell r="V146">
            <v>97.9</v>
          </cell>
          <cell r="X146">
            <v>97.6</v>
          </cell>
          <cell r="Z146">
            <v>97.6</v>
          </cell>
          <cell r="AB146">
            <v>99.4</v>
          </cell>
          <cell r="AD146">
            <v>97.8</v>
          </cell>
        </row>
        <row r="147">
          <cell r="A147" t="str">
            <v>Private Haushalte</v>
          </cell>
          <cell r="B147">
            <v>7.94</v>
          </cell>
          <cell r="C147">
            <v>1993</v>
          </cell>
          <cell r="D147">
            <v>97</v>
          </cell>
          <cell r="F147">
            <v>97</v>
          </cell>
          <cell r="H147">
            <v>97</v>
          </cell>
          <cell r="J147">
            <v>97</v>
          </cell>
          <cell r="L147">
            <v>96.9</v>
          </cell>
          <cell r="N147">
            <v>96.9</v>
          </cell>
          <cell r="P147">
            <v>96.9</v>
          </cell>
          <cell r="R147">
            <v>96.9</v>
          </cell>
          <cell r="T147">
            <v>96.9</v>
          </cell>
          <cell r="V147">
            <v>97.1</v>
          </cell>
          <cell r="X147">
            <v>97.2</v>
          </cell>
          <cell r="Z147">
            <v>97.2</v>
          </cell>
          <cell r="AB147">
            <v>97</v>
          </cell>
          <cell r="AD147">
            <v>97</v>
          </cell>
        </row>
        <row r="148">
          <cell r="A148" t="str">
            <v>Private Haushalte</v>
          </cell>
          <cell r="B148">
            <v>7.94</v>
          </cell>
          <cell r="C148">
            <v>1994</v>
          </cell>
          <cell r="D148">
            <v>97.2</v>
          </cell>
          <cell r="F148">
            <v>97.2</v>
          </cell>
          <cell r="H148">
            <v>97.2</v>
          </cell>
          <cell r="J148">
            <v>97</v>
          </cell>
          <cell r="L148">
            <v>96.9</v>
          </cell>
          <cell r="N148">
            <v>96.5</v>
          </cell>
          <cell r="P148">
            <v>95.9</v>
          </cell>
          <cell r="R148">
            <v>95.8</v>
          </cell>
          <cell r="T148">
            <v>95.8</v>
          </cell>
          <cell r="V148">
            <v>94.8</v>
          </cell>
          <cell r="X148">
            <v>94.7</v>
          </cell>
          <cell r="Z148">
            <v>94.7</v>
          </cell>
          <cell r="AB148">
            <v>96.1</v>
          </cell>
          <cell r="AD148">
            <v>94.6</v>
          </cell>
        </row>
        <row r="149">
          <cell r="A149" t="str">
            <v>Private Haushalte</v>
          </cell>
          <cell r="B149">
            <v>7.94</v>
          </cell>
          <cell r="C149">
            <v>1995</v>
          </cell>
          <cell r="D149">
            <v>94.6</v>
          </cell>
          <cell r="F149">
            <v>94.5</v>
          </cell>
          <cell r="H149">
            <v>94.5</v>
          </cell>
          <cell r="J149">
            <v>93.6</v>
          </cell>
          <cell r="L149">
            <v>93.4</v>
          </cell>
          <cell r="N149">
            <v>93.4</v>
          </cell>
          <cell r="P149">
            <v>93.1</v>
          </cell>
          <cell r="R149">
            <v>93.1</v>
          </cell>
          <cell r="T149">
            <v>92.9</v>
          </cell>
          <cell r="V149">
            <v>91.7</v>
          </cell>
          <cell r="X149">
            <v>91.6</v>
          </cell>
          <cell r="Z149">
            <v>91.6</v>
          </cell>
          <cell r="AB149">
            <v>93.2</v>
          </cell>
          <cell r="AD149">
            <v>91.8</v>
          </cell>
        </row>
        <row r="150">
          <cell r="A150" t="str">
            <v>Private Haushalte</v>
          </cell>
          <cell r="B150">
            <v>7.94</v>
          </cell>
          <cell r="C150">
            <v>1996</v>
          </cell>
          <cell r="D150">
            <v>91.2</v>
          </cell>
          <cell r="F150">
            <v>91.2</v>
          </cell>
          <cell r="H150">
            <v>91.2</v>
          </cell>
          <cell r="J150">
            <v>91.3</v>
          </cell>
          <cell r="L150">
            <v>91.3</v>
          </cell>
          <cell r="N150">
            <v>91.3</v>
          </cell>
          <cell r="P150">
            <v>91.3</v>
          </cell>
          <cell r="R150">
            <v>91.2</v>
          </cell>
          <cell r="T150">
            <v>91.2</v>
          </cell>
          <cell r="V150">
            <v>92.6</v>
          </cell>
          <cell r="X150">
            <v>92.8</v>
          </cell>
          <cell r="Z150">
            <v>93.3</v>
          </cell>
          <cell r="AB150">
            <v>91.7</v>
          </cell>
          <cell r="AD150">
            <v>95.1</v>
          </cell>
        </row>
        <row r="151">
          <cell r="A151" t="str">
            <v>Private Haushalte</v>
          </cell>
          <cell r="B151">
            <v>7.94</v>
          </cell>
          <cell r="C151">
            <v>1997</v>
          </cell>
          <cell r="D151">
            <v>96.9</v>
          </cell>
          <cell r="F151">
            <v>97.1</v>
          </cell>
          <cell r="H151">
            <v>97.4</v>
          </cell>
          <cell r="J151">
            <v>99.3</v>
          </cell>
          <cell r="L151">
            <v>99.3</v>
          </cell>
          <cell r="N151">
            <v>99.3</v>
          </cell>
          <cell r="P151">
            <v>99.4</v>
          </cell>
          <cell r="R151">
            <v>99.4</v>
          </cell>
          <cell r="T151">
            <v>99.4</v>
          </cell>
          <cell r="V151">
            <v>99.3</v>
          </cell>
          <cell r="X151">
            <v>99.3</v>
          </cell>
          <cell r="Z151">
            <v>99.3</v>
          </cell>
          <cell r="AB151">
            <v>98.8</v>
          </cell>
          <cell r="AD151">
            <v>99.2</v>
          </cell>
        </row>
        <row r="152">
          <cell r="A152" t="str">
            <v>Private Haushalte</v>
          </cell>
          <cell r="B152">
            <v>7.94</v>
          </cell>
          <cell r="C152">
            <v>1998</v>
          </cell>
          <cell r="D152">
            <v>99.2</v>
          </cell>
          <cell r="F152">
            <v>99.2</v>
          </cell>
          <cell r="H152">
            <v>99.2</v>
          </cell>
          <cell r="J152">
            <v>98.9</v>
          </cell>
          <cell r="L152">
            <v>98.9</v>
          </cell>
          <cell r="N152">
            <v>98.9</v>
          </cell>
          <cell r="P152">
            <v>97.4</v>
          </cell>
          <cell r="R152">
            <v>97.4</v>
          </cell>
          <cell r="T152">
            <v>97.4</v>
          </cell>
          <cell r="V152">
            <v>95</v>
          </cell>
          <cell r="X152">
            <v>94</v>
          </cell>
          <cell r="Z152">
            <v>93.9</v>
          </cell>
          <cell r="AB152">
            <v>97.5</v>
          </cell>
          <cell r="AD152">
            <v>0</v>
          </cell>
        </row>
        <row r="153">
          <cell r="A153" t="str">
            <v>Private Haushalte</v>
          </cell>
          <cell r="B153">
            <v>7.94</v>
          </cell>
          <cell r="C153">
            <v>1999</v>
          </cell>
          <cell r="AB153">
            <v>0</v>
          </cell>
          <cell r="AD153">
            <v>0</v>
          </cell>
        </row>
        <row r="154">
          <cell r="A154" t="str">
            <v>Private Haushalte</v>
          </cell>
          <cell r="B154">
            <v>7.94</v>
          </cell>
          <cell r="C154">
            <v>2000</v>
          </cell>
          <cell r="AB154">
            <v>0</v>
          </cell>
          <cell r="AD154">
            <v>0</v>
          </cell>
        </row>
        <row r="155">
          <cell r="A155" t="str">
            <v>Private Haushalte</v>
          </cell>
          <cell r="B155">
            <v>7.94</v>
          </cell>
          <cell r="C155">
            <v>2001</v>
          </cell>
          <cell r="AB155">
            <v>0</v>
          </cell>
          <cell r="AD155">
            <v>0</v>
          </cell>
        </row>
        <row r="156">
          <cell r="A156" t="str">
            <v>Private Haushalte</v>
          </cell>
          <cell r="B156">
            <v>7.94</v>
          </cell>
          <cell r="C156">
            <v>2002</v>
          </cell>
          <cell r="AB156">
            <v>0</v>
          </cell>
          <cell r="AD156">
            <v>0</v>
          </cell>
        </row>
        <row r="157">
          <cell r="A157" t="str">
            <v>Private Haushalte</v>
          </cell>
          <cell r="B157">
            <v>7.94</v>
          </cell>
          <cell r="C157">
            <v>2003</v>
          </cell>
          <cell r="AB157">
            <v>0</v>
          </cell>
        </row>
        <row r="158">
          <cell r="A158" t="str">
            <v>Handel und Gewerbe</v>
          </cell>
          <cell r="B158">
            <v>2.73</v>
          </cell>
          <cell r="C158">
            <v>1991</v>
          </cell>
          <cell r="D158">
            <v>93.3</v>
          </cell>
          <cell r="F158">
            <v>93.6</v>
          </cell>
          <cell r="H158">
            <v>93.6</v>
          </cell>
          <cell r="J158">
            <v>101.7</v>
          </cell>
          <cell r="L158">
            <v>101.7</v>
          </cell>
          <cell r="N158">
            <v>101.9</v>
          </cell>
          <cell r="P158">
            <v>103.4</v>
          </cell>
          <cell r="R158">
            <v>103.4</v>
          </cell>
          <cell r="T158">
            <v>103.4</v>
          </cell>
          <cell r="V158">
            <v>101.3</v>
          </cell>
          <cell r="X158">
            <v>101.3</v>
          </cell>
          <cell r="Z158">
            <v>101.3</v>
          </cell>
          <cell r="AB158">
            <v>100</v>
          </cell>
          <cell r="AD158">
            <v>101.2</v>
          </cell>
        </row>
        <row r="159">
          <cell r="A159" t="str">
            <v>Handel und Gewerbe</v>
          </cell>
          <cell r="B159">
            <v>2.73</v>
          </cell>
          <cell r="C159">
            <v>1992</v>
          </cell>
          <cell r="D159">
            <v>100.1</v>
          </cell>
          <cell r="F159">
            <v>100.4</v>
          </cell>
          <cell r="H159">
            <v>100.4</v>
          </cell>
          <cell r="J159">
            <v>99.8</v>
          </cell>
          <cell r="L159">
            <v>99.7</v>
          </cell>
          <cell r="N159">
            <v>99.7</v>
          </cell>
          <cell r="P159">
            <v>99.2</v>
          </cell>
          <cell r="R159">
            <v>99.2</v>
          </cell>
          <cell r="T159">
            <v>99.2</v>
          </cell>
          <cell r="V159">
            <v>97.7</v>
          </cell>
          <cell r="X159">
            <v>97.3</v>
          </cell>
          <cell r="Z159">
            <v>97.3</v>
          </cell>
          <cell r="AB159">
            <v>99.2</v>
          </cell>
          <cell r="AD159">
            <v>97.5</v>
          </cell>
        </row>
        <row r="160">
          <cell r="A160" t="str">
            <v>Handel und Gewerbe</v>
          </cell>
          <cell r="B160">
            <v>2.73</v>
          </cell>
          <cell r="C160">
            <v>1993</v>
          </cell>
          <cell r="D160">
            <v>96.7</v>
          </cell>
          <cell r="F160">
            <v>96.7</v>
          </cell>
          <cell r="H160">
            <v>96.7</v>
          </cell>
          <cell r="J160">
            <v>96.6</v>
          </cell>
          <cell r="L160">
            <v>96.6</v>
          </cell>
          <cell r="N160">
            <v>96.6</v>
          </cell>
          <cell r="P160">
            <v>96.6</v>
          </cell>
          <cell r="R160">
            <v>96.6</v>
          </cell>
          <cell r="T160">
            <v>96.6</v>
          </cell>
          <cell r="V160">
            <v>96.6</v>
          </cell>
          <cell r="X160">
            <v>96.4</v>
          </cell>
          <cell r="Z160">
            <v>96.4</v>
          </cell>
          <cell r="AB160">
            <v>96.6</v>
          </cell>
          <cell r="AD160">
            <v>96.4</v>
          </cell>
        </row>
        <row r="161">
          <cell r="A161" t="str">
            <v>Handel und Gewerbe</v>
          </cell>
          <cell r="B161">
            <v>2.73</v>
          </cell>
          <cell r="C161">
            <v>1994</v>
          </cell>
          <cell r="D161">
            <v>96.5</v>
          </cell>
          <cell r="F161">
            <v>96.5</v>
          </cell>
          <cell r="H161">
            <v>96.5</v>
          </cell>
          <cell r="J161">
            <v>96.2</v>
          </cell>
          <cell r="L161">
            <v>96.1</v>
          </cell>
          <cell r="N161">
            <v>95.7</v>
          </cell>
          <cell r="P161">
            <v>95.1</v>
          </cell>
          <cell r="R161">
            <v>95</v>
          </cell>
          <cell r="T161">
            <v>95</v>
          </cell>
          <cell r="V161">
            <v>94</v>
          </cell>
          <cell r="X161">
            <v>93.3</v>
          </cell>
          <cell r="Z161">
            <v>93.3</v>
          </cell>
          <cell r="AB161">
            <v>95.3</v>
          </cell>
          <cell r="AD161">
            <v>93.1</v>
          </cell>
        </row>
        <row r="162">
          <cell r="A162" t="str">
            <v>Handel und Gewerbe</v>
          </cell>
          <cell r="B162">
            <v>2.73</v>
          </cell>
          <cell r="C162">
            <v>1995</v>
          </cell>
          <cell r="D162">
            <v>92.4</v>
          </cell>
          <cell r="F162">
            <v>92.3</v>
          </cell>
          <cell r="H162">
            <v>92.3</v>
          </cell>
          <cell r="J162">
            <v>91.5</v>
          </cell>
          <cell r="L162">
            <v>91.2</v>
          </cell>
          <cell r="N162">
            <v>91.2</v>
          </cell>
          <cell r="P162">
            <v>90.8</v>
          </cell>
          <cell r="R162">
            <v>90.8</v>
          </cell>
          <cell r="T162">
            <v>90.7</v>
          </cell>
          <cell r="V162">
            <v>89.4</v>
          </cell>
          <cell r="X162">
            <v>89.2</v>
          </cell>
          <cell r="Z162">
            <v>89.2</v>
          </cell>
          <cell r="AB162">
            <v>90.9</v>
          </cell>
          <cell r="AD162">
            <v>89.6</v>
          </cell>
        </row>
        <row r="163">
          <cell r="A163" t="str">
            <v>Handel und Gewerbe</v>
          </cell>
          <cell r="B163">
            <v>2.73</v>
          </cell>
          <cell r="C163">
            <v>1996</v>
          </cell>
          <cell r="D163">
            <v>89</v>
          </cell>
          <cell r="F163">
            <v>89.1</v>
          </cell>
          <cell r="H163">
            <v>89.1</v>
          </cell>
          <cell r="J163">
            <v>89.2</v>
          </cell>
          <cell r="L163">
            <v>89.1</v>
          </cell>
          <cell r="N163">
            <v>89.1</v>
          </cell>
          <cell r="P163">
            <v>89.2</v>
          </cell>
          <cell r="R163">
            <v>89.2</v>
          </cell>
          <cell r="T163">
            <v>89.2</v>
          </cell>
          <cell r="V163">
            <v>90.7</v>
          </cell>
          <cell r="X163">
            <v>90.5</v>
          </cell>
          <cell r="Z163">
            <v>91.1</v>
          </cell>
          <cell r="AB163">
            <v>89.5</v>
          </cell>
          <cell r="AD163">
            <v>93</v>
          </cell>
        </row>
        <row r="164">
          <cell r="A164" t="str">
            <v>Handel und Gewerbe</v>
          </cell>
          <cell r="B164">
            <v>2.73</v>
          </cell>
          <cell r="C164">
            <v>1997</v>
          </cell>
          <cell r="D164">
            <v>94.7</v>
          </cell>
          <cell r="F164">
            <v>95</v>
          </cell>
          <cell r="H164">
            <v>95.2</v>
          </cell>
          <cell r="J164">
            <v>96.9</v>
          </cell>
          <cell r="L164">
            <v>97</v>
          </cell>
          <cell r="N164">
            <v>97</v>
          </cell>
          <cell r="P164">
            <v>97</v>
          </cell>
          <cell r="R164">
            <v>97</v>
          </cell>
          <cell r="T164">
            <v>97</v>
          </cell>
          <cell r="V164">
            <v>96.7</v>
          </cell>
          <cell r="X164">
            <v>96.7</v>
          </cell>
          <cell r="Z164">
            <v>96.7</v>
          </cell>
          <cell r="AB164">
            <v>96.4</v>
          </cell>
          <cell r="AD164">
            <v>96.6</v>
          </cell>
        </row>
        <row r="165">
          <cell r="A165" t="str">
            <v>Handel und Gewerbe</v>
          </cell>
          <cell r="B165">
            <v>2.73</v>
          </cell>
          <cell r="C165">
            <v>1998</v>
          </cell>
          <cell r="D165">
            <v>96.5</v>
          </cell>
          <cell r="F165">
            <v>96.4</v>
          </cell>
          <cell r="H165">
            <v>96.4</v>
          </cell>
          <cell r="J165">
            <v>96.1</v>
          </cell>
          <cell r="L165">
            <v>96.1</v>
          </cell>
          <cell r="N165">
            <v>96.1</v>
          </cell>
          <cell r="P165">
            <v>94.2</v>
          </cell>
          <cell r="R165">
            <v>94.2</v>
          </cell>
          <cell r="T165">
            <v>94.2</v>
          </cell>
          <cell r="V165">
            <v>91.7</v>
          </cell>
          <cell r="X165">
            <v>90.8</v>
          </cell>
          <cell r="Z165">
            <v>90.7</v>
          </cell>
          <cell r="AB165">
            <v>94.5</v>
          </cell>
          <cell r="AD165">
            <v>0</v>
          </cell>
        </row>
        <row r="166">
          <cell r="A166" t="str">
            <v>Handel und Gewerbe</v>
          </cell>
          <cell r="B166">
            <v>2.73</v>
          </cell>
          <cell r="C166">
            <v>1999</v>
          </cell>
          <cell r="AB166">
            <v>0</v>
          </cell>
          <cell r="AD166">
            <v>0</v>
          </cell>
        </row>
        <row r="167">
          <cell r="A167" t="str">
            <v>Handel und Gewerbe</v>
          </cell>
          <cell r="B167">
            <v>2.73</v>
          </cell>
          <cell r="C167">
            <v>2000</v>
          </cell>
          <cell r="AB167">
            <v>0</v>
          </cell>
          <cell r="AD167">
            <v>0</v>
          </cell>
        </row>
        <row r="168">
          <cell r="A168" t="str">
            <v>Handel und Gewerbe</v>
          </cell>
          <cell r="B168">
            <v>2.73</v>
          </cell>
          <cell r="C168">
            <v>2001</v>
          </cell>
          <cell r="AB168">
            <v>0</v>
          </cell>
          <cell r="AD168">
            <v>0</v>
          </cell>
        </row>
        <row r="169">
          <cell r="A169" t="str">
            <v>Handel und Gewerbe</v>
          </cell>
          <cell r="B169">
            <v>2.73</v>
          </cell>
          <cell r="C169">
            <v>2002</v>
          </cell>
          <cell r="AB169">
            <v>0</v>
          </cell>
          <cell r="AD169">
            <v>0</v>
          </cell>
        </row>
        <row r="170">
          <cell r="A170" t="str">
            <v>Handel und Gewerbe</v>
          </cell>
          <cell r="B170">
            <v>2.73</v>
          </cell>
          <cell r="C170">
            <v>2003</v>
          </cell>
          <cell r="AB170">
            <v>0</v>
          </cell>
        </row>
        <row r="171">
          <cell r="A171" t="str">
            <v>Industrie</v>
          </cell>
          <cell r="B171">
            <v>6.36</v>
          </cell>
          <cell r="C171">
            <v>1991</v>
          </cell>
          <cell r="D171">
            <v>89.7</v>
          </cell>
          <cell r="F171">
            <v>90.3</v>
          </cell>
          <cell r="H171">
            <v>90</v>
          </cell>
          <cell r="J171">
            <v>102.3</v>
          </cell>
          <cell r="L171">
            <v>103.7</v>
          </cell>
          <cell r="N171">
            <v>103.7</v>
          </cell>
          <cell r="P171">
            <v>105.8</v>
          </cell>
          <cell r="R171">
            <v>106.2</v>
          </cell>
          <cell r="T171">
            <v>106.2</v>
          </cell>
          <cell r="V171">
            <v>101.4</v>
          </cell>
          <cell r="X171">
            <v>100</v>
          </cell>
          <cell r="Z171">
            <v>100.4</v>
          </cell>
          <cell r="AB171">
            <v>100</v>
          </cell>
          <cell r="AD171">
            <v>99.9</v>
          </cell>
        </row>
        <row r="172">
          <cell r="A172" t="str">
            <v>Industrie</v>
          </cell>
          <cell r="B172">
            <v>6.36</v>
          </cell>
          <cell r="C172">
            <v>1992</v>
          </cell>
          <cell r="D172">
            <v>97.2</v>
          </cell>
          <cell r="F172">
            <v>96.8</v>
          </cell>
          <cell r="H172">
            <v>96.4</v>
          </cell>
          <cell r="J172">
            <v>96.8</v>
          </cell>
          <cell r="L172">
            <v>95.5</v>
          </cell>
          <cell r="N172">
            <v>95.6</v>
          </cell>
          <cell r="P172">
            <v>94</v>
          </cell>
          <cell r="R172">
            <v>93.1</v>
          </cell>
          <cell r="T172">
            <v>93.1</v>
          </cell>
          <cell r="V172">
            <v>90.1</v>
          </cell>
          <cell r="X172">
            <v>90.2</v>
          </cell>
          <cell r="Z172">
            <v>90.3</v>
          </cell>
          <cell r="AB172">
            <v>94.1</v>
          </cell>
          <cell r="AD172">
            <v>90.7</v>
          </cell>
        </row>
        <row r="173">
          <cell r="A173" t="str">
            <v>Industrie</v>
          </cell>
          <cell r="B173">
            <v>6.36</v>
          </cell>
          <cell r="C173">
            <v>1993</v>
          </cell>
          <cell r="D173">
            <v>89.7</v>
          </cell>
          <cell r="F173">
            <v>89.4</v>
          </cell>
          <cell r="H173">
            <v>89.7</v>
          </cell>
          <cell r="J173">
            <v>89.7</v>
          </cell>
          <cell r="L173">
            <v>89.9</v>
          </cell>
          <cell r="N173">
            <v>89.5</v>
          </cell>
          <cell r="P173">
            <v>89.6</v>
          </cell>
          <cell r="R173">
            <v>89.8</v>
          </cell>
          <cell r="T173">
            <v>89.8</v>
          </cell>
          <cell r="V173">
            <v>90.1</v>
          </cell>
          <cell r="X173">
            <v>89.9</v>
          </cell>
          <cell r="Z173">
            <v>89.9</v>
          </cell>
          <cell r="AB173">
            <v>89.8</v>
          </cell>
          <cell r="AD173">
            <v>89.6</v>
          </cell>
        </row>
        <row r="174">
          <cell r="A174" t="str">
            <v>Industrie</v>
          </cell>
          <cell r="B174">
            <v>6.36</v>
          </cell>
          <cell r="C174">
            <v>1994</v>
          </cell>
          <cell r="D174">
            <v>89.7</v>
          </cell>
          <cell r="F174">
            <v>89.7</v>
          </cell>
          <cell r="H174">
            <v>89.8</v>
          </cell>
          <cell r="J174">
            <v>89.3</v>
          </cell>
          <cell r="L174">
            <v>88.8</v>
          </cell>
          <cell r="N174">
            <v>88.8</v>
          </cell>
          <cell r="P174">
            <v>88.2</v>
          </cell>
          <cell r="R174">
            <v>88.8</v>
          </cell>
          <cell r="T174">
            <v>88.7</v>
          </cell>
          <cell r="V174">
            <v>87.7</v>
          </cell>
          <cell r="X174">
            <v>87.7</v>
          </cell>
          <cell r="Z174">
            <v>87.9</v>
          </cell>
          <cell r="AB174">
            <v>88.8</v>
          </cell>
          <cell r="AD174">
            <v>87.9</v>
          </cell>
        </row>
        <row r="175">
          <cell r="A175" t="str">
            <v>Industrie</v>
          </cell>
          <cell r="B175">
            <v>6.36</v>
          </cell>
          <cell r="C175">
            <v>1995</v>
          </cell>
          <cell r="D175">
            <v>87.7</v>
          </cell>
          <cell r="F175">
            <v>88</v>
          </cell>
          <cell r="H175">
            <v>87.9</v>
          </cell>
          <cell r="J175">
            <v>87.5</v>
          </cell>
          <cell r="L175">
            <v>87.5</v>
          </cell>
          <cell r="N175">
            <v>87.6</v>
          </cell>
          <cell r="P175">
            <v>87.4</v>
          </cell>
          <cell r="R175">
            <v>87.2</v>
          </cell>
          <cell r="T175">
            <v>87</v>
          </cell>
          <cell r="V175">
            <v>85.4</v>
          </cell>
          <cell r="X175">
            <v>85.2</v>
          </cell>
          <cell r="Z175">
            <v>85.3</v>
          </cell>
          <cell r="AB175">
            <v>87</v>
          </cell>
          <cell r="AD175">
            <v>85.6</v>
          </cell>
        </row>
        <row r="176">
          <cell r="A176" t="str">
            <v>Industrie</v>
          </cell>
          <cell r="B176">
            <v>6.36</v>
          </cell>
          <cell r="C176">
            <v>1996</v>
          </cell>
          <cell r="D176">
            <v>84.5</v>
          </cell>
          <cell r="F176">
            <v>84.2</v>
          </cell>
          <cell r="H176">
            <v>84.3</v>
          </cell>
          <cell r="J176">
            <v>85.2</v>
          </cell>
          <cell r="L176">
            <v>85.5</v>
          </cell>
          <cell r="N176">
            <v>85.5</v>
          </cell>
          <cell r="P176">
            <v>87.7</v>
          </cell>
          <cell r="R176">
            <v>88.5</v>
          </cell>
          <cell r="T176">
            <v>88.4</v>
          </cell>
          <cell r="V176">
            <v>91.9</v>
          </cell>
          <cell r="X176">
            <v>92.2</v>
          </cell>
          <cell r="Z176">
            <v>92.2</v>
          </cell>
          <cell r="AB176">
            <v>87.5</v>
          </cell>
          <cell r="AD176">
            <v>93.8</v>
          </cell>
        </row>
        <row r="177">
          <cell r="A177" t="str">
            <v>Industrie</v>
          </cell>
          <cell r="B177">
            <v>6.36</v>
          </cell>
          <cell r="C177">
            <v>1997</v>
          </cell>
          <cell r="D177">
            <v>95.1</v>
          </cell>
          <cell r="F177">
            <v>95.5</v>
          </cell>
          <cell r="H177">
            <v>95.1</v>
          </cell>
          <cell r="J177">
            <v>99.6</v>
          </cell>
          <cell r="L177">
            <v>99.7</v>
          </cell>
          <cell r="N177">
            <v>99.4</v>
          </cell>
          <cell r="P177">
            <v>99.5</v>
          </cell>
          <cell r="R177">
            <v>99.6</v>
          </cell>
          <cell r="T177">
            <v>99.6</v>
          </cell>
          <cell r="V177">
            <v>97.9</v>
          </cell>
          <cell r="X177">
            <v>98</v>
          </cell>
          <cell r="Z177">
            <v>98</v>
          </cell>
          <cell r="AB177">
            <v>98.1</v>
          </cell>
          <cell r="AD177">
            <v>98.1</v>
          </cell>
        </row>
        <row r="178">
          <cell r="A178" t="str">
            <v>Industrie</v>
          </cell>
          <cell r="B178">
            <v>6.36</v>
          </cell>
          <cell r="C178">
            <v>1998</v>
          </cell>
          <cell r="D178">
            <v>97.3</v>
          </cell>
          <cell r="F178">
            <v>96.9</v>
          </cell>
          <cell r="H178">
            <v>96.7</v>
          </cell>
          <cell r="J178">
            <v>97.9</v>
          </cell>
          <cell r="L178">
            <v>97.9</v>
          </cell>
          <cell r="N178">
            <v>98</v>
          </cell>
          <cell r="P178">
            <v>94.2</v>
          </cell>
          <cell r="R178">
            <v>94</v>
          </cell>
          <cell r="T178">
            <v>93.9</v>
          </cell>
          <cell r="V178">
            <v>86.9</v>
          </cell>
          <cell r="X178">
            <v>86.1</v>
          </cell>
          <cell r="Z178">
            <v>86</v>
          </cell>
          <cell r="AB178">
            <v>93.8</v>
          </cell>
          <cell r="AD178">
            <v>0</v>
          </cell>
        </row>
        <row r="179">
          <cell r="A179" t="str">
            <v>Industrie</v>
          </cell>
          <cell r="B179">
            <v>6.36</v>
          </cell>
          <cell r="C179">
            <v>1999</v>
          </cell>
          <cell r="AB179">
            <v>0</v>
          </cell>
          <cell r="AD179">
            <v>0</v>
          </cell>
        </row>
        <row r="180">
          <cell r="A180" t="str">
            <v>Industrie</v>
          </cell>
          <cell r="B180">
            <v>6.36</v>
          </cell>
          <cell r="C180">
            <v>2000</v>
          </cell>
          <cell r="AB180">
            <v>0</v>
          </cell>
          <cell r="AD180">
            <v>0</v>
          </cell>
        </row>
        <row r="181">
          <cell r="A181" t="str">
            <v>Industrie</v>
          </cell>
          <cell r="B181">
            <v>6.36</v>
          </cell>
          <cell r="C181">
            <v>2001</v>
          </cell>
          <cell r="AB181">
            <v>0</v>
          </cell>
          <cell r="AD181">
            <v>0</v>
          </cell>
        </row>
        <row r="182">
          <cell r="A182" t="str">
            <v>Industrie</v>
          </cell>
          <cell r="B182">
            <v>6.36</v>
          </cell>
          <cell r="C182">
            <v>2002</v>
          </cell>
          <cell r="AB182">
            <v>0</v>
          </cell>
          <cell r="AD182">
            <v>0</v>
          </cell>
        </row>
        <row r="183">
          <cell r="A183" t="str">
            <v>Industrie</v>
          </cell>
          <cell r="B183">
            <v>6.36</v>
          </cell>
          <cell r="C183">
            <v>2003</v>
          </cell>
          <cell r="AB183">
            <v>0</v>
          </cell>
        </row>
        <row r="184">
          <cell r="A184" t="str">
            <v>Mineralölerzeugnisse</v>
          </cell>
          <cell r="B184">
            <v>34.14</v>
          </cell>
          <cell r="C184">
            <v>1991</v>
          </cell>
          <cell r="D184">
            <v>101.7</v>
          </cell>
          <cell r="F184">
            <v>101.7</v>
          </cell>
          <cell r="H184">
            <v>90</v>
          </cell>
          <cell r="J184">
            <v>90</v>
          </cell>
          <cell r="L184">
            <v>91</v>
          </cell>
          <cell r="N184">
            <v>90.7</v>
          </cell>
          <cell r="P184">
            <v>104.4</v>
          </cell>
          <cell r="R184">
            <v>103.8</v>
          </cell>
          <cell r="T184">
            <v>105.5</v>
          </cell>
          <cell r="V184">
            <v>107</v>
          </cell>
          <cell r="X184">
            <v>106</v>
          </cell>
          <cell r="Z184">
            <v>102.6</v>
          </cell>
          <cell r="AB184">
            <v>99.5</v>
          </cell>
          <cell r="AD184">
            <v>102.1</v>
          </cell>
        </row>
        <row r="185">
          <cell r="A185" t="str">
            <v>Mineralölerzeugnisse</v>
          </cell>
          <cell r="B185">
            <v>34.14</v>
          </cell>
          <cell r="C185">
            <v>1992</v>
          </cell>
          <cell r="D185">
            <v>98.9</v>
          </cell>
          <cell r="F185">
            <v>99.7</v>
          </cell>
          <cell r="H185">
            <v>97.8</v>
          </cell>
          <cell r="J185">
            <v>99.3</v>
          </cell>
          <cell r="L185">
            <v>100.1</v>
          </cell>
          <cell r="N185">
            <v>100.6</v>
          </cell>
          <cell r="P185">
            <v>98.1</v>
          </cell>
          <cell r="R185">
            <v>97.4</v>
          </cell>
          <cell r="T185">
            <v>98.2</v>
          </cell>
          <cell r="V185">
            <v>99.2</v>
          </cell>
          <cell r="X185">
            <v>100</v>
          </cell>
          <cell r="Z185">
            <v>98.3</v>
          </cell>
          <cell r="AB185">
            <v>99</v>
          </cell>
          <cell r="AD185">
            <v>98.7</v>
          </cell>
        </row>
        <row r="186">
          <cell r="A186" t="str">
            <v>Mineralölerzeugnisse</v>
          </cell>
          <cell r="B186">
            <v>34.14</v>
          </cell>
          <cell r="C186">
            <v>1993</v>
          </cell>
          <cell r="D186">
            <v>98.2</v>
          </cell>
          <cell r="F186">
            <v>98.9</v>
          </cell>
          <cell r="H186">
            <v>99.7</v>
          </cell>
          <cell r="J186">
            <v>99.5</v>
          </cell>
          <cell r="L186">
            <v>98.9</v>
          </cell>
          <cell r="N186">
            <v>97.6</v>
          </cell>
          <cell r="P186">
            <v>97.8</v>
          </cell>
          <cell r="R186">
            <v>97.2</v>
          </cell>
          <cell r="T186">
            <v>95.4</v>
          </cell>
          <cell r="V186">
            <v>97.2</v>
          </cell>
          <cell r="X186">
            <v>97.6</v>
          </cell>
          <cell r="Z186">
            <v>95</v>
          </cell>
          <cell r="AB186">
            <v>97.8</v>
          </cell>
          <cell r="AD186">
            <v>100.2</v>
          </cell>
        </row>
        <row r="187">
          <cell r="A187" t="str">
            <v>Mineralölerzeugnisse</v>
          </cell>
          <cell r="B187">
            <v>34.14</v>
          </cell>
          <cell r="C187">
            <v>1994</v>
          </cell>
          <cell r="D187">
            <v>103.7</v>
          </cell>
          <cell r="F187">
            <v>103.8</v>
          </cell>
          <cell r="H187">
            <v>102.5</v>
          </cell>
          <cell r="J187">
            <v>103.9</v>
          </cell>
          <cell r="L187">
            <v>104.4</v>
          </cell>
          <cell r="N187">
            <v>104</v>
          </cell>
          <cell r="P187">
            <v>103.5</v>
          </cell>
          <cell r="R187">
            <v>105.6</v>
          </cell>
          <cell r="T187">
            <v>102.9</v>
          </cell>
          <cell r="V187">
            <v>103.6</v>
          </cell>
          <cell r="X187">
            <v>104.8</v>
          </cell>
          <cell r="Z187">
            <v>103.9</v>
          </cell>
          <cell r="AB187">
            <v>103.9</v>
          </cell>
          <cell r="AD187">
            <v>103.8</v>
          </cell>
        </row>
        <row r="188">
          <cell r="A188" t="str">
            <v>Mineralölerzeugnisse</v>
          </cell>
          <cell r="B188">
            <v>34.14</v>
          </cell>
          <cell r="C188">
            <v>1995</v>
          </cell>
          <cell r="D188">
            <v>103.5</v>
          </cell>
          <cell r="F188">
            <v>104.1</v>
          </cell>
          <cell r="H188">
            <v>101.9</v>
          </cell>
          <cell r="J188">
            <v>104</v>
          </cell>
          <cell r="L188">
            <v>103.7</v>
          </cell>
          <cell r="N188">
            <v>104</v>
          </cell>
          <cell r="P188">
            <v>100.9</v>
          </cell>
          <cell r="R188">
            <v>101.2</v>
          </cell>
          <cell r="T188">
            <v>103.5</v>
          </cell>
          <cell r="V188">
            <v>101.6</v>
          </cell>
          <cell r="X188">
            <v>102.2</v>
          </cell>
          <cell r="Z188">
            <v>105.6</v>
          </cell>
          <cell r="AB188">
            <v>103</v>
          </cell>
          <cell r="AD188">
            <v>105.4</v>
          </cell>
        </row>
        <row r="189">
          <cell r="A189" t="str">
            <v>Mineralölerzeugnisse</v>
          </cell>
          <cell r="B189">
            <v>34.14</v>
          </cell>
          <cell r="C189">
            <v>1996</v>
          </cell>
          <cell r="D189">
            <v>105.8</v>
          </cell>
          <cell r="F189">
            <v>109.3</v>
          </cell>
          <cell r="H189">
            <v>107.7</v>
          </cell>
          <cell r="J189">
            <v>110.6</v>
          </cell>
          <cell r="L189">
            <v>109.2</v>
          </cell>
          <cell r="N189">
            <v>106.7</v>
          </cell>
          <cell r="P189">
            <v>107.9</v>
          </cell>
          <cell r="R189">
            <v>108.2</v>
          </cell>
          <cell r="T189">
            <v>113.2</v>
          </cell>
          <cell r="V189">
            <v>117</v>
          </cell>
          <cell r="X189">
            <v>115.3</v>
          </cell>
          <cell r="Z189">
            <v>115.4</v>
          </cell>
          <cell r="AB189">
            <v>110.5</v>
          </cell>
          <cell r="AD189">
            <v>113</v>
          </cell>
        </row>
        <row r="190">
          <cell r="A190" t="str">
            <v>Mineralölerzeugnisse</v>
          </cell>
          <cell r="B190">
            <v>34.14</v>
          </cell>
          <cell r="C190">
            <v>1997</v>
          </cell>
          <cell r="D190">
            <v>118</v>
          </cell>
          <cell r="F190">
            <v>115.1</v>
          </cell>
          <cell r="H190">
            <v>113</v>
          </cell>
          <cell r="J190">
            <v>111.5</v>
          </cell>
          <cell r="L190">
            <v>111.3</v>
          </cell>
          <cell r="N190">
            <v>110</v>
          </cell>
          <cell r="P190">
            <v>110.5</v>
          </cell>
          <cell r="R190">
            <v>115.1</v>
          </cell>
          <cell r="T190">
            <v>113.5</v>
          </cell>
          <cell r="V190">
            <v>115.2</v>
          </cell>
          <cell r="X190">
            <v>114.9</v>
          </cell>
          <cell r="Z190">
            <v>112.8</v>
          </cell>
          <cell r="AB190">
            <v>113.4</v>
          </cell>
          <cell r="AD190">
            <v>109.6</v>
          </cell>
        </row>
        <row r="191">
          <cell r="A191" t="str">
            <v>Mineralölerzeugnisse</v>
          </cell>
          <cell r="B191">
            <v>34.14</v>
          </cell>
          <cell r="C191">
            <v>1998</v>
          </cell>
          <cell r="D191">
            <v>108.4</v>
          </cell>
          <cell r="F191">
            <v>107.1</v>
          </cell>
          <cell r="H191">
            <v>105</v>
          </cell>
          <cell r="J191">
            <v>105.3</v>
          </cell>
          <cell r="L191">
            <v>104.3</v>
          </cell>
          <cell r="N191">
            <v>102.9</v>
          </cell>
          <cell r="P191">
            <v>103.7</v>
          </cell>
          <cell r="R191">
            <v>101.8</v>
          </cell>
          <cell r="T191">
            <v>102</v>
          </cell>
          <cell r="V191">
            <v>101.7</v>
          </cell>
          <cell r="X191">
            <v>101.2</v>
          </cell>
          <cell r="Z191">
            <v>99.1</v>
          </cell>
          <cell r="AB191">
            <v>103.5</v>
          </cell>
          <cell r="AD191">
            <v>0</v>
          </cell>
        </row>
        <row r="192">
          <cell r="A192" t="str">
            <v>Mineralölerzeugnisse</v>
          </cell>
          <cell r="B192">
            <v>34.14</v>
          </cell>
          <cell r="C192">
            <v>1999</v>
          </cell>
          <cell r="AB192">
            <v>0</v>
          </cell>
          <cell r="AD192">
            <v>0</v>
          </cell>
        </row>
        <row r="193">
          <cell r="A193" t="str">
            <v>Mineralölerzeugnisse</v>
          </cell>
          <cell r="B193">
            <v>34.14</v>
          </cell>
          <cell r="C193">
            <v>2000</v>
          </cell>
          <cell r="AB193">
            <v>0</v>
          </cell>
          <cell r="AD193">
            <v>0</v>
          </cell>
        </row>
        <row r="194">
          <cell r="A194" t="str">
            <v>Mineralölerzeugnisse</v>
          </cell>
          <cell r="B194">
            <v>34.14</v>
          </cell>
          <cell r="C194">
            <v>2001</v>
          </cell>
          <cell r="AB194">
            <v>0</v>
          </cell>
          <cell r="AD194">
            <v>0</v>
          </cell>
        </row>
        <row r="195">
          <cell r="A195" t="str">
            <v>Mineralölerzeugnisse</v>
          </cell>
          <cell r="B195">
            <v>34.14</v>
          </cell>
          <cell r="C195">
            <v>2002</v>
          </cell>
          <cell r="AB195">
            <v>0</v>
          </cell>
          <cell r="AD195">
            <v>0</v>
          </cell>
        </row>
        <row r="196">
          <cell r="A196" t="str">
            <v>Mineralölerzeugnisse</v>
          </cell>
          <cell r="B196">
            <v>34.14</v>
          </cell>
          <cell r="C196">
            <v>2003</v>
          </cell>
          <cell r="AB196">
            <v>0</v>
          </cell>
        </row>
        <row r="197">
          <cell r="A197" t="str">
            <v>Motorenbenzin</v>
          </cell>
          <cell r="B197">
            <v>16</v>
          </cell>
          <cell r="C197">
            <v>1991</v>
          </cell>
          <cell r="D197">
            <v>91.8</v>
          </cell>
          <cell r="F197">
            <v>88</v>
          </cell>
          <cell r="H197">
            <v>87.6</v>
          </cell>
          <cell r="J197">
            <v>90</v>
          </cell>
          <cell r="L197">
            <v>91.6</v>
          </cell>
          <cell r="N197">
            <v>91.4</v>
          </cell>
          <cell r="P197">
            <v>111.4</v>
          </cell>
          <cell r="R197">
            <v>110.8</v>
          </cell>
          <cell r="T197">
            <v>111.9</v>
          </cell>
          <cell r="V197">
            <v>109.6</v>
          </cell>
          <cell r="X197">
            <v>109.4</v>
          </cell>
          <cell r="Z197">
            <v>106.2</v>
          </cell>
          <cell r="AB197">
            <v>100</v>
          </cell>
          <cell r="AD197">
            <v>107.8</v>
          </cell>
        </row>
        <row r="198">
          <cell r="A198" t="str">
            <v>Motorenbenzin</v>
          </cell>
          <cell r="B198">
            <v>16</v>
          </cell>
          <cell r="C198">
            <v>1992</v>
          </cell>
          <cell r="D198">
            <v>103.2</v>
          </cell>
          <cell r="F198">
            <v>105.5</v>
          </cell>
          <cell r="H198">
            <v>104.7</v>
          </cell>
          <cell r="J198">
            <v>105.9</v>
          </cell>
          <cell r="L198">
            <v>107.6</v>
          </cell>
          <cell r="N198">
            <v>107.9</v>
          </cell>
          <cell r="P198">
            <v>105.5</v>
          </cell>
          <cell r="R198">
            <v>104.4</v>
          </cell>
          <cell r="T198">
            <v>104.6</v>
          </cell>
          <cell r="V198">
            <v>104.5</v>
          </cell>
          <cell r="X198">
            <v>105.2</v>
          </cell>
          <cell r="Z198">
            <v>104.5</v>
          </cell>
          <cell r="AB198">
            <v>105.3</v>
          </cell>
          <cell r="AD198">
            <v>105.1</v>
          </cell>
        </row>
        <row r="199">
          <cell r="A199" t="str">
            <v>Motorenbenzin</v>
          </cell>
          <cell r="B199">
            <v>16</v>
          </cell>
          <cell r="C199">
            <v>1993</v>
          </cell>
          <cell r="D199">
            <v>104.3</v>
          </cell>
          <cell r="F199">
            <v>104.7</v>
          </cell>
          <cell r="H199">
            <v>105.4</v>
          </cell>
          <cell r="J199">
            <v>106.3</v>
          </cell>
          <cell r="L199">
            <v>105.9</v>
          </cell>
          <cell r="N199">
            <v>105.7</v>
          </cell>
          <cell r="P199">
            <v>105.7</v>
          </cell>
          <cell r="R199">
            <v>105</v>
          </cell>
          <cell r="T199">
            <v>103</v>
          </cell>
          <cell r="V199">
            <v>103.5</v>
          </cell>
          <cell r="X199">
            <v>104</v>
          </cell>
          <cell r="Z199">
            <v>100.6</v>
          </cell>
          <cell r="AB199">
            <v>104.5</v>
          </cell>
          <cell r="AD199">
            <v>110.1</v>
          </cell>
        </row>
        <row r="200">
          <cell r="A200" t="str">
            <v>Motorenbenzin</v>
          </cell>
          <cell r="B200">
            <v>16</v>
          </cell>
          <cell r="C200">
            <v>1994</v>
          </cell>
          <cell r="D200">
            <v>115</v>
          </cell>
          <cell r="F200">
            <v>116.1</v>
          </cell>
          <cell r="H200">
            <v>115.5</v>
          </cell>
          <cell r="J200">
            <v>116.9</v>
          </cell>
          <cell r="L200">
            <v>117.8</v>
          </cell>
          <cell r="N200">
            <v>118</v>
          </cell>
          <cell r="P200">
            <v>117.4</v>
          </cell>
          <cell r="R200">
            <v>121.4</v>
          </cell>
          <cell r="T200">
            <v>117.6</v>
          </cell>
          <cell r="V200">
            <v>117.1</v>
          </cell>
          <cell r="X200">
            <v>117.9</v>
          </cell>
          <cell r="Z200">
            <v>117.1</v>
          </cell>
          <cell r="AB200">
            <v>117.3</v>
          </cell>
          <cell r="AD200">
            <v>117.7</v>
          </cell>
        </row>
        <row r="201">
          <cell r="A201" t="str">
            <v>Motorenbenzin</v>
          </cell>
          <cell r="B201">
            <v>16</v>
          </cell>
          <cell r="C201">
            <v>1995</v>
          </cell>
          <cell r="D201">
            <v>116.3</v>
          </cell>
          <cell r="F201">
            <v>116.7</v>
          </cell>
          <cell r="H201">
            <v>115.7</v>
          </cell>
          <cell r="J201">
            <v>117.7</v>
          </cell>
          <cell r="L201">
            <v>118</v>
          </cell>
          <cell r="N201">
            <v>119</v>
          </cell>
          <cell r="P201">
            <v>115.2</v>
          </cell>
          <cell r="R201">
            <v>115.7</v>
          </cell>
          <cell r="T201">
            <v>117.3</v>
          </cell>
          <cell r="V201">
            <v>115.3</v>
          </cell>
          <cell r="X201">
            <v>116</v>
          </cell>
          <cell r="Z201">
            <v>117.3</v>
          </cell>
          <cell r="AB201">
            <v>116.7</v>
          </cell>
          <cell r="AD201">
            <v>118.1</v>
          </cell>
        </row>
        <row r="202">
          <cell r="A202" t="str">
            <v>Motorenbenzin</v>
          </cell>
          <cell r="B202">
            <v>16</v>
          </cell>
          <cell r="C202">
            <v>1996</v>
          </cell>
          <cell r="D202">
            <v>117.3</v>
          </cell>
          <cell r="F202">
            <v>118.6</v>
          </cell>
          <cell r="H202">
            <v>118.9</v>
          </cell>
          <cell r="J202">
            <v>121.7</v>
          </cell>
          <cell r="L202">
            <v>123.2</v>
          </cell>
          <cell r="N202">
            <v>121.1</v>
          </cell>
          <cell r="P202">
            <v>121.1</v>
          </cell>
          <cell r="R202">
            <v>121.2</v>
          </cell>
          <cell r="T202">
            <v>122.8</v>
          </cell>
          <cell r="V202">
            <v>124.1</v>
          </cell>
          <cell r="X202">
            <v>124.1</v>
          </cell>
          <cell r="Z202">
            <v>124.3</v>
          </cell>
          <cell r="AB202">
            <v>121.5</v>
          </cell>
          <cell r="AD202">
            <v>123.8</v>
          </cell>
        </row>
        <row r="203">
          <cell r="A203" t="str">
            <v>Motorenbenzin</v>
          </cell>
          <cell r="B203">
            <v>16</v>
          </cell>
          <cell r="C203">
            <v>1997</v>
          </cell>
          <cell r="D203">
            <v>124.7</v>
          </cell>
          <cell r="F203">
            <v>125</v>
          </cell>
          <cell r="H203">
            <v>125.7</v>
          </cell>
          <cell r="J203">
            <v>124.6</v>
          </cell>
          <cell r="L203">
            <v>124.3</v>
          </cell>
          <cell r="N203">
            <v>123.1</v>
          </cell>
          <cell r="P203">
            <v>123.3</v>
          </cell>
          <cell r="R203">
            <v>128.69999999999999</v>
          </cell>
          <cell r="T203">
            <v>127.9</v>
          </cell>
          <cell r="V203">
            <v>127.2</v>
          </cell>
          <cell r="X203">
            <v>125.4</v>
          </cell>
          <cell r="Z203">
            <v>124.7</v>
          </cell>
          <cell r="AB203">
            <v>125.4</v>
          </cell>
          <cell r="AD203">
            <v>122.9</v>
          </cell>
        </row>
        <row r="204">
          <cell r="A204" t="str">
            <v>Motorenbenzin</v>
          </cell>
          <cell r="B204">
            <v>16</v>
          </cell>
          <cell r="C204">
            <v>1998</v>
          </cell>
          <cell r="D204">
            <v>121.3</v>
          </cell>
          <cell r="F204">
            <v>120.6</v>
          </cell>
          <cell r="H204">
            <v>119.7</v>
          </cell>
          <cell r="J204">
            <v>119.7</v>
          </cell>
          <cell r="L204">
            <v>118.6</v>
          </cell>
          <cell r="N204">
            <v>118</v>
          </cell>
          <cell r="P204">
            <v>119.6</v>
          </cell>
          <cell r="R204">
            <v>118.7</v>
          </cell>
          <cell r="T204">
            <v>117.5</v>
          </cell>
          <cell r="V204">
            <v>117.5</v>
          </cell>
          <cell r="X204">
            <v>116.8</v>
          </cell>
          <cell r="Z204">
            <v>114.6</v>
          </cell>
          <cell r="AB204">
            <v>118.6</v>
          </cell>
          <cell r="AD204">
            <v>0</v>
          </cell>
        </row>
        <row r="205">
          <cell r="A205" t="str">
            <v>Motorenbenzin</v>
          </cell>
          <cell r="B205">
            <v>16</v>
          </cell>
          <cell r="C205">
            <v>1999</v>
          </cell>
          <cell r="AB205">
            <v>0</v>
          </cell>
          <cell r="AD205">
            <v>0</v>
          </cell>
        </row>
        <row r="206">
          <cell r="A206" t="str">
            <v>Motorenbenzin</v>
          </cell>
          <cell r="B206">
            <v>16</v>
          </cell>
          <cell r="C206">
            <v>2000</v>
          </cell>
          <cell r="AB206">
            <v>0</v>
          </cell>
          <cell r="AD206">
            <v>0</v>
          </cell>
        </row>
        <row r="207">
          <cell r="A207" t="str">
            <v>Motorenbenzin</v>
          </cell>
          <cell r="B207">
            <v>16</v>
          </cell>
          <cell r="C207">
            <v>2001</v>
          </cell>
          <cell r="AB207">
            <v>0</v>
          </cell>
          <cell r="AD207">
            <v>0</v>
          </cell>
        </row>
        <row r="208">
          <cell r="A208" t="str">
            <v>Motorenbenzin</v>
          </cell>
          <cell r="B208">
            <v>16</v>
          </cell>
          <cell r="C208">
            <v>2002</v>
          </cell>
          <cell r="AB208">
            <v>0</v>
          </cell>
          <cell r="AD208">
            <v>0</v>
          </cell>
        </row>
        <row r="209">
          <cell r="A209" t="str">
            <v>Motorenbenzin</v>
          </cell>
          <cell r="B209">
            <v>16</v>
          </cell>
          <cell r="C209">
            <v>2003</v>
          </cell>
          <cell r="AB209">
            <v>0</v>
          </cell>
        </row>
        <row r="210">
          <cell r="A210" t="str">
            <v>Dieselkraftstoff</v>
          </cell>
          <cell r="B210">
            <v>8.9</v>
          </cell>
          <cell r="C210">
            <v>1991</v>
          </cell>
          <cell r="D210">
            <v>109.5</v>
          </cell>
          <cell r="F210">
            <v>109.6</v>
          </cell>
          <cell r="H210">
            <v>90.4</v>
          </cell>
          <cell r="J210">
            <v>89.5</v>
          </cell>
          <cell r="L210">
            <v>91</v>
          </cell>
          <cell r="N210">
            <v>90.5</v>
          </cell>
          <cell r="P210">
            <v>102.5</v>
          </cell>
          <cell r="R210">
            <v>102.1</v>
          </cell>
          <cell r="T210">
            <v>103.3</v>
          </cell>
          <cell r="V210">
            <v>106.7</v>
          </cell>
          <cell r="X210">
            <v>106</v>
          </cell>
          <cell r="Z210">
            <v>102.2</v>
          </cell>
          <cell r="AB210">
            <v>100.3</v>
          </cell>
          <cell r="AD210">
            <v>101.2</v>
          </cell>
        </row>
        <row r="211">
          <cell r="A211" t="str">
            <v>Dieselkraftstoff</v>
          </cell>
          <cell r="B211">
            <v>8.9</v>
          </cell>
          <cell r="C211">
            <v>1992</v>
          </cell>
          <cell r="D211">
            <v>98.4</v>
          </cell>
          <cell r="F211">
            <v>99.6</v>
          </cell>
          <cell r="H211">
            <v>97</v>
          </cell>
          <cell r="J211">
            <v>98.4</v>
          </cell>
          <cell r="L211">
            <v>98.9</v>
          </cell>
          <cell r="N211">
            <v>99.4</v>
          </cell>
          <cell r="P211">
            <v>97.2</v>
          </cell>
          <cell r="R211">
            <v>96.5</v>
          </cell>
          <cell r="T211">
            <v>97.9</v>
          </cell>
          <cell r="V211">
            <v>98.8</v>
          </cell>
          <cell r="X211">
            <v>100.3</v>
          </cell>
          <cell r="Z211">
            <v>98.7</v>
          </cell>
          <cell r="AB211">
            <v>98.4</v>
          </cell>
          <cell r="AD211">
            <v>99.1</v>
          </cell>
        </row>
        <row r="212">
          <cell r="A212" t="str">
            <v>Dieselkraftstoff</v>
          </cell>
          <cell r="B212">
            <v>8.9</v>
          </cell>
          <cell r="C212">
            <v>1993</v>
          </cell>
          <cell r="D212">
            <v>100</v>
          </cell>
          <cell r="F212">
            <v>100.3</v>
          </cell>
          <cell r="H212">
            <v>100.9</v>
          </cell>
          <cell r="J212">
            <v>100</v>
          </cell>
          <cell r="L212">
            <v>99.7</v>
          </cell>
          <cell r="N212">
            <v>98.5</v>
          </cell>
          <cell r="P212">
            <v>98.9</v>
          </cell>
          <cell r="R212">
            <v>98.3</v>
          </cell>
          <cell r="T212">
            <v>96.8</v>
          </cell>
          <cell r="V212">
            <v>99.3</v>
          </cell>
          <cell r="X212">
            <v>100.1</v>
          </cell>
          <cell r="Z212">
            <v>98.3</v>
          </cell>
          <cell r="AB212">
            <v>99.3</v>
          </cell>
          <cell r="AD212">
            <v>101.9</v>
          </cell>
        </row>
        <row r="213">
          <cell r="A213" t="str">
            <v>Dieselkraftstoff</v>
          </cell>
          <cell r="B213">
            <v>8.9</v>
          </cell>
          <cell r="C213">
            <v>1994</v>
          </cell>
          <cell r="D213">
            <v>106.2</v>
          </cell>
          <cell r="F213">
            <v>105.9</v>
          </cell>
          <cell r="H213">
            <v>103.6</v>
          </cell>
          <cell r="J213">
            <v>105.4</v>
          </cell>
          <cell r="L213">
            <v>105.4</v>
          </cell>
          <cell r="N213">
            <v>104</v>
          </cell>
          <cell r="P213">
            <v>103.2</v>
          </cell>
          <cell r="R213">
            <v>104.4</v>
          </cell>
          <cell r="T213">
            <v>102.2</v>
          </cell>
          <cell r="V213">
            <v>103.4</v>
          </cell>
          <cell r="X213">
            <v>104.3</v>
          </cell>
          <cell r="Z213">
            <v>103.2</v>
          </cell>
          <cell r="AB213">
            <v>104.3</v>
          </cell>
          <cell r="AD213">
            <v>103</v>
          </cell>
        </row>
        <row r="214">
          <cell r="A214" t="str">
            <v>Dieselkraftstoff</v>
          </cell>
          <cell r="B214">
            <v>8.9</v>
          </cell>
          <cell r="C214">
            <v>1995</v>
          </cell>
          <cell r="D214">
            <v>102.8</v>
          </cell>
          <cell r="F214">
            <v>102.7</v>
          </cell>
          <cell r="H214">
            <v>101.1</v>
          </cell>
          <cell r="J214">
            <v>103</v>
          </cell>
          <cell r="L214">
            <v>102.5</v>
          </cell>
          <cell r="N214">
            <v>102.8</v>
          </cell>
          <cell r="P214">
            <v>100.2</v>
          </cell>
          <cell r="R214">
            <v>100.9</v>
          </cell>
          <cell r="T214">
            <v>103.5</v>
          </cell>
          <cell r="V214">
            <v>101.7</v>
          </cell>
          <cell r="X214">
            <v>102.1</v>
          </cell>
          <cell r="Z214">
            <v>105.4</v>
          </cell>
          <cell r="AB214">
            <v>102.4</v>
          </cell>
          <cell r="AD214">
            <v>105.3</v>
          </cell>
        </row>
        <row r="215">
          <cell r="A215" t="str">
            <v>Dieselkraftstoff</v>
          </cell>
          <cell r="B215">
            <v>8.9</v>
          </cell>
          <cell r="C215">
            <v>1996</v>
          </cell>
          <cell r="D215">
            <v>106.6</v>
          </cell>
          <cell r="F215">
            <v>110.9</v>
          </cell>
          <cell r="H215">
            <v>108.3</v>
          </cell>
          <cell r="J215">
            <v>110.7</v>
          </cell>
          <cell r="L215">
            <v>107.7</v>
          </cell>
          <cell r="N215">
            <v>105.3</v>
          </cell>
          <cell r="P215">
            <v>106.9</v>
          </cell>
          <cell r="R215">
            <v>106.8</v>
          </cell>
          <cell r="T215">
            <v>113.1</v>
          </cell>
          <cell r="V215">
            <v>118.1</v>
          </cell>
          <cell r="X215">
            <v>115.6</v>
          </cell>
          <cell r="Z215">
            <v>115</v>
          </cell>
          <cell r="AB215">
            <v>110.4</v>
          </cell>
          <cell r="AD215">
            <v>112.3</v>
          </cell>
        </row>
        <row r="216">
          <cell r="A216" t="str">
            <v>Dieselkraftstoff</v>
          </cell>
          <cell r="B216">
            <v>8.9</v>
          </cell>
          <cell r="C216">
            <v>1997</v>
          </cell>
          <cell r="D216">
            <v>117.1</v>
          </cell>
          <cell r="F216">
            <v>114.3</v>
          </cell>
          <cell r="H216">
            <v>111.7</v>
          </cell>
          <cell r="J216">
            <v>110.6</v>
          </cell>
          <cell r="L216">
            <v>110.3</v>
          </cell>
          <cell r="N216">
            <v>108.4</v>
          </cell>
          <cell r="P216">
            <v>108.8</v>
          </cell>
          <cell r="R216">
            <v>112.6</v>
          </cell>
          <cell r="T216">
            <v>110.5</v>
          </cell>
          <cell r="V216">
            <v>112.1</v>
          </cell>
          <cell r="X216">
            <v>112.8</v>
          </cell>
          <cell r="Z216">
            <v>110.8</v>
          </cell>
          <cell r="AB216">
            <v>111.7</v>
          </cell>
          <cell r="AD216">
            <v>107.6</v>
          </cell>
        </row>
        <row r="217">
          <cell r="A217" t="str">
            <v>Dieselkraftstoff</v>
          </cell>
          <cell r="B217">
            <v>8.9</v>
          </cell>
          <cell r="C217">
            <v>1998</v>
          </cell>
          <cell r="D217">
            <v>106.5</v>
          </cell>
          <cell r="F217">
            <v>105.2</v>
          </cell>
          <cell r="H217">
            <v>103</v>
          </cell>
          <cell r="J217">
            <v>103.7</v>
          </cell>
          <cell r="L217">
            <v>102.8</v>
          </cell>
          <cell r="N217">
            <v>101.8</v>
          </cell>
          <cell r="P217">
            <v>102.2</v>
          </cell>
          <cell r="R217">
            <v>100.2</v>
          </cell>
          <cell r="T217">
            <v>101.2</v>
          </cell>
          <cell r="V217">
            <v>100.1</v>
          </cell>
          <cell r="X217">
            <v>99.7</v>
          </cell>
          <cell r="Z217">
            <v>97.5</v>
          </cell>
          <cell r="AB217">
            <v>102</v>
          </cell>
          <cell r="AD217">
            <v>0</v>
          </cell>
        </row>
        <row r="218">
          <cell r="A218" t="str">
            <v>Dieselkraftstoff</v>
          </cell>
          <cell r="B218">
            <v>8.9</v>
          </cell>
          <cell r="C218">
            <v>1999</v>
          </cell>
          <cell r="AB218">
            <v>0</v>
          </cell>
          <cell r="AD218">
            <v>0</v>
          </cell>
        </row>
        <row r="219">
          <cell r="A219" t="str">
            <v>Dieselkraftstoff</v>
          </cell>
          <cell r="B219">
            <v>8.9</v>
          </cell>
          <cell r="C219">
            <v>2000</v>
          </cell>
          <cell r="AB219">
            <v>0</v>
          </cell>
          <cell r="AD219">
            <v>0</v>
          </cell>
        </row>
        <row r="220">
          <cell r="A220" t="str">
            <v>Dieselkraftstoff</v>
          </cell>
          <cell r="B220">
            <v>8.9</v>
          </cell>
          <cell r="C220">
            <v>2001</v>
          </cell>
          <cell r="AB220">
            <v>0</v>
          </cell>
          <cell r="AD220">
            <v>0</v>
          </cell>
        </row>
        <row r="221">
          <cell r="A221" t="str">
            <v>Dieselkraftstoff</v>
          </cell>
          <cell r="B221">
            <v>8.9</v>
          </cell>
          <cell r="C221">
            <v>2002</v>
          </cell>
          <cell r="AB221">
            <v>0</v>
          </cell>
          <cell r="AD221">
            <v>0</v>
          </cell>
        </row>
        <row r="222">
          <cell r="A222" t="str">
            <v>Dieselkraftstoff</v>
          </cell>
          <cell r="B222">
            <v>8.9</v>
          </cell>
          <cell r="C222">
            <v>2003</v>
          </cell>
          <cell r="AB222">
            <v>0</v>
          </cell>
        </row>
        <row r="223">
          <cell r="A223" t="str">
            <v>Heizöl leicht</v>
          </cell>
          <cell r="B223">
            <v>4.88</v>
          </cell>
          <cell r="C223">
            <v>1991</v>
          </cell>
          <cell r="D223">
            <v>138.69999999999999</v>
          </cell>
          <cell r="F223">
            <v>125.5</v>
          </cell>
          <cell r="H223">
            <v>82.7</v>
          </cell>
          <cell r="J223">
            <v>87.6</v>
          </cell>
          <cell r="L223">
            <v>89.6</v>
          </cell>
          <cell r="N223">
            <v>88.6</v>
          </cell>
          <cell r="P223">
            <v>97.6</v>
          </cell>
          <cell r="R223">
            <v>94.6</v>
          </cell>
          <cell r="T223">
            <v>97.8</v>
          </cell>
          <cell r="V223">
            <v>106.8</v>
          </cell>
          <cell r="X223">
            <v>98.9</v>
          </cell>
          <cell r="Z223">
            <v>91.7</v>
          </cell>
          <cell r="AB223">
            <v>100</v>
          </cell>
          <cell r="AD223">
            <v>92.3</v>
          </cell>
        </row>
        <row r="224">
          <cell r="A224" t="str">
            <v>Heizöl leicht</v>
          </cell>
          <cell r="B224">
            <v>4.88</v>
          </cell>
          <cell r="C224">
            <v>1992</v>
          </cell>
          <cell r="D224">
            <v>84.4</v>
          </cell>
          <cell r="F224">
            <v>86.6</v>
          </cell>
          <cell r="H224">
            <v>88.2</v>
          </cell>
          <cell r="J224">
            <v>87.6</v>
          </cell>
          <cell r="L224">
            <v>89.1</v>
          </cell>
          <cell r="N224">
            <v>84.2</v>
          </cell>
          <cell r="P224">
            <v>82.4</v>
          </cell>
          <cell r="R224">
            <v>86.6</v>
          </cell>
          <cell r="T224">
            <v>88.9</v>
          </cell>
          <cell r="V224">
            <v>88.9</v>
          </cell>
          <cell r="X224">
            <v>87.8</v>
          </cell>
          <cell r="Z224">
            <v>84.9</v>
          </cell>
          <cell r="AB224">
            <v>86.6</v>
          </cell>
          <cell r="AD224">
            <v>86.5</v>
          </cell>
        </row>
        <row r="225">
          <cell r="A225" t="str">
            <v>Heizöl leicht</v>
          </cell>
          <cell r="B225">
            <v>4.88</v>
          </cell>
          <cell r="C225">
            <v>1993</v>
          </cell>
          <cell r="D225">
            <v>85.2</v>
          </cell>
          <cell r="F225">
            <v>87.1</v>
          </cell>
          <cell r="H225">
            <v>89.3</v>
          </cell>
          <cell r="J225">
            <v>87</v>
          </cell>
          <cell r="L225">
            <v>86.6</v>
          </cell>
          <cell r="N225">
            <v>83.1</v>
          </cell>
          <cell r="P225">
            <v>84.8</v>
          </cell>
          <cell r="R225">
            <v>84.5</v>
          </cell>
          <cell r="T225">
            <v>82</v>
          </cell>
          <cell r="V225">
            <v>85.8</v>
          </cell>
          <cell r="X225">
            <v>85.6</v>
          </cell>
          <cell r="Z225">
            <v>81.7</v>
          </cell>
          <cell r="AB225">
            <v>85.2</v>
          </cell>
          <cell r="AD225">
            <v>81.8</v>
          </cell>
        </row>
        <row r="226">
          <cell r="A226" t="str">
            <v>Heizöl leicht</v>
          </cell>
          <cell r="B226">
            <v>4.88</v>
          </cell>
          <cell r="C226">
            <v>1994</v>
          </cell>
          <cell r="D226">
            <v>81.5</v>
          </cell>
          <cell r="F226">
            <v>79.5</v>
          </cell>
          <cell r="H226">
            <v>76.5</v>
          </cell>
          <cell r="J226">
            <v>81.099999999999994</v>
          </cell>
          <cell r="L226">
            <v>80.599999999999994</v>
          </cell>
          <cell r="N226">
            <v>78.099999999999994</v>
          </cell>
          <cell r="P226">
            <v>77</v>
          </cell>
          <cell r="R226">
            <v>76.7</v>
          </cell>
          <cell r="T226">
            <v>74.900000000000006</v>
          </cell>
          <cell r="V226">
            <v>75.3</v>
          </cell>
          <cell r="X226">
            <v>76.7</v>
          </cell>
          <cell r="Z226">
            <v>73.7</v>
          </cell>
          <cell r="AB226">
            <v>77.599999999999994</v>
          </cell>
          <cell r="AD226">
            <v>74.400000000000006</v>
          </cell>
        </row>
        <row r="227">
          <cell r="A227" t="str">
            <v>Heizöl leicht</v>
          </cell>
          <cell r="B227">
            <v>4.88</v>
          </cell>
          <cell r="C227">
            <v>1995</v>
          </cell>
          <cell r="D227">
            <v>73.2</v>
          </cell>
          <cell r="F227">
            <v>73.5</v>
          </cell>
          <cell r="H227">
            <v>70.099999999999994</v>
          </cell>
          <cell r="J227">
            <v>75</v>
          </cell>
          <cell r="L227">
            <v>73.8</v>
          </cell>
          <cell r="N227">
            <v>72.5</v>
          </cell>
          <cell r="P227">
            <v>70.5</v>
          </cell>
          <cell r="R227">
            <v>72.099999999999994</v>
          </cell>
          <cell r="T227">
            <v>76.3</v>
          </cell>
          <cell r="V227">
            <v>71.3</v>
          </cell>
          <cell r="X227">
            <v>72.5</v>
          </cell>
          <cell r="Z227">
            <v>83</v>
          </cell>
          <cell r="AB227">
            <v>73.7</v>
          </cell>
          <cell r="AD227">
            <v>79.7</v>
          </cell>
        </row>
        <row r="228">
          <cell r="A228" t="str">
            <v>Heizöl leicht</v>
          </cell>
          <cell r="B228">
            <v>4.88</v>
          </cell>
          <cell r="C228">
            <v>1996</v>
          </cell>
          <cell r="D228">
            <v>79.900000000000006</v>
          </cell>
          <cell r="F228">
            <v>92.3</v>
          </cell>
          <cell r="H228">
            <v>85.7</v>
          </cell>
          <cell r="J228">
            <v>90.9</v>
          </cell>
          <cell r="L228">
            <v>82.9</v>
          </cell>
          <cell r="N228">
            <v>79.099999999999994</v>
          </cell>
          <cell r="P228">
            <v>85.3</v>
          </cell>
          <cell r="R228">
            <v>85.2</v>
          </cell>
          <cell r="T228">
            <v>100.6</v>
          </cell>
          <cell r="V228">
            <v>106.2</v>
          </cell>
          <cell r="X228">
            <v>99.5</v>
          </cell>
          <cell r="Z228">
            <v>98.7</v>
          </cell>
          <cell r="AB228">
            <v>90.5</v>
          </cell>
          <cell r="AD228">
            <v>94.2</v>
          </cell>
        </row>
        <row r="229">
          <cell r="A229" t="str">
            <v>Heizöl leicht</v>
          </cell>
          <cell r="B229">
            <v>4.88</v>
          </cell>
          <cell r="C229">
            <v>1997</v>
          </cell>
          <cell r="D229">
            <v>108.4</v>
          </cell>
          <cell r="F229">
            <v>94.2</v>
          </cell>
          <cell r="H229">
            <v>88.3</v>
          </cell>
          <cell r="J229">
            <v>87.8</v>
          </cell>
          <cell r="L229">
            <v>89.5</v>
          </cell>
          <cell r="N229">
            <v>86.5</v>
          </cell>
          <cell r="P229">
            <v>88.9</v>
          </cell>
          <cell r="R229">
            <v>93.4</v>
          </cell>
          <cell r="T229">
            <v>88.5</v>
          </cell>
          <cell r="V229">
            <v>95.3</v>
          </cell>
          <cell r="X229">
            <v>94.8</v>
          </cell>
          <cell r="Z229">
            <v>88.9</v>
          </cell>
          <cell r="AB229">
            <v>92</v>
          </cell>
          <cell r="AD229">
            <v>84.3</v>
          </cell>
        </row>
        <row r="230">
          <cell r="A230" t="str">
            <v>Heizöl leicht</v>
          </cell>
          <cell r="B230">
            <v>4.88</v>
          </cell>
          <cell r="C230">
            <v>1998</v>
          </cell>
          <cell r="D230">
            <v>80.900000000000006</v>
          </cell>
          <cell r="F230">
            <v>80.2</v>
          </cell>
          <cell r="H230">
            <v>75</v>
          </cell>
          <cell r="J230">
            <v>77.599999999999994</v>
          </cell>
          <cell r="L230">
            <v>76</v>
          </cell>
          <cell r="N230">
            <v>71.900000000000006</v>
          </cell>
          <cell r="P230">
            <v>72.7</v>
          </cell>
          <cell r="R230">
            <v>67.900000000000006</v>
          </cell>
          <cell r="T230">
            <v>71.7</v>
          </cell>
          <cell r="V230">
            <v>68.099999999999994</v>
          </cell>
          <cell r="X230">
            <v>67.099999999999994</v>
          </cell>
          <cell r="Z230">
            <v>63.7</v>
          </cell>
          <cell r="AB230">
            <v>72.7</v>
          </cell>
          <cell r="AD230">
            <v>0</v>
          </cell>
        </row>
        <row r="231">
          <cell r="A231" t="str">
            <v>Heizöl leicht</v>
          </cell>
          <cell r="B231">
            <v>4.88</v>
          </cell>
          <cell r="C231">
            <v>1999</v>
          </cell>
          <cell r="AB231">
            <v>0</v>
          </cell>
          <cell r="AD231">
            <v>0</v>
          </cell>
        </row>
        <row r="232">
          <cell r="A232" t="str">
            <v>Heizöl leicht</v>
          </cell>
          <cell r="B232">
            <v>4.88</v>
          </cell>
          <cell r="C232">
            <v>2000</v>
          </cell>
          <cell r="AB232">
            <v>0</v>
          </cell>
          <cell r="AD232">
            <v>0</v>
          </cell>
        </row>
        <row r="233">
          <cell r="A233" t="str">
            <v>Heizöl leicht</v>
          </cell>
          <cell r="B233">
            <v>4.88</v>
          </cell>
          <cell r="C233">
            <v>2001</v>
          </cell>
          <cell r="AB233">
            <v>0</v>
          </cell>
          <cell r="AD233">
            <v>0</v>
          </cell>
        </row>
        <row r="234">
          <cell r="A234" t="str">
            <v>Heizöl leicht</v>
          </cell>
          <cell r="B234">
            <v>4.88</v>
          </cell>
          <cell r="C234">
            <v>2002</v>
          </cell>
          <cell r="AB234">
            <v>0</v>
          </cell>
          <cell r="AD234">
            <v>0</v>
          </cell>
        </row>
        <row r="235">
          <cell r="A235" t="str">
            <v>Heizöl leicht</v>
          </cell>
          <cell r="B235">
            <v>4.88</v>
          </cell>
          <cell r="C235">
            <v>2003</v>
          </cell>
          <cell r="AB235">
            <v>0</v>
          </cell>
        </row>
        <row r="236">
          <cell r="A236" t="str">
            <v>Heizöl schwer</v>
          </cell>
          <cell r="B236">
            <v>0.88</v>
          </cell>
          <cell r="C236">
            <v>1991</v>
          </cell>
          <cell r="D236">
            <v>141.5</v>
          </cell>
          <cell r="F236">
            <v>108.7</v>
          </cell>
          <cell r="H236">
            <v>93.9</v>
          </cell>
          <cell r="J236">
            <v>96.4</v>
          </cell>
          <cell r="L236">
            <v>95.6</v>
          </cell>
          <cell r="N236">
            <v>88.5</v>
          </cell>
          <cell r="P236">
            <v>91.6</v>
          </cell>
          <cell r="R236">
            <v>87.9</v>
          </cell>
          <cell r="T236">
            <v>91.9</v>
          </cell>
          <cell r="V236">
            <v>96.8</v>
          </cell>
          <cell r="X236">
            <v>102.9</v>
          </cell>
          <cell r="Z236">
            <v>104</v>
          </cell>
          <cell r="AB236">
            <v>100</v>
          </cell>
          <cell r="AD236">
            <v>92.8</v>
          </cell>
        </row>
        <row r="237">
          <cell r="A237" t="str">
            <v>Heizöl schwer</v>
          </cell>
          <cell r="B237">
            <v>0.88</v>
          </cell>
          <cell r="C237">
            <v>1992</v>
          </cell>
          <cell r="D237">
            <v>94.6</v>
          </cell>
          <cell r="F237">
            <v>84.4</v>
          </cell>
          <cell r="H237">
            <v>85.9</v>
          </cell>
          <cell r="J237">
            <v>88.6</v>
          </cell>
          <cell r="L237">
            <v>94</v>
          </cell>
          <cell r="N237">
            <v>91.3</v>
          </cell>
          <cell r="P237">
            <v>86.1</v>
          </cell>
          <cell r="R237">
            <v>89.7</v>
          </cell>
          <cell r="T237">
            <v>88.7</v>
          </cell>
          <cell r="V237">
            <v>95.5</v>
          </cell>
          <cell r="X237">
            <v>95.7</v>
          </cell>
          <cell r="Z237">
            <v>82.6</v>
          </cell>
          <cell r="AB237">
            <v>89.8</v>
          </cell>
          <cell r="AD237">
            <v>89.5</v>
          </cell>
        </row>
        <row r="238">
          <cell r="A238" t="str">
            <v>Heizöl schwer</v>
          </cell>
          <cell r="B238">
            <v>0.88</v>
          </cell>
          <cell r="C238">
            <v>1993</v>
          </cell>
          <cell r="D238">
            <v>84.3</v>
          </cell>
          <cell r="F238">
            <v>93.7</v>
          </cell>
          <cell r="H238">
            <v>96.1</v>
          </cell>
          <cell r="J238">
            <v>91.6</v>
          </cell>
          <cell r="L238">
            <v>87</v>
          </cell>
          <cell r="N238">
            <v>82.4</v>
          </cell>
          <cell r="P238">
            <v>90.5</v>
          </cell>
          <cell r="R238">
            <v>86.4</v>
          </cell>
          <cell r="T238">
            <v>82.4</v>
          </cell>
          <cell r="V238">
            <v>83.4</v>
          </cell>
          <cell r="X238">
            <v>81.3</v>
          </cell>
          <cell r="Z238">
            <v>74.900000000000006</v>
          </cell>
          <cell r="AB238">
            <v>86.2</v>
          </cell>
          <cell r="AD238">
            <v>84.1</v>
          </cell>
        </row>
        <row r="239">
          <cell r="A239" t="str">
            <v>Heizöl schwer</v>
          </cell>
          <cell r="B239">
            <v>0.88</v>
          </cell>
          <cell r="C239">
            <v>1994</v>
          </cell>
          <cell r="D239">
            <v>80.900000000000006</v>
          </cell>
          <cell r="F239">
            <v>89</v>
          </cell>
          <cell r="H239">
            <v>86.8</v>
          </cell>
          <cell r="J239">
            <v>80.7</v>
          </cell>
          <cell r="L239">
            <v>85.3</v>
          </cell>
          <cell r="N239">
            <v>88</v>
          </cell>
          <cell r="P239">
            <v>91.9</v>
          </cell>
          <cell r="R239">
            <v>90.8</v>
          </cell>
          <cell r="T239">
            <v>79.2</v>
          </cell>
          <cell r="V239">
            <v>90.2</v>
          </cell>
          <cell r="X239">
            <v>96.2</v>
          </cell>
          <cell r="Z239">
            <v>98.9</v>
          </cell>
          <cell r="AB239">
            <v>88.2</v>
          </cell>
          <cell r="AD239">
            <v>93.8</v>
          </cell>
        </row>
        <row r="240">
          <cell r="A240" t="str">
            <v>Heizöl schwer</v>
          </cell>
          <cell r="B240">
            <v>0.88</v>
          </cell>
          <cell r="C240">
            <v>1995</v>
          </cell>
          <cell r="D240">
            <v>100.9</v>
          </cell>
          <cell r="F240">
            <v>97.5</v>
          </cell>
          <cell r="H240">
            <v>93.7</v>
          </cell>
          <cell r="J240">
            <v>96.4</v>
          </cell>
          <cell r="L240">
            <v>97</v>
          </cell>
          <cell r="N240">
            <v>92.9</v>
          </cell>
          <cell r="P240">
            <v>82.2</v>
          </cell>
          <cell r="R240">
            <v>77.599999999999994</v>
          </cell>
          <cell r="T240">
            <v>83.5</v>
          </cell>
          <cell r="V240">
            <v>83</v>
          </cell>
          <cell r="X240">
            <v>83.2</v>
          </cell>
          <cell r="Z240">
            <v>92.2</v>
          </cell>
          <cell r="AB240">
            <v>90</v>
          </cell>
          <cell r="AD240">
            <v>90</v>
          </cell>
        </row>
        <row r="241">
          <cell r="A241" t="str">
            <v>Heizöl schwer</v>
          </cell>
          <cell r="B241">
            <v>0.88</v>
          </cell>
          <cell r="C241">
            <v>1996</v>
          </cell>
          <cell r="D241">
            <v>98.8</v>
          </cell>
          <cell r="F241">
            <v>95.8</v>
          </cell>
          <cell r="H241">
            <v>92.5</v>
          </cell>
          <cell r="J241">
            <v>102.6</v>
          </cell>
          <cell r="L241">
            <v>99.5</v>
          </cell>
          <cell r="N241">
            <v>88.8</v>
          </cell>
          <cell r="P241">
            <v>90.9</v>
          </cell>
          <cell r="R241">
            <v>92.7</v>
          </cell>
          <cell r="T241">
            <v>99.6</v>
          </cell>
          <cell r="V241">
            <v>109.8</v>
          </cell>
          <cell r="X241">
            <v>107.6</v>
          </cell>
          <cell r="Z241">
            <v>113.8</v>
          </cell>
          <cell r="AB241">
            <v>99.4</v>
          </cell>
          <cell r="AD241">
            <v>99.8</v>
          </cell>
        </row>
        <row r="242">
          <cell r="A242" t="str">
            <v>Heizöl schwer</v>
          </cell>
          <cell r="B242">
            <v>0.88</v>
          </cell>
          <cell r="C242">
            <v>1997</v>
          </cell>
          <cell r="D242">
            <v>111.8</v>
          </cell>
          <cell r="F242">
            <v>98.2</v>
          </cell>
          <cell r="H242">
            <v>93.9</v>
          </cell>
          <cell r="J242">
            <v>90.9</v>
          </cell>
          <cell r="L242">
            <v>90.7</v>
          </cell>
          <cell r="N242">
            <v>97.2</v>
          </cell>
          <cell r="P242">
            <v>96.7</v>
          </cell>
          <cell r="R242">
            <v>103.7</v>
          </cell>
          <cell r="T242">
            <v>101</v>
          </cell>
          <cell r="V242">
            <v>107.6</v>
          </cell>
          <cell r="X242">
            <v>117</v>
          </cell>
          <cell r="Z242">
            <v>104.9</v>
          </cell>
          <cell r="AB242">
            <v>101.1</v>
          </cell>
          <cell r="AD242">
            <v>97.5</v>
          </cell>
        </row>
        <row r="243">
          <cell r="A243" t="str">
            <v>Heizöl schwer</v>
          </cell>
          <cell r="B243">
            <v>0.88</v>
          </cell>
          <cell r="C243">
            <v>1998</v>
          </cell>
          <cell r="D243">
            <v>96.2</v>
          </cell>
          <cell r="F243">
            <v>89.5</v>
          </cell>
          <cell r="H243">
            <v>85.9</v>
          </cell>
          <cell r="J243">
            <v>89.9</v>
          </cell>
          <cell r="L243">
            <v>90.8</v>
          </cell>
          <cell r="N243">
            <v>86.5</v>
          </cell>
          <cell r="P243">
            <v>85.8</v>
          </cell>
          <cell r="R243">
            <v>77.2</v>
          </cell>
          <cell r="T243">
            <v>74.099999999999994</v>
          </cell>
          <cell r="V243">
            <v>80.099999999999994</v>
          </cell>
          <cell r="X243">
            <v>78</v>
          </cell>
          <cell r="Z243">
            <v>74.900000000000006</v>
          </cell>
          <cell r="AB243">
            <v>84.1</v>
          </cell>
          <cell r="AD243">
            <v>0</v>
          </cell>
        </row>
        <row r="244">
          <cell r="A244" t="str">
            <v>Heizöl schwer</v>
          </cell>
          <cell r="B244">
            <v>0.88</v>
          </cell>
          <cell r="C244">
            <v>1999</v>
          </cell>
          <cell r="AB244">
            <v>0</v>
          </cell>
          <cell r="AD244">
            <v>0</v>
          </cell>
        </row>
        <row r="245">
          <cell r="A245" t="str">
            <v>Heizöl schwer</v>
          </cell>
          <cell r="B245">
            <v>0.88</v>
          </cell>
          <cell r="C245">
            <v>2000</v>
          </cell>
          <cell r="AB245">
            <v>0</v>
          </cell>
          <cell r="AD245">
            <v>0</v>
          </cell>
        </row>
        <row r="246">
          <cell r="A246" t="str">
            <v>Heizöl schwer</v>
          </cell>
          <cell r="B246">
            <v>0.88</v>
          </cell>
          <cell r="C246">
            <v>2001</v>
          </cell>
          <cell r="AB246">
            <v>0</v>
          </cell>
          <cell r="AD246">
            <v>0</v>
          </cell>
        </row>
        <row r="247">
          <cell r="A247" t="str">
            <v>Heizöl schwer</v>
          </cell>
          <cell r="B247">
            <v>0.88</v>
          </cell>
          <cell r="C247">
            <v>2002</v>
          </cell>
          <cell r="AB247">
            <v>0</v>
          </cell>
          <cell r="AD247">
            <v>0</v>
          </cell>
        </row>
        <row r="248">
          <cell r="A248" t="str">
            <v>Heizöl schwer</v>
          </cell>
          <cell r="B248">
            <v>0.88</v>
          </cell>
          <cell r="C248">
            <v>2003</v>
          </cell>
          <cell r="AB248">
            <v>0</v>
          </cell>
        </row>
        <row r="249">
          <cell r="A249" t="str">
            <v xml:space="preserve"> Nahrungsmittel</v>
          </cell>
          <cell r="B249">
            <v>76.66</v>
          </cell>
          <cell r="C249">
            <v>1991</v>
          </cell>
          <cell r="D249">
            <v>99</v>
          </cell>
          <cell r="F249">
            <v>99</v>
          </cell>
          <cell r="H249">
            <v>99.4</v>
          </cell>
          <cell r="J249">
            <v>99.6</v>
          </cell>
          <cell r="L249">
            <v>99.7</v>
          </cell>
          <cell r="N249">
            <v>99.8</v>
          </cell>
          <cell r="P249">
            <v>99.9</v>
          </cell>
          <cell r="R249">
            <v>100</v>
          </cell>
          <cell r="T249">
            <v>100.6</v>
          </cell>
          <cell r="V249">
            <v>101.1</v>
          </cell>
          <cell r="X249">
            <v>101</v>
          </cell>
          <cell r="Z249">
            <v>101</v>
          </cell>
          <cell r="AB249">
            <v>100</v>
          </cell>
          <cell r="AD249">
            <v>101.5</v>
          </cell>
        </row>
        <row r="250">
          <cell r="A250" t="str">
            <v xml:space="preserve"> Nahrungsmittel</v>
          </cell>
          <cell r="B250">
            <v>76.66</v>
          </cell>
          <cell r="C250">
            <v>1992</v>
          </cell>
          <cell r="D250">
            <v>101.3</v>
          </cell>
          <cell r="F250">
            <v>102</v>
          </cell>
          <cell r="H250">
            <v>102.5</v>
          </cell>
          <cell r="J250">
            <v>102.5</v>
          </cell>
          <cell r="L250">
            <v>102.8</v>
          </cell>
          <cell r="N250">
            <v>103</v>
          </cell>
          <cell r="P250">
            <v>102.8</v>
          </cell>
          <cell r="R250">
            <v>102.6</v>
          </cell>
          <cell r="T250">
            <v>102.6</v>
          </cell>
          <cell r="V250">
            <v>102.2</v>
          </cell>
          <cell r="X250">
            <v>102.3</v>
          </cell>
          <cell r="Z250">
            <v>102.1</v>
          </cell>
          <cell r="AB250">
            <v>102.4</v>
          </cell>
          <cell r="AD250">
            <v>101.9</v>
          </cell>
        </row>
        <row r="251">
          <cell r="A251" t="str">
            <v xml:space="preserve"> Nahrungsmittel</v>
          </cell>
          <cell r="B251">
            <v>76.66</v>
          </cell>
          <cell r="C251">
            <v>1993</v>
          </cell>
          <cell r="D251">
            <v>102.1</v>
          </cell>
          <cell r="F251">
            <v>101.6</v>
          </cell>
          <cell r="H251">
            <v>101.3</v>
          </cell>
          <cell r="J251">
            <v>101.4</v>
          </cell>
          <cell r="L251">
            <v>101.2</v>
          </cell>
          <cell r="N251">
            <v>101.1</v>
          </cell>
          <cell r="P251">
            <v>100.9</v>
          </cell>
          <cell r="R251">
            <v>100.7</v>
          </cell>
          <cell r="T251">
            <v>100.9</v>
          </cell>
          <cell r="V251">
            <v>100.7</v>
          </cell>
          <cell r="X251">
            <v>100.9</v>
          </cell>
          <cell r="Z251">
            <v>101</v>
          </cell>
          <cell r="AB251">
            <v>101.2</v>
          </cell>
          <cell r="AD251">
            <v>100.8</v>
          </cell>
        </row>
        <row r="252">
          <cell r="A252" t="str">
            <v xml:space="preserve"> Nahrungsmittel</v>
          </cell>
          <cell r="B252">
            <v>76.66</v>
          </cell>
          <cell r="C252">
            <v>1994</v>
          </cell>
          <cell r="D252">
            <v>100.9</v>
          </cell>
          <cell r="F252">
            <v>100.8</v>
          </cell>
          <cell r="H252">
            <v>100.5</v>
          </cell>
          <cell r="J252">
            <v>100.5</v>
          </cell>
          <cell r="L252">
            <v>100.7</v>
          </cell>
          <cell r="N252">
            <v>100.9</v>
          </cell>
          <cell r="P252">
            <v>100.7</v>
          </cell>
          <cell r="R252">
            <v>100.8</v>
          </cell>
          <cell r="T252">
            <v>100.7</v>
          </cell>
          <cell r="V252">
            <v>100.7</v>
          </cell>
          <cell r="X252">
            <v>100.8</v>
          </cell>
          <cell r="Z252">
            <v>101</v>
          </cell>
          <cell r="AB252">
            <v>100.8</v>
          </cell>
          <cell r="AD252">
            <v>100.7</v>
          </cell>
        </row>
        <row r="253">
          <cell r="A253" t="str">
            <v xml:space="preserve"> Nahrungsmittel</v>
          </cell>
          <cell r="B253">
            <v>76.66</v>
          </cell>
          <cell r="C253">
            <v>1995</v>
          </cell>
          <cell r="D253">
            <v>100.8</v>
          </cell>
          <cell r="F253">
            <v>100.8</v>
          </cell>
          <cell r="H253">
            <v>100.6</v>
          </cell>
          <cell r="J253">
            <v>100.5</v>
          </cell>
          <cell r="L253">
            <v>100.4</v>
          </cell>
          <cell r="N253">
            <v>100.3</v>
          </cell>
          <cell r="P253">
            <v>100.4</v>
          </cell>
          <cell r="R253">
            <v>100.6</v>
          </cell>
          <cell r="T253">
            <v>100.8</v>
          </cell>
          <cell r="V253">
            <v>101.1</v>
          </cell>
          <cell r="X253">
            <v>101.1</v>
          </cell>
          <cell r="Z253">
            <v>101.1</v>
          </cell>
          <cell r="AB253">
            <v>100.7</v>
          </cell>
          <cell r="AD253">
            <v>101.1</v>
          </cell>
        </row>
        <row r="254">
          <cell r="A254" t="str">
            <v xml:space="preserve"> Nahrungsmittel</v>
          </cell>
          <cell r="B254">
            <v>76.66</v>
          </cell>
          <cell r="C254">
            <v>1996</v>
          </cell>
          <cell r="D254">
            <v>101.2</v>
          </cell>
          <cell r="F254">
            <v>101</v>
          </cell>
          <cell r="H254">
            <v>101</v>
          </cell>
          <cell r="J254">
            <v>101.2</v>
          </cell>
          <cell r="L254">
            <v>101.4</v>
          </cell>
          <cell r="N254">
            <v>101.7</v>
          </cell>
          <cell r="P254">
            <v>101.6</v>
          </cell>
          <cell r="R254">
            <v>101.9</v>
          </cell>
          <cell r="T254">
            <v>102.2</v>
          </cell>
          <cell r="V254">
            <v>102.1</v>
          </cell>
          <cell r="X254">
            <v>102.1</v>
          </cell>
          <cell r="Z254">
            <v>102</v>
          </cell>
          <cell r="AB254">
            <v>101.6</v>
          </cell>
          <cell r="AD254">
            <v>102.2</v>
          </cell>
        </row>
        <row r="255">
          <cell r="A255" t="str">
            <v xml:space="preserve"> Nahrungsmittel</v>
          </cell>
          <cell r="B255">
            <v>76.66</v>
          </cell>
          <cell r="C255">
            <v>1997</v>
          </cell>
          <cell r="D255">
            <v>102</v>
          </cell>
          <cell r="F255">
            <v>102.1</v>
          </cell>
          <cell r="H255">
            <v>102.2</v>
          </cell>
          <cell r="J255">
            <v>102.4</v>
          </cell>
          <cell r="L255">
            <v>102.9</v>
          </cell>
          <cell r="N255">
            <v>103.3</v>
          </cell>
          <cell r="P255">
            <v>103.3</v>
          </cell>
          <cell r="R255">
            <v>103.5</v>
          </cell>
          <cell r="T255">
            <v>103.7</v>
          </cell>
          <cell r="V255">
            <v>104</v>
          </cell>
          <cell r="X255">
            <v>104.1</v>
          </cell>
          <cell r="Z255">
            <v>104.1</v>
          </cell>
          <cell r="AB255">
            <v>103.1</v>
          </cell>
          <cell r="AD255">
            <v>103.8</v>
          </cell>
        </row>
        <row r="256">
          <cell r="A256" t="str">
            <v xml:space="preserve"> Nahrungsmittel</v>
          </cell>
          <cell r="B256">
            <v>76.66</v>
          </cell>
          <cell r="C256">
            <v>1998</v>
          </cell>
          <cell r="D256">
            <v>104</v>
          </cell>
          <cell r="F256">
            <v>103.9</v>
          </cell>
          <cell r="H256">
            <v>104</v>
          </cell>
          <cell r="J256">
            <v>103.9</v>
          </cell>
          <cell r="L256">
            <v>103.7</v>
          </cell>
          <cell r="N256">
            <v>103.5</v>
          </cell>
          <cell r="P256">
            <v>103.6</v>
          </cell>
          <cell r="R256">
            <v>103.2</v>
          </cell>
          <cell r="T256">
            <v>102.8</v>
          </cell>
          <cell r="V256">
            <v>102.2</v>
          </cell>
          <cell r="X256">
            <v>102.1</v>
          </cell>
          <cell r="Z256">
            <v>101.8</v>
          </cell>
          <cell r="AB256">
            <v>103.2</v>
          </cell>
          <cell r="AD256">
            <v>0</v>
          </cell>
        </row>
        <row r="257">
          <cell r="A257" t="str">
            <v xml:space="preserve"> Nahrungsmittel</v>
          </cell>
          <cell r="B257">
            <v>76.66</v>
          </cell>
          <cell r="C257">
            <v>1999</v>
          </cell>
          <cell r="AB257">
            <v>0</v>
          </cell>
          <cell r="AD257">
            <v>0</v>
          </cell>
        </row>
        <row r="258">
          <cell r="A258" t="str">
            <v xml:space="preserve"> Nahrungsmittel</v>
          </cell>
          <cell r="B258">
            <v>76.66</v>
          </cell>
          <cell r="C258">
            <v>2000</v>
          </cell>
          <cell r="AB258">
            <v>0</v>
          </cell>
          <cell r="AD258">
            <v>0</v>
          </cell>
        </row>
        <row r="259">
          <cell r="A259" t="str">
            <v xml:space="preserve"> Nahrungsmittel</v>
          </cell>
          <cell r="B259">
            <v>76.66</v>
          </cell>
          <cell r="C259">
            <v>2001</v>
          </cell>
          <cell r="AB259">
            <v>0</v>
          </cell>
          <cell r="AD259">
            <v>0</v>
          </cell>
        </row>
        <row r="260">
          <cell r="A260" t="str">
            <v xml:space="preserve"> Nahrungsmittel</v>
          </cell>
          <cell r="B260">
            <v>76.66</v>
          </cell>
          <cell r="C260">
            <v>2002</v>
          </cell>
          <cell r="AB260">
            <v>0</v>
          </cell>
          <cell r="AD260">
            <v>0</v>
          </cell>
        </row>
        <row r="261">
          <cell r="A261" t="str">
            <v xml:space="preserve"> Nahrungsmittel</v>
          </cell>
          <cell r="B261">
            <v>76.66</v>
          </cell>
          <cell r="C261">
            <v>2003</v>
          </cell>
          <cell r="AB261">
            <v>0</v>
          </cell>
        </row>
        <row r="262">
          <cell r="A262" t="str">
            <v>Nahrungsmittel, vorwiegend auf pflanzlicher Grundlage</v>
          </cell>
          <cell r="B262">
            <v>38.659999999999997</v>
          </cell>
          <cell r="C262">
            <v>1991</v>
          </cell>
          <cell r="D262">
            <v>98.6</v>
          </cell>
          <cell r="F262">
            <v>98.5</v>
          </cell>
          <cell r="H262">
            <v>99.1</v>
          </cell>
          <cell r="J262">
            <v>99.7</v>
          </cell>
          <cell r="L262">
            <v>99.9</v>
          </cell>
          <cell r="N262">
            <v>100.4</v>
          </cell>
          <cell r="P262">
            <v>100.2</v>
          </cell>
          <cell r="R262">
            <v>100.3</v>
          </cell>
          <cell r="T262">
            <v>100.7</v>
          </cell>
          <cell r="V262">
            <v>101.2</v>
          </cell>
          <cell r="X262">
            <v>100.7</v>
          </cell>
          <cell r="Z262">
            <v>100.7</v>
          </cell>
          <cell r="AB262">
            <v>100</v>
          </cell>
          <cell r="AD262">
            <v>101.4</v>
          </cell>
        </row>
        <row r="263">
          <cell r="A263" t="str">
            <v>Nahrungsmittel, vorwiegend auf pflanzlicher Grundlage</v>
          </cell>
          <cell r="B263">
            <v>38.659999999999997</v>
          </cell>
          <cell r="C263">
            <v>1992</v>
          </cell>
          <cell r="D263">
            <v>101.1</v>
          </cell>
          <cell r="F263">
            <v>101.7</v>
          </cell>
          <cell r="H263">
            <v>102.5</v>
          </cell>
          <cell r="J263">
            <v>102.3</v>
          </cell>
          <cell r="L263">
            <v>102.7</v>
          </cell>
          <cell r="N263">
            <v>102.8</v>
          </cell>
          <cell r="P263">
            <v>102.4</v>
          </cell>
          <cell r="R263">
            <v>102.2</v>
          </cell>
          <cell r="T263">
            <v>102.5</v>
          </cell>
          <cell r="V263">
            <v>102.1</v>
          </cell>
          <cell r="X263">
            <v>102.5</v>
          </cell>
          <cell r="Z263">
            <v>102.4</v>
          </cell>
          <cell r="AB263">
            <v>102.3</v>
          </cell>
          <cell r="AD263">
            <v>102.3</v>
          </cell>
        </row>
        <row r="264">
          <cell r="A264" t="str">
            <v>Nahrungsmittel, vorwiegend auf pflanzlicher Grundlage</v>
          </cell>
          <cell r="B264">
            <v>38.659999999999997</v>
          </cell>
          <cell r="C264">
            <v>1993</v>
          </cell>
          <cell r="D264">
            <v>102.4</v>
          </cell>
          <cell r="F264">
            <v>102.2</v>
          </cell>
          <cell r="H264">
            <v>101.9</v>
          </cell>
          <cell r="J264">
            <v>102.2</v>
          </cell>
          <cell r="L264">
            <v>102.1</v>
          </cell>
          <cell r="N264">
            <v>102.1</v>
          </cell>
          <cell r="P264">
            <v>102.5</v>
          </cell>
          <cell r="R264">
            <v>102.2</v>
          </cell>
          <cell r="T264">
            <v>102.2</v>
          </cell>
          <cell r="V264">
            <v>102.3</v>
          </cell>
          <cell r="X264">
            <v>102.9</v>
          </cell>
          <cell r="Z264">
            <v>103</v>
          </cell>
          <cell r="AB264">
            <v>102.3</v>
          </cell>
          <cell r="AD264">
            <v>102.7</v>
          </cell>
        </row>
        <row r="265">
          <cell r="A265" t="str">
            <v>Nahrungsmittel, vorwiegend auf pflanzlicher Grundlage</v>
          </cell>
          <cell r="B265">
            <v>38.659999999999997</v>
          </cell>
          <cell r="C265">
            <v>1994</v>
          </cell>
          <cell r="D265">
            <v>103.2</v>
          </cell>
          <cell r="F265">
            <v>103</v>
          </cell>
          <cell r="H265">
            <v>102.8</v>
          </cell>
          <cell r="J265">
            <v>102.7</v>
          </cell>
          <cell r="L265">
            <v>102.8</v>
          </cell>
          <cell r="N265">
            <v>102.9</v>
          </cell>
          <cell r="P265">
            <v>102.6</v>
          </cell>
          <cell r="R265">
            <v>102.7</v>
          </cell>
          <cell r="T265">
            <v>103.1</v>
          </cell>
          <cell r="V265">
            <v>102.9</v>
          </cell>
          <cell r="X265">
            <v>103.1</v>
          </cell>
          <cell r="Z265">
            <v>103.4</v>
          </cell>
          <cell r="AB265">
            <v>102.9</v>
          </cell>
          <cell r="AD265">
            <v>102.8</v>
          </cell>
        </row>
        <row r="266">
          <cell r="A266" t="str">
            <v>Nahrungsmittel, vorwiegend auf pflanzlicher Grundlage</v>
          </cell>
          <cell r="B266">
            <v>38.659999999999997</v>
          </cell>
          <cell r="C266">
            <v>1995</v>
          </cell>
          <cell r="D266">
            <v>103.2</v>
          </cell>
          <cell r="F266">
            <v>103</v>
          </cell>
          <cell r="H266">
            <v>102.6</v>
          </cell>
          <cell r="J266">
            <v>102.3</v>
          </cell>
          <cell r="L266">
            <v>102.3</v>
          </cell>
          <cell r="N266">
            <v>102.1</v>
          </cell>
          <cell r="P266">
            <v>102.4</v>
          </cell>
          <cell r="R266">
            <v>102.5</v>
          </cell>
          <cell r="T266">
            <v>102.8</v>
          </cell>
          <cell r="V266">
            <v>103</v>
          </cell>
          <cell r="X266">
            <v>103</v>
          </cell>
          <cell r="Z266">
            <v>103</v>
          </cell>
          <cell r="AB266">
            <v>102.7</v>
          </cell>
          <cell r="AD266">
            <v>103.2</v>
          </cell>
        </row>
        <row r="267">
          <cell r="A267" t="str">
            <v>Nahrungsmittel, vorwiegend auf pflanzlicher Grundlage</v>
          </cell>
          <cell r="B267">
            <v>38.659999999999997</v>
          </cell>
          <cell r="C267">
            <v>1996</v>
          </cell>
          <cell r="D267">
            <v>103.2</v>
          </cell>
          <cell r="F267">
            <v>103.3</v>
          </cell>
          <cell r="H267">
            <v>103.2</v>
          </cell>
          <cell r="J267">
            <v>103.8</v>
          </cell>
          <cell r="L267">
            <v>104.2</v>
          </cell>
          <cell r="N267">
            <v>104.1</v>
          </cell>
          <cell r="P267">
            <v>103.8</v>
          </cell>
          <cell r="R267">
            <v>104.1</v>
          </cell>
          <cell r="T267">
            <v>104.3</v>
          </cell>
          <cell r="V267">
            <v>104.4</v>
          </cell>
          <cell r="X267">
            <v>104.5</v>
          </cell>
          <cell r="Z267">
            <v>104.5</v>
          </cell>
          <cell r="AB267">
            <v>104</v>
          </cell>
          <cell r="AD267">
            <v>104.4</v>
          </cell>
        </row>
        <row r="268">
          <cell r="A268" t="str">
            <v>Nahrungsmittel, vorwiegend auf pflanzlicher Grundlage</v>
          </cell>
          <cell r="B268">
            <v>38.659999999999997</v>
          </cell>
          <cell r="C268">
            <v>1997</v>
          </cell>
          <cell r="D268">
            <v>104.3</v>
          </cell>
          <cell r="F268">
            <v>104.4</v>
          </cell>
          <cell r="H268">
            <v>104.7</v>
          </cell>
          <cell r="J268">
            <v>104.7</v>
          </cell>
          <cell r="L268">
            <v>104.5</v>
          </cell>
          <cell r="N268">
            <v>104.5</v>
          </cell>
          <cell r="P268">
            <v>104.4</v>
          </cell>
          <cell r="R268">
            <v>104.5</v>
          </cell>
          <cell r="T268">
            <v>104.9</v>
          </cell>
          <cell r="V268">
            <v>105.3</v>
          </cell>
          <cell r="X268">
            <v>105.8</v>
          </cell>
          <cell r="Z268">
            <v>105.9</v>
          </cell>
          <cell r="AB268">
            <v>104.8</v>
          </cell>
          <cell r="AD268">
            <v>105.5</v>
          </cell>
        </row>
        <row r="269">
          <cell r="A269" t="str">
            <v>Nahrungsmittel, vorwiegend auf pflanzlicher Grundlage</v>
          </cell>
          <cell r="B269">
            <v>38.659999999999997</v>
          </cell>
          <cell r="C269">
            <v>1998</v>
          </cell>
          <cell r="D269">
            <v>105.8</v>
          </cell>
          <cell r="F269">
            <v>105.8</v>
          </cell>
          <cell r="H269">
            <v>106.2</v>
          </cell>
          <cell r="J269">
            <v>106.1</v>
          </cell>
          <cell r="L269">
            <v>106.1</v>
          </cell>
          <cell r="N269">
            <v>105.7</v>
          </cell>
          <cell r="P269">
            <v>105.8</v>
          </cell>
          <cell r="R269">
            <v>105.4</v>
          </cell>
          <cell r="T269">
            <v>105.5</v>
          </cell>
          <cell r="V269">
            <v>104.8</v>
          </cell>
          <cell r="X269">
            <v>105.2</v>
          </cell>
          <cell r="Z269">
            <v>104.8</v>
          </cell>
          <cell r="AB269">
            <v>105.6</v>
          </cell>
          <cell r="AD269">
            <v>0</v>
          </cell>
        </row>
        <row r="270">
          <cell r="A270" t="str">
            <v>Nahrungsmittel, vorwiegend auf pflanzlicher Grundlage</v>
          </cell>
          <cell r="B270">
            <v>38.659999999999997</v>
          </cell>
          <cell r="C270">
            <v>1999</v>
          </cell>
          <cell r="AB270">
            <v>0</v>
          </cell>
          <cell r="AD270">
            <v>0</v>
          </cell>
        </row>
        <row r="271">
          <cell r="A271" t="str">
            <v>Nahrungsmittel, vorwiegend auf pflanzlicher Grundlage</v>
          </cell>
          <cell r="B271">
            <v>38.659999999999997</v>
          </cell>
          <cell r="C271">
            <v>2000</v>
          </cell>
          <cell r="AB271">
            <v>0</v>
          </cell>
          <cell r="AD271">
            <v>0</v>
          </cell>
        </row>
        <row r="272">
          <cell r="A272" t="str">
            <v>Nahrungsmittel, vorwiegend auf pflanzlicher Grundlage</v>
          </cell>
          <cell r="B272">
            <v>38.659999999999997</v>
          </cell>
          <cell r="C272">
            <v>2001</v>
          </cell>
          <cell r="AB272">
            <v>0</v>
          </cell>
          <cell r="AD272">
            <v>0</v>
          </cell>
        </row>
        <row r="273">
          <cell r="A273" t="str">
            <v>Nahrungsmittel, vorwiegend auf pflanzlicher Grundlage</v>
          </cell>
          <cell r="B273">
            <v>38.659999999999997</v>
          </cell>
          <cell r="C273">
            <v>2002</v>
          </cell>
          <cell r="AB273">
            <v>0</v>
          </cell>
          <cell r="AD273">
            <v>0</v>
          </cell>
        </row>
        <row r="274">
          <cell r="A274" t="str">
            <v>Nahrungsmittel, vorwiegend auf pflanzlicher Grundlage</v>
          </cell>
          <cell r="B274">
            <v>38.659999999999997</v>
          </cell>
          <cell r="C274">
            <v>2003</v>
          </cell>
          <cell r="AB274">
            <v>0</v>
          </cell>
        </row>
        <row r="275">
          <cell r="A275" t="str">
            <v>Mahl- und Schälmühlenerzeugnisse</v>
          </cell>
          <cell r="B275">
            <v>1.73</v>
          </cell>
          <cell r="C275">
            <v>1991</v>
          </cell>
          <cell r="D275">
            <v>99.2</v>
          </cell>
          <cell r="F275">
            <v>99.9</v>
          </cell>
          <cell r="H275">
            <v>100.2</v>
          </cell>
          <cell r="J275">
            <v>100.5</v>
          </cell>
          <cell r="L275">
            <v>100.8</v>
          </cell>
          <cell r="N275">
            <v>100.8</v>
          </cell>
          <cell r="P275">
            <v>100.6</v>
          </cell>
          <cell r="R275">
            <v>99.8</v>
          </cell>
          <cell r="T275">
            <v>99.6</v>
          </cell>
          <cell r="V275">
            <v>99.1</v>
          </cell>
          <cell r="X275">
            <v>99.6</v>
          </cell>
          <cell r="Z275">
            <v>99.7</v>
          </cell>
          <cell r="AB275">
            <v>100</v>
          </cell>
          <cell r="AD275">
            <v>99.8</v>
          </cell>
        </row>
        <row r="276">
          <cell r="A276" t="str">
            <v>Mahl- und Schälmühlenerzeugnisse</v>
          </cell>
          <cell r="B276">
            <v>1.73</v>
          </cell>
          <cell r="C276">
            <v>1992</v>
          </cell>
          <cell r="D276">
            <v>100.2</v>
          </cell>
          <cell r="F276">
            <v>100.2</v>
          </cell>
          <cell r="H276">
            <v>99.9</v>
          </cell>
          <cell r="J276">
            <v>99.9</v>
          </cell>
          <cell r="L276">
            <v>99.7</v>
          </cell>
          <cell r="N276">
            <v>99.6</v>
          </cell>
          <cell r="P276">
            <v>99</v>
          </cell>
          <cell r="R276">
            <v>98.6</v>
          </cell>
          <cell r="T276">
            <v>98.1</v>
          </cell>
          <cell r="V276">
            <v>97.4</v>
          </cell>
          <cell r="X276">
            <v>97</v>
          </cell>
          <cell r="Z276">
            <v>97.1</v>
          </cell>
          <cell r="AB276">
            <v>98.9</v>
          </cell>
          <cell r="AD276">
            <v>97.8</v>
          </cell>
        </row>
        <row r="277">
          <cell r="A277" t="str">
            <v>Mahl- und Schälmühlenerzeugnisse</v>
          </cell>
          <cell r="B277">
            <v>1.73</v>
          </cell>
          <cell r="C277">
            <v>1993</v>
          </cell>
          <cell r="D277">
            <v>97.2</v>
          </cell>
          <cell r="F277">
            <v>97.5</v>
          </cell>
          <cell r="H277">
            <v>97.7</v>
          </cell>
          <cell r="J277">
            <v>97.5</v>
          </cell>
          <cell r="L277">
            <v>98.1</v>
          </cell>
          <cell r="N277">
            <v>97.9</v>
          </cell>
          <cell r="P277">
            <v>97.3</v>
          </cell>
          <cell r="R277">
            <v>96.7</v>
          </cell>
          <cell r="T277">
            <v>95.7</v>
          </cell>
          <cell r="V277">
            <v>94.4</v>
          </cell>
          <cell r="X277">
            <v>93.5</v>
          </cell>
          <cell r="Z277">
            <v>93.3</v>
          </cell>
          <cell r="AB277">
            <v>96.4</v>
          </cell>
          <cell r="AD277">
            <v>94</v>
          </cell>
        </row>
        <row r="278">
          <cell r="A278" t="str">
            <v>Mahl- und Schälmühlenerzeugnisse</v>
          </cell>
          <cell r="B278">
            <v>1.73</v>
          </cell>
          <cell r="C278">
            <v>1994</v>
          </cell>
          <cell r="D278">
            <v>93.1</v>
          </cell>
          <cell r="F278">
            <v>92.9</v>
          </cell>
          <cell r="H278">
            <v>92.9</v>
          </cell>
          <cell r="J278">
            <v>92.9</v>
          </cell>
          <cell r="L278">
            <v>92.5</v>
          </cell>
          <cell r="N278">
            <v>92.2</v>
          </cell>
          <cell r="P278">
            <v>91.8</v>
          </cell>
          <cell r="R278">
            <v>91.3</v>
          </cell>
          <cell r="T278">
            <v>90.6</v>
          </cell>
          <cell r="V278">
            <v>89.9</v>
          </cell>
          <cell r="X278">
            <v>89.6</v>
          </cell>
          <cell r="Z278">
            <v>89.4</v>
          </cell>
          <cell r="AB278">
            <v>91.6</v>
          </cell>
          <cell r="AD278">
            <v>89.2</v>
          </cell>
        </row>
        <row r="279">
          <cell r="A279" t="str">
            <v>Mahl- und Schälmühlenerzeugnisse</v>
          </cell>
          <cell r="B279">
            <v>1.73</v>
          </cell>
          <cell r="C279">
            <v>1995</v>
          </cell>
          <cell r="D279">
            <v>89.2</v>
          </cell>
          <cell r="F279">
            <v>88.8</v>
          </cell>
          <cell r="H279">
            <v>88.5</v>
          </cell>
          <cell r="J279">
            <v>87.4</v>
          </cell>
          <cell r="L279">
            <v>87.1</v>
          </cell>
          <cell r="N279">
            <v>86.7</v>
          </cell>
          <cell r="P279">
            <v>86.1</v>
          </cell>
          <cell r="R279">
            <v>85.6</v>
          </cell>
          <cell r="T279">
            <v>85.1</v>
          </cell>
          <cell r="V279">
            <v>84.7</v>
          </cell>
          <cell r="X279">
            <v>85.5</v>
          </cell>
          <cell r="Z279">
            <v>85.7</v>
          </cell>
          <cell r="AB279">
            <v>86.7</v>
          </cell>
          <cell r="AD279">
            <v>86.2</v>
          </cell>
        </row>
        <row r="280">
          <cell r="A280" t="str">
            <v>Mahl- und Schälmühlenerzeugnisse</v>
          </cell>
          <cell r="B280">
            <v>1.73</v>
          </cell>
          <cell r="C280">
            <v>1996</v>
          </cell>
          <cell r="D280">
            <v>86</v>
          </cell>
          <cell r="F280">
            <v>85.9</v>
          </cell>
          <cell r="H280">
            <v>86.1</v>
          </cell>
          <cell r="J280">
            <v>86.2</v>
          </cell>
          <cell r="L280">
            <v>88.3</v>
          </cell>
          <cell r="N280">
            <v>88.9</v>
          </cell>
          <cell r="P280">
            <v>89</v>
          </cell>
          <cell r="R280">
            <v>89.3</v>
          </cell>
          <cell r="T280">
            <v>89.5</v>
          </cell>
          <cell r="V280">
            <v>89.4</v>
          </cell>
          <cell r="X280">
            <v>89.5</v>
          </cell>
          <cell r="Z280">
            <v>89.4</v>
          </cell>
          <cell r="AB280">
            <v>88.1</v>
          </cell>
          <cell r="AD280">
            <v>88.8</v>
          </cell>
        </row>
        <row r="281">
          <cell r="A281" t="str">
            <v>Mahl- und Schälmühlenerzeugnisse</v>
          </cell>
          <cell r="B281">
            <v>1.73</v>
          </cell>
          <cell r="C281">
            <v>1997</v>
          </cell>
          <cell r="D281">
            <v>89.2</v>
          </cell>
          <cell r="F281">
            <v>88.7</v>
          </cell>
          <cell r="H281">
            <v>88.4</v>
          </cell>
          <cell r="J281">
            <v>88.2</v>
          </cell>
          <cell r="L281">
            <v>87.9</v>
          </cell>
          <cell r="N281">
            <v>87.4</v>
          </cell>
          <cell r="P281">
            <v>86.9</v>
          </cell>
          <cell r="R281">
            <v>86.4</v>
          </cell>
          <cell r="T281">
            <v>85.6</v>
          </cell>
          <cell r="V281">
            <v>84.5</v>
          </cell>
          <cell r="X281">
            <v>83.9</v>
          </cell>
          <cell r="Z281">
            <v>83.5</v>
          </cell>
          <cell r="AB281">
            <v>86.7</v>
          </cell>
          <cell r="AD281">
            <v>84.3</v>
          </cell>
        </row>
        <row r="282">
          <cell r="A282" t="str">
            <v>Mahl- und Schälmühlenerzeugnisse</v>
          </cell>
          <cell r="B282">
            <v>1.73</v>
          </cell>
          <cell r="C282">
            <v>1998</v>
          </cell>
          <cell r="D282">
            <v>83.8</v>
          </cell>
          <cell r="F282">
            <v>83.6</v>
          </cell>
          <cell r="H282">
            <v>83.9</v>
          </cell>
          <cell r="J282">
            <v>83.4</v>
          </cell>
          <cell r="L282">
            <v>83</v>
          </cell>
          <cell r="N282">
            <v>82.8</v>
          </cell>
          <cell r="P282">
            <v>82.3</v>
          </cell>
          <cell r="R282">
            <v>81.7</v>
          </cell>
          <cell r="T282">
            <v>81.2</v>
          </cell>
          <cell r="V282">
            <v>81</v>
          </cell>
          <cell r="X282">
            <v>80.8</v>
          </cell>
          <cell r="Z282">
            <v>80.5</v>
          </cell>
          <cell r="AB282">
            <v>82.3</v>
          </cell>
          <cell r="AD282">
            <v>0</v>
          </cell>
        </row>
        <row r="283">
          <cell r="A283" t="str">
            <v>Mahl- und Schälmühlenerzeugnisse</v>
          </cell>
          <cell r="B283">
            <v>1.73</v>
          </cell>
          <cell r="C283">
            <v>1999</v>
          </cell>
          <cell r="AB283">
            <v>0</v>
          </cell>
          <cell r="AD283">
            <v>0</v>
          </cell>
        </row>
        <row r="284">
          <cell r="A284" t="str">
            <v>Mahl- und Schälmühlenerzeugnisse</v>
          </cell>
          <cell r="B284">
            <v>1.73</v>
          </cell>
          <cell r="C284">
            <v>2000</v>
          </cell>
          <cell r="AB284">
            <v>0</v>
          </cell>
          <cell r="AD284">
            <v>0</v>
          </cell>
        </row>
        <row r="285">
          <cell r="A285" t="str">
            <v>Mahl- und Schälmühlenerzeugnisse</v>
          </cell>
          <cell r="B285">
            <v>1.73</v>
          </cell>
          <cell r="C285">
            <v>2001</v>
          </cell>
          <cell r="AB285">
            <v>0</v>
          </cell>
          <cell r="AD285">
            <v>0</v>
          </cell>
        </row>
        <row r="286">
          <cell r="A286" t="str">
            <v>Mahl- und Schälmühlenerzeugnisse</v>
          </cell>
          <cell r="B286">
            <v>1.73</v>
          </cell>
          <cell r="C286">
            <v>2002</v>
          </cell>
          <cell r="AB286">
            <v>0</v>
          </cell>
          <cell r="AD286">
            <v>0</v>
          </cell>
        </row>
        <row r="287">
          <cell r="A287" t="str">
            <v>Mahl- und Schälmühlenerzeugnisse</v>
          </cell>
          <cell r="B287">
            <v>1.73</v>
          </cell>
          <cell r="C287">
            <v>2003</v>
          </cell>
          <cell r="AB287">
            <v>0</v>
          </cell>
        </row>
        <row r="288">
          <cell r="A288" t="str">
            <v>Weizenmehl</v>
          </cell>
          <cell r="B288">
            <v>1.1100000000000001</v>
          </cell>
          <cell r="C288">
            <v>1991</v>
          </cell>
          <cell r="D288">
            <v>99.9</v>
          </cell>
          <cell r="F288">
            <v>100.4</v>
          </cell>
          <cell r="H288">
            <v>100.5</v>
          </cell>
          <cell r="J288">
            <v>100.5</v>
          </cell>
          <cell r="L288">
            <v>100.5</v>
          </cell>
          <cell r="N288">
            <v>100.5</v>
          </cell>
          <cell r="P288">
            <v>100.6</v>
          </cell>
          <cell r="R288">
            <v>99.9</v>
          </cell>
          <cell r="T288">
            <v>99.7</v>
          </cell>
          <cell r="V288">
            <v>99.3</v>
          </cell>
          <cell r="X288">
            <v>99.1</v>
          </cell>
          <cell r="Z288">
            <v>99</v>
          </cell>
          <cell r="AB288">
            <v>100</v>
          </cell>
          <cell r="AD288">
            <v>99.5</v>
          </cell>
        </row>
        <row r="289">
          <cell r="A289" t="str">
            <v>Weizenmehl</v>
          </cell>
          <cell r="B289">
            <v>1.1100000000000001</v>
          </cell>
          <cell r="C289">
            <v>1992</v>
          </cell>
          <cell r="D289">
            <v>99.6</v>
          </cell>
          <cell r="F289">
            <v>99.6</v>
          </cell>
          <cell r="H289">
            <v>99.6</v>
          </cell>
          <cell r="J289">
            <v>99.3</v>
          </cell>
          <cell r="L289">
            <v>99.2</v>
          </cell>
          <cell r="N289">
            <v>99.1</v>
          </cell>
          <cell r="P289">
            <v>99</v>
          </cell>
          <cell r="R289">
            <v>99</v>
          </cell>
          <cell r="T289">
            <v>98.3</v>
          </cell>
          <cell r="V289">
            <v>97.2</v>
          </cell>
          <cell r="X289">
            <v>96.8</v>
          </cell>
          <cell r="Z289">
            <v>96.9</v>
          </cell>
          <cell r="AB289">
            <v>98.6</v>
          </cell>
          <cell r="AD289">
            <v>97.6</v>
          </cell>
        </row>
        <row r="290">
          <cell r="A290" t="str">
            <v>Weizenmehl</v>
          </cell>
          <cell r="B290">
            <v>1.1100000000000001</v>
          </cell>
          <cell r="C290">
            <v>1993</v>
          </cell>
          <cell r="D290">
            <v>97</v>
          </cell>
          <cell r="F290">
            <v>97.2</v>
          </cell>
          <cell r="H290">
            <v>97.4</v>
          </cell>
          <cell r="J290">
            <v>97.3</v>
          </cell>
          <cell r="L290">
            <v>97.8</v>
          </cell>
          <cell r="N290">
            <v>97.6</v>
          </cell>
          <cell r="P290">
            <v>97.5</v>
          </cell>
          <cell r="R290">
            <v>97.2</v>
          </cell>
          <cell r="T290">
            <v>96.7</v>
          </cell>
          <cell r="V290">
            <v>95</v>
          </cell>
          <cell r="X290">
            <v>94</v>
          </cell>
          <cell r="Z290">
            <v>93.8</v>
          </cell>
          <cell r="AB290">
            <v>96.5</v>
          </cell>
          <cell r="AD290">
            <v>94</v>
          </cell>
        </row>
        <row r="291">
          <cell r="A291" t="str">
            <v>Weizenmehl</v>
          </cell>
          <cell r="B291">
            <v>1.1100000000000001</v>
          </cell>
          <cell r="C291">
            <v>1994</v>
          </cell>
          <cell r="D291">
            <v>93.2</v>
          </cell>
          <cell r="F291">
            <v>92.5</v>
          </cell>
          <cell r="H291">
            <v>92.5</v>
          </cell>
          <cell r="J291">
            <v>92.3</v>
          </cell>
          <cell r="L291">
            <v>91.9</v>
          </cell>
          <cell r="N291">
            <v>91.6</v>
          </cell>
          <cell r="P291">
            <v>91.3</v>
          </cell>
          <cell r="R291">
            <v>91.2</v>
          </cell>
          <cell r="T291">
            <v>90.7</v>
          </cell>
          <cell r="V291">
            <v>90.1</v>
          </cell>
          <cell r="X291">
            <v>89.7</v>
          </cell>
          <cell r="Z291">
            <v>89.4</v>
          </cell>
          <cell r="AB291">
            <v>91.4</v>
          </cell>
          <cell r="AD291">
            <v>89.2</v>
          </cell>
        </row>
        <row r="292">
          <cell r="A292" t="str">
            <v>Weizenmehl</v>
          </cell>
          <cell r="B292">
            <v>1.1100000000000001</v>
          </cell>
          <cell r="C292">
            <v>1995</v>
          </cell>
          <cell r="D292">
            <v>89</v>
          </cell>
          <cell r="F292">
            <v>88.7</v>
          </cell>
          <cell r="H292">
            <v>88.5</v>
          </cell>
          <cell r="J292">
            <v>87.5</v>
          </cell>
          <cell r="L292">
            <v>87.2</v>
          </cell>
          <cell r="N292">
            <v>86.8</v>
          </cell>
          <cell r="P292">
            <v>86.3</v>
          </cell>
          <cell r="R292">
            <v>85.9</v>
          </cell>
          <cell r="T292">
            <v>85.2</v>
          </cell>
          <cell r="V292">
            <v>84.7</v>
          </cell>
          <cell r="X292">
            <v>85.4</v>
          </cell>
          <cell r="Z292">
            <v>85.6</v>
          </cell>
          <cell r="AB292">
            <v>86.7</v>
          </cell>
          <cell r="AD292">
            <v>85.8</v>
          </cell>
        </row>
        <row r="293">
          <cell r="A293" t="str">
            <v>Weizenmehl</v>
          </cell>
          <cell r="B293">
            <v>1.1100000000000001</v>
          </cell>
          <cell r="C293">
            <v>1996</v>
          </cell>
          <cell r="D293">
            <v>85.5</v>
          </cell>
          <cell r="F293">
            <v>85.2</v>
          </cell>
          <cell r="H293">
            <v>85.2</v>
          </cell>
          <cell r="J293">
            <v>85.2</v>
          </cell>
          <cell r="L293">
            <v>87.3</v>
          </cell>
          <cell r="N293">
            <v>88</v>
          </cell>
          <cell r="P293">
            <v>88.3</v>
          </cell>
          <cell r="R293">
            <v>88.5</v>
          </cell>
          <cell r="T293">
            <v>89.1</v>
          </cell>
          <cell r="V293">
            <v>89.2</v>
          </cell>
          <cell r="X293">
            <v>89.4</v>
          </cell>
          <cell r="Z293">
            <v>89.3</v>
          </cell>
          <cell r="AB293">
            <v>87.5</v>
          </cell>
          <cell r="AD293">
            <v>88.3</v>
          </cell>
        </row>
        <row r="294">
          <cell r="A294" t="str">
            <v>Weizenmehl</v>
          </cell>
          <cell r="B294">
            <v>1.1100000000000001</v>
          </cell>
          <cell r="C294">
            <v>1997</v>
          </cell>
          <cell r="D294">
            <v>88.7</v>
          </cell>
          <cell r="F294">
            <v>88.1</v>
          </cell>
          <cell r="H294">
            <v>87.8</v>
          </cell>
          <cell r="J294">
            <v>87.6</v>
          </cell>
          <cell r="L294">
            <v>87.1</v>
          </cell>
          <cell r="N294">
            <v>86.9</v>
          </cell>
          <cell r="P294">
            <v>86.8</v>
          </cell>
          <cell r="R294">
            <v>86.8</v>
          </cell>
          <cell r="T294">
            <v>85.9</v>
          </cell>
          <cell r="V294">
            <v>85.1</v>
          </cell>
          <cell r="X294">
            <v>84.9</v>
          </cell>
          <cell r="Z294">
            <v>84.6</v>
          </cell>
          <cell r="AB294">
            <v>86.7</v>
          </cell>
          <cell r="AD294">
            <v>85.1</v>
          </cell>
        </row>
        <row r="295">
          <cell r="A295" t="str">
            <v>Weizenmehl</v>
          </cell>
          <cell r="B295">
            <v>1.1100000000000001</v>
          </cell>
          <cell r="C295">
            <v>1998</v>
          </cell>
          <cell r="D295">
            <v>84.4</v>
          </cell>
          <cell r="F295">
            <v>84.5</v>
          </cell>
          <cell r="H295">
            <v>85</v>
          </cell>
          <cell r="J295">
            <v>84.7</v>
          </cell>
          <cell r="L295">
            <v>84.3</v>
          </cell>
          <cell r="N295">
            <v>84.2</v>
          </cell>
          <cell r="P295">
            <v>83.5</v>
          </cell>
          <cell r="R295">
            <v>83.5</v>
          </cell>
          <cell r="T295">
            <v>83.1</v>
          </cell>
          <cell r="V295">
            <v>82.8</v>
          </cell>
          <cell r="X295">
            <v>82.7</v>
          </cell>
          <cell r="Z295">
            <v>82</v>
          </cell>
          <cell r="AB295">
            <v>83.7</v>
          </cell>
          <cell r="AD295">
            <v>0</v>
          </cell>
        </row>
        <row r="296">
          <cell r="A296" t="str">
            <v>Weizenmehl</v>
          </cell>
          <cell r="B296">
            <v>1.1100000000000001</v>
          </cell>
          <cell r="C296">
            <v>1999</v>
          </cell>
          <cell r="AB296">
            <v>0</v>
          </cell>
          <cell r="AD296">
            <v>0</v>
          </cell>
        </row>
        <row r="297">
          <cell r="A297" t="str">
            <v>Weizenmehl</v>
          </cell>
          <cell r="B297">
            <v>1.1100000000000001</v>
          </cell>
          <cell r="C297">
            <v>2000</v>
          </cell>
          <cell r="AB297">
            <v>0</v>
          </cell>
          <cell r="AD297">
            <v>0</v>
          </cell>
        </row>
        <row r="298">
          <cell r="A298" t="str">
            <v>Weizenmehl</v>
          </cell>
          <cell r="B298">
            <v>1.1100000000000001</v>
          </cell>
          <cell r="C298">
            <v>2001</v>
          </cell>
          <cell r="AB298">
            <v>0</v>
          </cell>
          <cell r="AD298">
            <v>0</v>
          </cell>
        </row>
        <row r="299">
          <cell r="A299" t="str">
            <v>Weizenmehl</v>
          </cell>
          <cell r="B299">
            <v>1.1100000000000001</v>
          </cell>
          <cell r="C299">
            <v>2002</v>
          </cell>
          <cell r="AB299">
            <v>0</v>
          </cell>
          <cell r="AD299">
            <v>0</v>
          </cell>
        </row>
        <row r="300">
          <cell r="A300" t="str">
            <v>Weizenmehl</v>
          </cell>
          <cell r="B300">
            <v>1.1100000000000001</v>
          </cell>
          <cell r="C300">
            <v>2003</v>
          </cell>
          <cell r="AB300">
            <v>0</v>
          </cell>
        </row>
        <row r="301">
          <cell r="A301" t="str">
            <v>Roggenmehl</v>
          </cell>
          <cell r="B301">
            <v>0.18</v>
          </cell>
          <cell r="C301">
            <v>1991</v>
          </cell>
          <cell r="D301">
            <v>100.3</v>
          </cell>
          <cell r="F301">
            <v>100.5</v>
          </cell>
          <cell r="H301">
            <v>100.8</v>
          </cell>
          <cell r="J301">
            <v>100.8</v>
          </cell>
          <cell r="L301">
            <v>100.6</v>
          </cell>
          <cell r="N301">
            <v>100.6</v>
          </cell>
          <cell r="P301">
            <v>100.4</v>
          </cell>
          <cell r="R301">
            <v>100.2</v>
          </cell>
          <cell r="T301">
            <v>99.7</v>
          </cell>
          <cell r="V301">
            <v>98.8</v>
          </cell>
          <cell r="X301">
            <v>98.5</v>
          </cell>
          <cell r="Z301">
            <v>98.5</v>
          </cell>
          <cell r="AB301">
            <v>100</v>
          </cell>
          <cell r="AD301">
            <v>99.1</v>
          </cell>
        </row>
        <row r="302">
          <cell r="A302" t="str">
            <v>Roggenmehl</v>
          </cell>
          <cell r="B302">
            <v>0.18</v>
          </cell>
          <cell r="C302">
            <v>1992</v>
          </cell>
          <cell r="D302">
            <v>99.1</v>
          </cell>
          <cell r="F302">
            <v>98.9</v>
          </cell>
          <cell r="H302">
            <v>98.9</v>
          </cell>
          <cell r="J302">
            <v>98.9</v>
          </cell>
          <cell r="L302">
            <v>98.5</v>
          </cell>
          <cell r="N302">
            <v>98.6</v>
          </cell>
          <cell r="P302">
            <v>97.9</v>
          </cell>
          <cell r="R302">
            <v>97.8</v>
          </cell>
          <cell r="T302">
            <v>96.9</v>
          </cell>
          <cell r="V302">
            <v>96</v>
          </cell>
          <cell r="X302">
            <v>95.9</v>
          </cell>
          <cell r="Z302">
            <v>95.6</v>
          </cell>
          <cell r="AB302">
            <v>97.8</v>
          </cell>
          <cell r="AD302">
            <v>96.3</v>
          </cell>
        </row>
        <row r="303">
          <cell r="A303" t="str">
            <v>Roggenmehl</v>
          </cell>
          <cell r="B303">
            <v>0.18</v>
          </cell>
          <cell r="C303">
            <v>1993</v>
          </cell>
          <cell r="D303">
            <v>95.6</v>
          </cell>
          <cell r="F303">
            <v>95.8</v>
          </cell>
          <cell r="H303">
            <v>95.9</v>
          </cell>
          <cell r="J303">
            <v>95.9</v>
          </cell>
          <cell r="L303">
            <v>95.9</v>
          </cell>
          <cell r="N303">
            <v>95.8</v>
          </cell>
          <cell r="P303">
            <v>95.6</v>
          </cell>
          <cell r="R303">
            <v>95.9</v>
          </cell>
          <cell r="T303">
            <v>94.9</v>
          </cell>
          <cell r="V303">
            <v>93.8</v>
          </cell>
          <cell r="X303">
            <v>92.5</v>
          </cell>
          <cell r="Z303">
            <v>92.4</v>
          </cell>
          <cell r="AB303">
            <v>95</v>
          </cell>
          <cell r="AD303">
            <v>92.6</v>
          </cell>
        </row>
        <row r="304">
          <cell r="A304" t="str">
            <v>Roggenmehl</v>
          </cell>
          <cell r="B304">
            <v>0.18</v>
          </cell>
          <cell r="C304">
            <v>1994</v>
          </cell>
          <cell r="D304">
            <v>91.9</v>
          </cell>
          <cell r="F304">
            <v>91.8</v>
          </cell>
          <cell r="H304">
            <v>91.7</v>
          </cell>
          <cell r="J304">
            <v>91.6</v>
          </cell>
          <cell r="L304">
            <v>89.4</v>
          </cell>
          <cell r="N304">
            <v>89.2</v>
          </cell>
          <cell r="P304">
            <v>88.6</v>
          </cell>
          <cell r="R304">
            <v>88.5</v>
          </cell>
          <cell r="T304">
            <v>87.1</v>
          </cell>
          <cell r="V304">
            <v>86.8</v>
          </cell>
          <cell r="X304">
            <v>86.6</v>
          </cell>
          <cell r="Z304">
            <v>86.5</v>
          </cell>
          <cell r="AB304">
            <v>89.1</v>
          </cell>
          <cell r="AD304">
            <v>86.3</v>
          </cell>
        </row>
        <row r="305">
          <cell r="A305" t="str">
            <v>Roggenmehl</v>
          </cell>
          <cell r="B305">
            <v>0.18</v>
          </cell>
          <cell r="C305">
            <v>1995</v>
          </cell>
          <cell r="D305">
            <v>86.3</v>
          </cell>
          <cell r="F305">
            <v>86</v>
          </cell>
          <cell r="H305">
            <v>86</v>
          </cell>
          <cell r="J305">
            <v>84.9</v>
          </cell>
          <cell r="L305">
            <v>84.1</v>
          </cell>
          <cell r="N305">
            <v>83.6</v>
          </cell>
          <cell r="P305">
            <v>83.3</v>
          </cell>
          <cell r="R305">
            <v>83</v>
          </cell>
          <cell r="T305">
            <v>82.8</v>
          </cell>
          <cell r="V305">
            <v>81.900000000000006</v>
          </cell>
          <cell r="X305">
            <v>82.6</v>
          </cell>
          <cell r="Z305">
            <v>82.8</v>
          </cell>
          <cell r="AB305">
            <v>83.9</v>
          </cell>
          <cell r="AD305">
            <v>82.9</v>
          </cell>
        </row>
        <row r="306">
          <cell r="A306" t="str">
            <v>Roggenmehl</v>
          </cell>
          <cell r="B306">
            <v>0.18</v>
          </cell>
          <cell r="C306">
            <v>1996</v>
          </cell>
          <cell r="D306">
            <v>82.7</v>
          </cell>
          <cell r="F306">
            <v>82.4</v>
          </cell>
          <cell r="H306">
            <v>82.5</v>
          </cell>
          <cell r="J306">
            <v>82.1</v>
          </cell>
          <cell r="L306">
            <v>83.9</v>
          </cell>
          <cell r="N306">
            <v>85.2</v>
          </cell>
          <cell r="P306">
            <v>85.6</v>
          </cell>
          <cell r="R306">
            <v>85.6</v>
          </cell>
          <cell r="T306">
            <v>85.7</v>
          </cell>
          <cell r="V306">
            <v>85.7</v>
          </cell>
          <cell r="X306">
            <v>85.4</v>
          </cell>
          <cell r="Z306">
            <v>85.5</v>
          </cell>
          <cell r="AB306">
            <v>84.4</v>
          </cell>
          <cell r="AD306">
            <v>84.8</v>
          </cell>
        </row>
        <row r="307">
          <cell r="A307" t="str">
            <v>Roggenmehl</v>
          </cell>
          <cell r="B307">
            <v>0.18</v>
          </cell>
          <cell r="C307">
            <v>1997</v>
          </cell>
          <cell r="D307">
            <v>85</v>
          </cell>
          <cell r="F307">
            <v>84.5</v>
          </cell>
          <cell r="H307">
            <v>83.8</v>
          </cell>
          <cell r="J307">
            <v>83.9</v>
          </cell>
          <cell r="L307">
            <v>83.6</v>
          </cell>
          <cell r="N307">
            <v>83.4</v>
          </cell>
          <cell r="P307">
            <v>83.1</v>
          </cell>
          <cell r="R307">
            <v>82.8</v>
          </cell>
          <cell r="T307">
            <v>82.1</v>
          </cell>
          <cell r="V307">
            <v>81.099999999999994</v>
          </cell>
          <cell r="X307">
            <v>80.2</v>
          </cell>
          <cell r="Z307">
            <v>80</v>
          </cell>
          <cell r="AB307">
            <v>82.8</v>
          </cell>
          <cell r="AD307">
            <v>80.7</v>
          </cell>
        </row>
        <row r="308">
          <cell r="A308" t="str">
            <v>Roggenmehl</v>
          </cell>
          <cell r="B308">
            <v>0.18</v>
          </cell>
          <cell r="C308">
            <v>1998</v>
          </cell>
          <cell r="D308">
            <v>80.2</v>
          </cell>
          <cell r="F308">
            <v>79.599999999999994</v>
          </cell>
          <cell r="H308">
            <v>79.900000000000006</v>
          </cell>
          <cell r="J308">
            <v>80.099999999999994</v>
          </cell>
          <cell r="L308">
            <v>79.8</v>
          </cell>
          <cell r="N308">
            <v>79.400000000000006</v>
          </cell>
          <cell r="P308">
            <v>79.3</v>
          </cell>
          <cell r="R308">
            <v>79.2</v>
          </cell>
          <cell r="T308">
            <v>78.7</v>
          </cell>
          <cell r="V308">
            <v>78.400000000000006</v>
          </cell>
          <cell r="X308">
            <v>78.099999999999994</v>
          </cell>
          <cell r="Z308">
            <v>77.7</v>
          </cell>
          <cell r="AB308">
            <v>79.2</v>
          </cell>
          <cell r="AD308">
            <v>0</v>
          </cell>
        </row>
        <row r="309">
          <cell r="A309" t="str">
            <v>Roggenmehl</v>
          </cell>
          <cell r="B309">
            <v>0.18</v>
          </cell>
          <cell r="C309">
            <v>1999</v>
          </cell>
          <cell r="AB309">
            <v>0</v>
          </cell>
          <cell r="AD309">
            <v>0</v>
          </cell>
        </row>
        <row r="310">
          <cell r="A310" t="str">
            <v>Roggenmehl</v>
          </cell>
          <cell r="B310">
            <v>0.18</v>
          </cell>
          <cell r="C310">
            <v>2000</v>
          </cell>
          <cell r="AB310">
            <v>0</v>
          </cell>
          <cell r="AD310">
            <v>0</v>
          </cell>
        </row>
        <row r="311">
          <cell r="A311" t="str">
            <v>Roggenmehl</v>
          </cell>
          <cell r="B311">
            <v>0.18</v>
          </cell>
          <cell r="C311">
            <v>2001</v>
          </cell>
          <cell r="AB311">
            <v>0</v>
          </cell>
          <cell r="AD311">
            <v>0</v>
          </cell>
        </row>
        <row r="312">
          <cell r="A312" t="str">
            <v>Roggenmehl</v>
          </cell>
          <cell r="B312">
            <v>0.18</v>
          </cell>
          <cell r="C312">
            <v>2002</v>
          </cell>
          <cell r="AB312">
            <v>0</v>
          </cell>
          <cell r="AD312">
            <v>0</v>
          </cell>
        </row>
        <row r="313">
          <cell r="A313" t="str">
            <v>Roggenmehl</v>
          </cell>
          <cell r="B313">
            <v>0.18</v>
          </cell>
          <cell r="C313">
            <v>2003</v>
          </cell>
          <cell r="AB313">
            <v>0</v>
          </cell>
        </row>
        <row r="314">
          <cell r="A314" t="str">
            <v>Schälmühlenerzeugnisse</v>
          </cell>
          <cell r="B314">
            <v>0.26</v>
          </cell>
          <cell r="C314">
            <v>1991</v>
          </cell>
          <cell r="D314">
            <v>99.3</v>
          </cell>
          <cell r="F314">
            <v>99.2</v>
          </cell>
          <cell r="H314">
            <v>99.4</v>
          </cell>
          <cell r="J314">
            <v>99.8</v>
          </cell>
          <cell r="L314">
            <v>100.2</v>
          </cell>
          <cell r="N314">
            <v>100.1</v>
          </cell>
          <cell r="P314">
            <v>100.2</v>
          </cell>
          <cell r="R314">
            <v>100.1</v>
          </cell>
          <cell r="T314">
            <v>99.7</v>
          </cell>
          <cell r="V314">
            <v>98.7</v>
          </cell>
          <cell r="X314">
            <v>101.9</v>
          </cell>
          <cell r="Z314">
            <v>101.3</v>
          </cell>
          <cell r="AB314">
            <v>100</v>
          </cell>
          <cell r="AD314">
            <v>100.6</v>
          </cell>
        </row>
        <row r="315">
          <cell r="A315" t="str">
            <v>Schälmühlenerzeugnisse</v>
          </cell>
          <cell r="B315">
            <v>0.26</v>
          </cell>
          <cell r="C315">
            <v>1992</v>
          </cell>
          <cell r="D315">
            <v>101.4</v>
          </cell>
          <cell r="F315">
            <v>101.4</v>
          </cell>
          <cell r="H315">
            <v>100.7</v>
          </cell>
          <cell r="J315">
            <v>100.5</v>
          </cell>
          <cell r="L315">
            <v>100.6</v>
          </cell>
          <cell r="N315">
            <v>100.8</v>
          </cell>
          <cell r="P315">
            <v>100.2</v>
          </cell>
          <cell r="R315">
            <v>100.1</v>
          </cell>
          <cell r="T315">
            <v>99.7</v>
          </cell>
          <cell r="V315">
            <v>100.6</v>
          </cell>
          <cell r="X315">
            <v>100.4</v>
          </cell>
          <cell r="Z315">
            <v>100.2</v>
          </cell>
          <cell r="AB315">
            <v>100.6</v>
          </cell>
          <cell r="AD315">
            <v>100.5</v>
          </cell>
        </row>
        <row r="316">
          <cell r="A316" t="str">
            <v>Schälmühlenerzeugnisse</v>
          </cell>
          <cell r="B316">
            <v>0.26</v>
          </cell>
          <cell r="C316">
            <v>1993</v>
          </cell>
          <cell r="D316">
            <v>100.2</v>
          </cell>
          <cell r="F316">
            <v>100</v>
          </cell>
          <cell r="H316">
            <v>100.7</v>
          </cell>
          <cell r="J316">
            <v>100.3</v>
          </cell>
          <cell r="L316">
            <v>101.6</v>
          </cell>
          <cell r="N316">
            <v>101.6</v>
          </cell>
          <cell r="P316">
            <v>100.8</v>
          </cell>
          <cell r="R316">
            <v>100.8</v>
          </cell>
          <cell r="T316">
            <v>100.2</v>
          </cell>
          <cell r="V316">
            <v>100.3</v>
          </cell>
          <cell r="X316">
            <v>99.9</v>
          </cell>
          <cell r="Z316">
            <v>99.5</v>
          </cell>
          <cell r="AB316">
            <v>100.5</v>
          </cell>
          <cell r="AD316">
            <v>99.6</v>
          </cell>
        </row>
        <row r="317">
          <cell r="A317" t="str">
            <v>Schälmühlenerzeugnisse</v>
          </cell>
          <cell r="B317">
            <v>0.26</v>
          </cell>
          <cell r="C317">
            <v>1994</v>
          </cell>
          <cell r="D317">
            <v>99.3</v>
          </cell>
          <cell r="F317">
            <v>99.2</v>
          </cell>
          <cell r="H317">
            <v>99.2</v>
          </cell>
          <cell r="J317">
            <v>98.8</v>
          </cell>
          <cell r="L317">
            <v>98.6</v>
          </cell>
          <cell r="N317">
            <v>98.5</v>
          </cell>
          <cell r="P317">
            <v>97.9</v>
          </cell>
          <cell r="R317">
            <v>97.1</v>
          </cell>
          <cell r="T317">
            <v>96.8</v>
          </cell>
          <cell r="V317">
            <v>96</v>
          </cell>
          <cell r="X317">
            <v>96.6</v>
          </cell>
          <cell r="Z317">
            <v>96.4</v>
          </cell>
          <cell r="AB317">
            <v>97.9</v>
          </cell>
          <cell r="AD317">
            <v>96.1</v>
          </cell>
        </row>
        <row r="318">
          <cell r="A318" t="str">
            <v>Schälmühlenerzeugnisse</v>
          </cell>
          <cell r="B318">
            <v>0.26</v>
          </cell>
          <cell r="C318">
            <v>1995</v>
          </cell>
          <cell r="D318">
            <v>96.6</v>
          </cell>
          <cell r="F318">
            <v>96</v>
          </cell>
          <cell r="H318">
            <v>95.7</v>
          </cell>
          <cell r="J318">
            <v>95</v>
          </cell>
          <cell r="L318">
            <v>95.2</v>
          </cell>
          <cell r="N318">
            <v>94.3</v>
          </cell>
          <cell r="P318">
            <v>93.6</v>
          </cell>
          <cell r="R318">
            <v>94.2</v>
          </cell>
          <cell r="T318">
            <v>94.4</v>
          </cell>
          <cell r="V318">
            <v>94.6</v>
          </cell>
          <cell r="X318">
            <v>96.1</v>
          </cell>
          <cell r="Z318">
            <v>95.9</v>
          </cell>
          <cell r="AB318">
            <v>95.1</v>
          </cell>
          <cell r="AD318">
            <v>96.1</v>
          </cell>
        </row>
        <row r="319">
          <cell r="A319" t="str">
            <v>Schälmühlenerzeugnisse</v>
          </cell>
          <cell r="B319">
            <v>0.26</v>
          </cell>
          <cell r="C319">
            <v>1996</v>
          </cell>
          <cell r="D319">
            <v>96.3</v>
          </cell>
          <cell r="F319">
            <v>96.1</v>
          </cell>
          <cell r="H319">
            <v>97</v>
          </cell>
          <cell r="J319">
            <v>97.2</v>
          </cell>
          <cell r="L319">
            <v>98.7</v>
          </cell>
          <cell r="N319">
            <v>98.7</v>
          </cell>
          <cell r="P319">
            <v>99.2</v>
          </cell>
          <cell r="R319">
            <v>99.7</v>
          </cell>
          <cell r="T319">
            <v>98.7</v>
          </cell>
          <cell r="V319">
            <v>98</v>
          </cell>
          <cell r="X319">
            <v>97.8</v>
          </cell>
          <cell r="Z319">
            <v>97.6</v>
          </cell>
          <cell r="AB319">
            <v>97.9</v>
          </cell>
          <cell r="AD319">
            <v>97.6</v>
          </cell>
        </row>
        <row r="320">
          <cell r="A320" t="str">
            <v>Schälmühlenerzeugnisse</v>
          </cell>
          <cell r="B320">
            <v>0.26</v>
          </cell>
          <cell r="C320">
            <v>1997</v>
          </cell>
          <cell r="D320">
            <v>98.1</v>
          </cell>
          <cell r="F320">
            <v>97.1</v>
          </cell>
          <cell r="H320">
            <v>97</v>
          </cell>
          <cell r="J320">
            <v>96.3</v>
          </cell>
          <cell r="L320">
            <v>95.8</v>
          </cell>
          <cell r="N320">
            <v>95.9</v>
          </cell>
          <cell r="P320">
            <v>94.9</v>
          </cell>
          <cell r="R320">
            <v>94.9</v>
          </cell>
          <cell r="T320">
            <v>94.6</v>
          </cell>
          <cell r="V320">
            <v>93.5</v>
          </cell>
          <cell r="X320">
            <v>94.2</v>
          </cell>
          <cell r="Z320">
            <v>93.1</v>
          </cell>
          <cell r="AB320">
            <v>95.5</v>
          </cell>
          <cell r="AD320">
            <v>93.3</v>
          </cell>
        </row>
        <row r="321">
          <cell r="A321" t="str">
            <v>Schälmühlenerzeugnisse</v>
          </cell>
          <cell r="B321">
            <v>0.26</v>
          </cell>
          <cell r="C321">
            <v>1998</v>
          </cell>
          <cell r="D321">
            <v>93.1</v>
          </cell>
          <cell r="F321">
            <v>92.8</v>
          </cell>
          <cell r="H321">
            <v>92.5</v>
          </cell>
          <cell r="J321">
            <v>92.3</v>
          </cell>
          <cell r="L321">
            <v>92.2</v>
          </cell>
          <cell r="N321">
            <v>91.3</v>
          </cell>
          <cell r="P321">
            <v>91.6</v>
          </cell>
          <cell r="R321">
            <v>91.2</v>
          </cell>
          <cell r="T321">
            <v>91.2</v>
          </cell>
          <cell r="V321">
            <v>91.2</v>
          </cell>
          <cell r="X321">
            <v>90.7</v>
          </cell>
          <cell r="Z321">
            <v>90.7</v>
          </cell>
          <cell r="AB321">
            <v>91.7</v>
          </cell>
          <cell r="AD321">
            <v>0</v>
          </cell>
        </row>
        <row r="322">
          <cell r="A322" t="str">
            <v>Schälmühlenerzeugnisse</v>
          </cell>
          <cell r="B322">
            <v>0.26</v>
          </cell>
          <cell r="C322">
            <v>1999</v>
          </cell>
          <cell r="AB322">
            <v>0</v>
          </cell>
          <cell r="AD322">
            <v>0</v>
          </cell>
        </row>
        <row r="323">
          <cell r="A323" t="str">
            <v>Schälmühlenerzeugnisse</v>
          </cell>
          <cell r="B323">
            <v>0.26</v>
          </cell>
          <cell r="C323">
            <v>2000</v>
          </cell>
          <cell r="AB323">
            <v>0</v>
          </cell>
          <cell r="AD323">
            <v>0</v>
          </cell>
        </row>
        <row r="324">
          <cell r="A324" t="str">
            <v>Schälmühlenerzeugnisse</v>
          </cell>
          <cell r="B324">
            <v>0.26</v>
          </cell>
          <cell r="C324">
            <v>2001</v>
          </cell>
          <cell r="AB324">
            <v>0</v>
          </cell>
          <cell r="AD324">
            <v>0</v>
          </cell>
        </row>
        <row r="325">
          <cell r="A325" t="str">
            <v>Schälmühlenerzeugnisse</v>
          </cell>
          <cell r="B325">
            <v>0.26</v>
          </cell>
          <cell r="C325">
            <v>2002</v>
          </cell>
          <cell r="AB325">
            <v>0</v>
          </cell>
          <cell r="AD325">
            <v>0</v>
          </cell>
        </row>
        <row r="326">
          <cell r="A326" t="str">
            <v>Schälmühlenerzeugnisse</v>
          </cell>
          <cell r="B326">
            <v>0.26</v>
          </cell>
          <cell r="C326">
            <v>2003</v>
          </cell>
          <cell r="AB326">
            <v>0</v>
          </cell>
        </row>
        <row r="327">
          <cell r="A327" t="str">
            <v>Teigwaren</v>
          </cell>
          <cell r="B327">
            <v>0.49</v>
          </cell>
          <cell r="C327">
            <v>1991</v>
          </cell>
          <cell r="D327">
            <v>101</v>
          </cell>
          <cell r="F327">
            <v>101</v>
          </cell>
          <cell r="H327">
            <v>100.6</v>
          </cell>
          <cell r="J327">
            <v>100.6</v>
          </cell>
          <cell r="L327">
            <v>100.6</v>
          </cell>
          <cell r="N327">
            <v>100.6</v>
          </cell>
          <cell r="P327">
            <v>100.6</v>
          </cell>
          <cell r="R327">
            <v>99.1</v>
          </cell>
          <cell r="T327">
            <v>99.1</v>
          </cell>
          <cell r="V327">
            <v>99.1</v>
          </cell>
          <cell r="X327">
            <v>99.1</v>
          </cell>
          <cell r="Z327">
            <v>98.8</v>
          </cell>
          <cell r="AB327">
            <v>100</v>
          </cell>
          <cell r="AD327">
            <v>99.6</v>
          </cell>
        </row>
        <row r="328">
          <cell r="A328" t="str">
            <v>Teigwaren</v>
          </cell>
          <cell r="B328">
            <v>0.49</v>
          </cell>
          <cell r="C328">
            <v>1992</v>
          </cell>
          <cell r="D328">
            <v>98.8</v>
          </cell>
          <cell r="F328">
            <v>98.8</v>
          </cell>
          <cell r="H328">
            <v>98.9</v>
          </cell>
          <cell r="J328">
            <v>98.9</v>
          </cell>
          <cell r="L328">
            <v>101.9</v>
          </cell>
          <cell r="N328">
            <v>102.5</v>
          </cell>
          <cell r="P328">
            <v>102.5</v>
          </cell>
          <cell r="R328">
            <v>102.5</v>
          </cell>
          <cell r="T328">
            <v>102.7</v>
          </cell>
          <cell r="V328">
            <v>102.7</v>
          </cell>
          <cell r="X328">
            <v>104</v>
          </cell>
          <cell r="Z328">
            <v>104</v>
          </cell>
          <cell r="AB328">
            <v>101.5</v>
          </cell>
          <cell r="AD328">
            <v>103.4</v>
          </cell>
        </row>
        <row r="329">
          <cell r="A329" t="str">
            <v>Teigwaren</v>
          </cell>
          <cell r="B329">
            <v>0.49</v>
          </cell>
          <cell r="C329">
            <v>1993</v>
          </cell>
          <cell r="D329">
            <v>104</v>
          </cell>
          <cell r="F329">
            <v>103.9</v>
          </cell>
          <cell r="H329">
            <v>103.9</v>
          </cell>
          <cell r="J329">
            <v>103.3</v>
          </cell>
          <cell r="L329">
            <v>103.6</v>
          </cell>
          <cell r="N329">
            <v>103.4</v>
          </cell>
          <cell r="P329">
            <v>103.4</v>
          </cell>
          <cell r="R329">
            <v>103.7</v>
          </cell>
          <cell r="T329">
            <v>103.8</v>
          </cell>
          <cell r="V329">
            <v>103.8</v>
          </cell>
          <cell r="X329">
            <v>104</v>
          </cell>
          <cell r="Z329">
            <v>104</v>
          </cell>
          <cell r="AB329">
            <v>103.7</v>
          </cell>
          <cell r="AD329">
            <v>102.9</v>
          </cell>
        </row>
        <row r="330">
          <cell r="A330" t="str">
            <v>Teigwaren</v>
          </cell>
          <cell r="B330">
            <v>0.49</v>
          </cell>
          <cell r="C330">
            <v>1994</v>
          </cell>
          <cell r="D330">
            <v>102.5</v>
          </cell>
          <cell r="F330">
            <v>102.5</v>
          </cell>
          <cell r="H330">
            <v>102.4</v>
          </cell>
          <cell r="J330">
            <v>103.9</v>
          </cell>
          <cell r="L330">
            <v>100.5</v>
          </cell>
          <cell r="N330">
            <v>100.1</v>
          </cell>
          <cell r="P330">
            <v>99.6</v>
          </cell>
          <cell r="R330">
            <v>101.3</v>
          </cell>
          <cell r="T330">
            <v>93.6</v>
          </cell>
          <cell r="V330">
            <v>96.3</v>
          </cell>
          <cell r="X330">
            <v>96.3</v>
          </cell>
          <cell r="Z330">
            <v>97.1</v>
          </cell>
          <cell r="AB330">
            <v>99.7</v>
          </cell>
          <cell r="AD330">
            <v>96.5</v>
          </cell>
        </row>
        <row r="331">
          <cell r="A331" t="str">
            <v>Teigwaren</v>
          </cell>
          <cell r="B331">
            <v>0.49</v>
          </cell>
          <cell r="C331">
            <v>1995</v>
          </cell>
          <cell r="D331">
            <v>97.7</v>
          </cell>
          <cell r="F331">
            <v>97.7</v>
          </cell>
          <cell r="H331">
            <v>94.7</v>
          </cell>
          <cell r="J331">
            <v>94.6</v>
          </cell>
          <cell r="L331">
            <v>94.4</v>
          </cell>
          <cell r="N331">
            <v>94.3</v>
          </cell>
          <cell r="P331">
            <v>94</v>
          </cell>
          <cell r="R331">
            <v>94</v>
          </cell>
          <cell r="T331">
            <v>93.2</v>
          </cell>
          <cell r="V331">
            <v>93.4</v>
          </cell>
          <cell r="X331">
            <v>93.2</v>
          </cell>
          <cell r="Z331">
            <v>93.2</v>
          </cell>
          <cell r="AB331">
            <v>94.5</v>
          </cell>
          <cell r="AD331">
            <v>92.7</v>
          </cell>
        </row>
        <row r="332">
          <cell r="A332" t="str">
            <v>Teigwaren</v>
          </cell>
          <cell r="B332">
            <v>0.49</v>
          </cell>
          <cell r="C332">
            <v>1996</v>
          </cell>
          <cell r="D332">
            <v>93.5</v>
          </cell>
          <cell r="F332">
            <v>90.9</v>
          </cell>
          <cell r="H332">
            <v>92.1</v>
          </cell>
          <cell r="J332">
            <v>92.1</v>
          </cell>
          <cell r="L332">
            <v>91.7</v>
          </cell>
          <cell r="N332">
            <v>91.6</v>
          </cell>
          <cell r="P332">
            <v>91.5</v>
          </cell>
          <cell r="R332">
            <v>91.3</v>
          </cell>
          <cell r="T332">
            <v>91.5</v>
          </cell>
          <cell r="V332">
            <v>91.4</v>
          </cell>
          <cell r="X332">
            <v>91.3</v>
          </cell>
          <cell r="Z332">
            <v>91.3</v>
          </cell>
          <cell r="AB332">
            <v>91.7</v>
          </cell>
          <cell r="AD332">
            <v>91.4</v>
          </cell>
        </row>
        <row r="333">
          <cell r="A333" t="str">
            <v>Teigwaren</v>
          </cell>
          <cell r="B333">
            <v>0.49</v>
          </cell>
          <cell r="C333">
            <v>1997</v>
          </cell>
          <cell r="D333">
            <v>91.4</v>
          </cell>
          <cell r="F333">
            <v>91.2</v>
          </cell>
          <cell r="H333">
            <v>91.7</v>
          </cell>
          <cell r="J333">
            <v>91.8</v>
          </cell>
          <cell r="L333">
            <v>91.8</v>
          </cell>
          <cell r="N333">
            <v>90.9</v>
          </cell>
          <cell r="P333">
            <v>91</v>
          </cell>
          <cell r="R333">
            <v>90.9</v>
          </cell>
          <cell r="T333">
            <v>90.9</v>
          </cell>
          <cell r="V333">
            <v>90.7</v>
          </cell>
          <cell r="X333">
            <v>90.7</v>
          </cell>
          <cell r="Z333">
            <v>90.7</v>
          </cell>
          <cell r="AB333">
            <v>91.1</v>
          </cell>
          <cell r="AD333">
            <v>92.2</v>
          </cell>
        </row>
        <row r="334">
          <cell r="A334" t="str">
            <v>Teigwaren</v>
          </cell>
          <cell r="B334">
            <v>0.49</v>
          </cell>
          <cell r="C334">
            <v>1998</v>
          </cell>
          <cell r="D334">
            <v>92.5</v>
          </cell>
          <cell r="F334">
            <v>92.5</v>
          </cell>
          <cell r="H334">
            <v>94.4</v>
          </cell>
          <cell r="J334">
            <v>94</v>
          </cell>
          <cell r="L334">
            <v>93.7</v>
          </cell>
          <cell r="N334">
            <v>94.8</v>
          </cell>
          <cell r="P334">
            <v>94.1</v>
          </cell>
          <cell r="R334">
            <v>95.3</v>
          </cell>
          <cell r="T334">
            <v>93.9</v>
          </cell>
          <cell r="V334">
            <v>94.5</v>
          </cell>
          <cell r="X334">
            <v>95.2</v>
          </cell>
          <cell r="Z334">
            <v>93.5</v>
          </cell>
          <cell r="AB334">
            <v>94</v>
          </cell>
          <cell r="AD334">
            <v>0</v>
          </cell>
        </row>
        <row r="335">
          <cell r="A335" t="str">
            <v>Teigwaren</v>
          </cell>
          <cell r="B335">
            <v>0.49</v>
          </cell>
          <cell r="C335">
            <v>1999</v>
          </cell>
          <cell r="AB335">
            <v>0</v>
          </cell>
          <cell r="AD335">
            <v>0</v>
          </cell>
        </row>
        <row r="336">
          <cell r="A336" t="str">
            <v>Teigwaren</v>
          </cell>
          <cell r="B336">
            <v>0.49</v>
          </cell>
          <cell r="C336">
            <v>2000</v>
          </cell>
          <cell r="AB336">
            <v>0</v>
          </cell>
          <cell r="AD336">
            <v>0</v>
          </cell>
        </row>
        <row r="337">
          <cell r="A337" t="str">
            <v>Teigwaren</v>
          </cell>
          <cell r="B337">
            <v>0.49</v>
          </cell>
          <cell r="C337">
            <v>2001</v>
          </cell>
          <cell r="AB337">
            <v>0</v>
          </cell>
          <cell r="AD337">
            <v>0</v>
          </cell>
        </row>
        <row r="338">
          <cell r="A338" t="str">
            <v>Teigwaren</v>
          </cell>
          <cell r="B338">
            <v>0.49</v>
          </cell>
          <cell r="C338">
            <v>2002</v>
          </cell>
          <cell r="AB338">
            <v>0</v>
          </cell>
          <cell r="AD338">
            <v>0</v>
          </cell>
        </row>
        <row r="339">
          <cell r="A339" t="str">
            <v>Teigwaren</v>
          </cell>
          <cell r="B339">
            <v>0.49</v>
          </cell>
          <cell r="C339">
            <v>2003</v>
          </cell>
          <cell r="AB339">
            <v>0</v>
          </cell>
        </row>
        <row r="340">
          <cell r="A340" t="str">
            <v>Nährmittel</v>
          </cell>
          <cell r="B340">
            <v>3.92</v>
          </cell>
          <cell r="C340">
            <v>1991</v>
          </cell>
          <cell r="D340">
            <v>98.7</v>
          </cell>
          <cell r="F340">
            <v>98.8</v>
          </cell>
          <cell r="H340">
            <v>99.9</v>
          </cell>
          <cell r="J340">
            <v>99</v>
          </cell>
          <cell r="L340">
            <v>99.7</v>
          </cell>
          <cell r="N340">
            <v>100</v>
          </cell>
          <cell r="P340">
            <v>100.7</v>
          </cell>
          <cell r="R340">
            <v>100.3</v>
          </cell>
          <cell r="T340">
            <v>100.8</v>
          </cell>
          <cell r="V340">
            <v>101.1</v>
          </cell>
          <cell r="X340">
            <v>100.3</v>
          </cell>
          <cell r="Z340">
            <v>100.6</v>
          </cell>
          <cell r="AB340">
            <v>100</v>
          </cell>
          <cell r="AD340">
            <v>101.3</v>
          </cell>
        </row>
        <row r="341">
          <cell r="A341" t="str">
            <v>Nährmittel</v>
          </cell>
          <cell r="B341">
            <v>3.92</v>
          </cell>
          <cell r="C341">
            <v>1992</v>
          </cell>
          <cell r="D341">
            <v>100.8</v>
          </cell>
          <cell r="F341">
            <v>100.9</v>
          </cell>
          <cell r="H341">
            <v>101.3</v>
          </cell>
          <cell r="J341">
            <v>102.5</v>
          </cell>
          <cell r="L341">
            <v>103.1</v>
          </cell>
          <cell r="N341">
            <v>103.7</v>
          </cell>
          <cell r="P341">
            <v>103.4</v>
          </cell>
          <cell r="R341">
            <v>102.7</v>
          </cell>
          <cell r="T341">
            <v>102.9</v>
          </cell>
          <cell r="V341">
            <v>102.9</v>
          </cell>
          <cell r="X341">
            <v>102.6</v>
          </cell>
          <cell r="Z341">
            <v>102.3</v>
          </cell>
          <cell r="AB341">
            <v>102.4</v>
          </cell>
          <cell r="AD341">
            <v>103.4</v>
          </cell>
        </row>
        <row r="342">
          <cell r="A342" t="str">
            <v>Nährmittel</v>
          </cell>
          <cell r="B342">
            <v>3.92</v>
          </cell>
          <cell r="C342">
            <v>1993</v>
          </cell>
          <cell r="D342">
            <v>102.5</v>
          </cell>
          <cell r="F342">
            <v>102.6</v>
          </cell>
          <cell r="H342">
            <v>103.5</v>
          </cell>
          <cell r="J342">
            <v>105.2</v>
          </cell>
          <cell r="L342">
            <v>105.4</v>
          </cell>
          <cell r="N342">
            <v>105.2</v>
          </cell>
          <cell r="P342">
            <v>105.5</v>
          </cell>
          <cell r="R342">
            <v>105.3</v>
          </cell>
          <cell r="T342">
            <v>105.5</v>
          </cell>
          <cell r="V342">
            <v>105.2</v>
          </cell>
          <cell r="X342">
            <v>105.1</v>
          </cell>
          <cell r="Z342">
            <v>104.6</v>
          </cell>
          <cell r="AB342">
            <v>104.6</v>
          </cell>
          <cell r="AD342">
            <v>105.1</v>
          </cell>
        </row>
        <row r="343">
          <cell r="A343" t="str">
            <v>Nährmittel</v>
          </cell>
          <cell r="B343">
            <v>3.92</v>
          </cell>
          <cell r="C343">
            <v>1994</v>
          </cell>
          <cell r="D343">
            <v>103.9</v>
          </cell>
          <cell r="F343">
            <v>103.8</v>
          </cell>
          <cell r="H343">
            <v>105.6</v>
          </cell>
          <cell r="J343">
            <v>105.8</v>
          </cell>
          <cell r="L343">
            <v>105.4</v>
          </cell>
          <cell r="N343">
            <v>105.7</v>
          </cell>
          <cell r="P343">
            <v>106.1</v>
          </cell>
          <cell r="R343">
            <v>106.3</v>
          </cell>
          <cell r="T343">
            <v>106.5</v>
          </cell>
          <cell r="V343">
            <v>105</v>
          </cell>
          <cell r="X343">
            <v>106.3</v>
          </cell>
          <cell r="Z343">
            <v>106.6</v>
          </cell>
          <cell r="AB343">
            <v>105.6</v>
          </cell>
          <cell r="AD343">
            <v>106.3</v>
          </cell>
        </row>
        <row r="344">
          <cell r="A344" t="str">
            <v>Nährmittel</v>
          </cell>
          <cell r="B344">
            <v>3.92</v>
          </cell>
          <cell r="C344">
            <v>1995</v>
          </cell>
          <cell r="D344">
            <v>105.2</v>
          </cell>
          <cell r="F344">
            <v>106.6</v>
          </cell>
          <cell r="H344">
            <v>106.1</v>
          </cell>
          <cell r="J344">
            <v>106.8</v>
          </cell>
          <cell r="L344">
            <v>106.9</v>
          </cell>
          <cell r="N344">
            <v>106.7</v>
          </cell>
          <cell r="P344">
            <v>106.8</v>
          </cell>
          <cell r="R344">
            <v>105.6</v>
          </cell>
          <cell r="T344">
            <v>105.9</v>
          </cell>
          <cell r="V344">
            <v>106.7</v>
          </cell>
          <cell r="X344">
            <v>106.9</v>
          </cell>
          <cell r="Z344">
            <v>106.7</v>
          </cell>
          <cell r="AB344">
            <v>106.4</v>
          </cell>
          <cell r="AD344">
            <v>106.7</v>
          </cell>
        </row>
        <row r="345">
          <cell r="A345" t="str">
            <v>Nährmittel</v>
          </cell>
          <cell r="B345">
            <v>3.92</v>
          </cell>
          <cell r="C345">
            <v>1996</v>
          </cell>
          <cell r="D345">
            <v>106.6</v>
          </cell>
          <cell r="F345">
            <v>107.3</v>
          </cell>
          <cell r="H345">
            <v>106.2</v>
          </cell>
          <cell r="J345">
            <v>107.1</v>
          </cell>
          <cell r="L345">
            <v>107.2</v>
          </cell>
          <cell r="N345">
            <v>107.8</v>
          </cell>
          <cell r="P345">
            <v>107.8</v>
          </cell>
          <cell r="R345">
            <v>108</v>
          </cell>
          <cell r="T345">
            <v>108.3</v>
          </cell>
          <cell r="V345">
            <v>108.4</v>
          </cell>
          <cell r="X345">
            <v>107.9</v>
          </cell>
          <cell r="Z345">
            <v>107.8</v>
          </cell>
          <cell r="AB345">
            <v>107.5</v>
          </cell>
          <cell r="AD345">
            <v>108.2</v>
          </cell>
        </row>
        <row r="346">
          <cell r="A346" t="str">
            <v>Nährmittel</v>
          </cell>
          <cell r="B346">
            <v>3.92</v>
          </cell>
          <cell r="C346">
            <v>1997</v>
          </cell>
          <cell r="D346">
            <v>107.9</v>
          </cell>
          <cell r="F346">
            <v>108.2</v>
          </cell>
          <cell r="H346">
            <v>108.5</v>
          </cell>
          <cell r="J346">
            <v>108.5</v>
          </cell>
          <cell r="L346">
            <v>108.6</v>
          </cell>
          <cell r="N346">
            <v>108.6</v>
          </cell>
          <cell r="P346">
            <v>108.7</v>
          </cell>
          <cell r="R346">
            <v>108.9</v>
          </cell>
          <cell r="T346">
            <v>109.1</v>
          </cell>
          <cell r="V346">
            <v>109.3</v>
          </cell>
          <cell r="X346">
            <v>109.2</v>
          </cell>
          <cell r="Z346">
            <v>109.5</v>
          </cell>
          <cell r="AB346">
            <v>108.8</v>
          </cell>
          <cell r="AD346">
            <v>109.7</v>
          </cell>
        </row>
        <row r="347">
          <cell r="A347" t="str">
            <v>Nährmittel</v>
          </cell>
          <cell r="B347">
            <v>3.92</v>
          </cell>
          <cell r="C347">
            <v>1998</v>
          </cell>
          <cell r="D347">
            <v>109.3</v>
          </cell>
          <cell r="F347">
            <v>109.3</v>
          </cell>
          <cell r="H347">
            <v>110.3</v>
          </cell>
          <cell r="J347">
            <v>110.7</v>
          </cell>
          <cell r="L347">
            <v>111.2</v>
          </cell>
          <cell r="N347">
            <v>111.4</v>
          </cell>
          <cell r="P347">
            <v>111.5</v>
          </cell>
          <cell r="R347">
            <v>111.4</v>
          </cell>
          <cell r="T347">
            <v>111.6</v>
          </cell>
          <cell r="V347">
            <v>111.8</v>
          </cell>
          <cell r="X347">
            <v>111.9</v>
          </cell>
          <cell r="Z347">
            <v>111.6</v>
          </cell>
          <cell r="AB347">
            <v>111</v>
          </cell>
          <cell r="AD347">
            <v>0</v>
          </cell>
        </row>
        <row r="348">
          <cell r="A348" t="str">
            <v>Nährmittel</v>
          </cell>
          <cell r="B348">
            <v>3.92</v>
          </cell>
          <cell r="C348">
            <v>1999</v>
          </cell>
          <cell r="AB348">
            <v>0</v>
          </cell>
          <cell r="AD348">
            <v>0</v>
          </cell>
        </row>
        <row r="349">
          <cell r="A349" t="str">
            <v>Nährmittel</v>
          </cell>
          <cell r="B349">
            <v>3.92</v>
          </cell>
          <cell r="C349">
            <v>2000</v>
          </cell>
          <cell r="AB349">
            <v>0</v>
          </cell>
          <cell r="AD349">
            <v>0</v>
          </cell>
        </row>
        <row r="350">
          <cell r="A350" t="str">
            <v>Nährmittel</v>
          </cell>
          <cell r="B350">
            <v>3.92</v>
          </cell>
          <cell r="C350">
            <v>2001</v>
          </cell>
          <cell r="AB350">
            <v>0</v>
          </cell>
          <cell r="AD350">
            <v>0</v>
          </cell>
        </row>
        <row r="351">
          <cell r="A351" t="str">
            <v>Nährmittel</v>
          </cell>
          <cell r="B351">
            <v>3.92</v>
          </cell>
          <cell r="C351">
            <v>2002</v>
          </cell>
          <cell r="AB351">
            <v>0</v>
          </cell>
          <cell r="AD351">
            <v>0</v>
          </cell>
        </row>
        <row r="352">
          <cell r="A352" t="str">
            <v>Nährmittel</v>
          </cell>
          <cell r="B352">
            <v>3.92</v>
          </cell>
          <cell r="C352">
            <v>2003</v>
          </cell>
          <cell r="AB352">
            <v>0</v>
          </cell>
        </row>
        <row r="353">
          <cell r="A353" t="str">
            <v>Stärke und Stärkeerzeugnisse</v>
          </cell>
          <cell r="B353">
            <v>0.67</v>
          </cell>
          <cell r="C353">
            <v>1991</v>
          </cell>
          <cell r="D353">
            <v>98.9</v>
          </cell>
          <cell r="F353">
            <v>99.7</v>
          </cell>
          <cell r="H353">
            <v>99.6</v>
          </cell>
          <cell r="J353">
            <v>99.6</v>
          </cell>
          <cell r="L353">
            <v>99.8</v>
          </cell>
          <cell r="N353">
            <v>100.1</v>
          </cell>
          <cell r="P353">
            <v>100</v>
          </cell>
          <cell r="R353">
            <v>100</v>
          </cell>
          <cell r="T353">
            <v>100</v>
          </cell>
          <cell r="V353">
            <v>100.3</v>
          </cell>
          <cell r="X353">
            <v>101.6</v>
          </cell>
          <cell r="Z353">
            <v>100.5</v>
          </cell>
          <cell r="AB353">
            <v>100</v>
          </cell>
          <cell r="AD353">
            <v>100.9</v>
          </cell>
        </row>
        <row r="354">
          <cell r="A354" t="str">
            <v>Stärke und Stärkeerzeugnisse</v>
          </cell>
          <cell r="B354">
            <v>0.67</v>
          </cell>
          <cell r="C354">
            <v>1992</v>
          </cell>
          <cell r="D354">
            <v>100.5</v>
          </cell>
          <cell r="F354">
            <v>102.1</v>
          </cell>
          <cell r="H354">
            <v>102.1</v>
          </cell>
          <cell r="J354">
            <v>101.9</v>
          </cell>
          <cell r="L354">
            <v>100.9</v>
          </cell>
          <cell r="N354">
            <v>100.7</v>
          </cell>
          <cell r="P354">
            <v>101</v>
          </cell>
          <cell r="R354">
            <v>101.3</v>
          </cell>
          <cell r="T354">
            <v>100.9</v>
          </cell>
          <cell r="V354">
            <v>100</v>
          </cell>
          <cell r="X354">
            <v>100.2</v>
          </cell>
          <cell r="Z354">
            <v>101</v>
          </cell>
          <cell r="AB354">
            <v>101.1</v>
          </cell>
          <cell r="AD354">
            <v>100</v>
          </cell>
        </row>
        <row r="355">
          <cell r="A355" t="str">
            <v>Stärke und Stärkeerzeugnisse</v>
          </cell>
          <cell r="B355">
            <v>0.67</v>
          </cell>
          <cell r="C355">
            <v>1993</v>
          </cell>
          <cell r="D355">
            <v>100</v>
          </cell>
          <cell r="F355">
            <v>99.6</v>
          </cell>
          <cell r="H355">
            <v>99.5</v>
          </cell>
          <cell r="J355">
            <v>99.2</v>
          </cell>
          <cell r="L355">
            <v>98.9</v>
          </cell>
          <cell r="N355">
            <v>98.5</v>
          </cell>
          <cell r="P355">
            <v>97.5</v>
          </cell>
          <cell r="R355">
            <v>98.3</v>
          </cell>
          <cell r="T355">
            <v>97.8</v>
          </cell>
          <cell r="V355">
            <v>98.2</v>
          </cell>
          <cell r="X355">
            <v>97.8</v>
          </cell>
          <cell r="Z355">
            <v>98</v>
          </cell>
          <cell r="AB355">
            <v>98.6</v>
          </cell>
          <cell r="AD355">
            <v>97.2</v>
          </cell>
        </row>
        <row r="356">
          <cell r="A356" t="str">
            <v>Stärke und Stärkeerzeugnisse</v>
          </cell>
          <cell r="B356">
            <v>0.67</v>
          </cell>
          <cell r="C356">
            <v>1994</v>
          </cell>
          <cell r="D356">
            <v>97.6</v>
          </cell>
          <cell r="F356">
            <v>97.8</v>
          </cell>
          <cell r="H356">
            <v>96.3</v>
          </cell>
          <cell r="J356">
            <v>96.2</v>
          </cell>
          <cell r="L356">
            <v>96</v>
          </cell>
          <cell r="N356">
            <v>95.3</v>
          </cell>
          <cell r="P356">
            <v>95.9</v>
          </cell>
          <cell r="R356">
            <v>96.4</v>
          </cell>
          <cell r="T356">
            <v>97.4</v>
          </cell>
          <cell r="V356">
            <v>97.4</v>
          </cell>
          <cell r="X356">
            <v>97</v>
          </cell>
          <cell r="Z356">
            <v>97.1</v>
          </cell>
          <cell r="AB356">
            <v>96.7</v>
          </cell>
          <cell r="AD356">
            <v>96.5</v>
          </cell>
        </row>
        <row r="357">
          <cell r="A357" t="str">
            <v>Stärke und Stärkeerzeugnisse</v>
          </cell>
          <cell r="B357">
            <v>0.67</v>
          </cell>
          <cell r="C357">
            <v>1995</v>
          </cell>
          <cell r="D357">
            <v>97.2</v>
          </cell>
          <cell r="F357">
            <v>96</v>
          </cell>
          <cell r="H357">
            <v>96</v>
          </cell>
          <cell r="J357">
            <v>96.4</v>
          </cell>
          <cell r="L357">
            <v>96.2</v>
          </cell>
          <cell r="N357">
            <v>95.5</v>
          </cell>
          <cell r="P357">
            <v>95</v>
          </cell>
          <cell r="R357">
            <v>95.3</v>
          </cell>
          <cell r="T357">
            <v>96</v>
          </cell>
          <cell r="V357">
            <v>96.3</v>
          </cell>
          <cell r="X357">
            <v>96.8</v>
          </cell>
          <cell r="Z357">
            <v>97.1</v>
          </cell>
          <cell r="AB357">
            <v>96.2</v>
          </cell>
          <cell r="AD357">
            <v>96.8</v>
          </cell>
        </row>
        <row r="358">
          <cell r="A358" t="str">
            <v>Stärke und Stärkeerzeugnisse</v>
          </cell>
          <cell r="B358">
            <v>0.67</v>
          </cell>
          <cell r="C358">
            <v>1996</v>
          </cell>
          <cell r="D358">
            <v>97</v>
          </cell>
          <cell r="F358">
            <v>97.5</v>
          </cell>
          <cell r="H358">
            <v>97.9</v>
          </cell>
          <cell r="J358">
            <v>97.7</v>
          </cell>
          <cell r="L358">
            <v>97.3</v>
          </cell>
          <cell r="N358">
            <v>97.4</v>
          </cell>
          <cell r="P358">
            <v>97.7</v>
          </cell>
          <cell r="R358">
            <v>97.8</v>
          </cell>
          <cell r="T358">
            <v>96.8</v>
          </cell>
          <cell r="V358">
            <v>95.3</v>
          </cell>
          <cell r="X358">
            <v>95.2</v>
          </cell>
          <cell r="Z358">
            <v>94.9</v>
          </cell>
          <cell r="AB358">
            <v>96.9</v>
          </cell>
          <cell r="AD358">
            <v>94.5</v>
          </cell>
        </row>
        <row r="359">
          <cell r="A359" t="str">
            <v>Stärke und Stärkeerzeugnisse</v>
          </cell>
          <cell r="B359">
            <v>0.67</v>
          </cell>
          <cell r="C359">
            <v>1997</v>
          </cell>
          <cell r="D359">
            <v>93.8</v>
          </cell>
          <cell r="F359">
            <v>93.5</v>
          </cell>
          <cell r="H359">
            <v>92.9</v>
          </cell>
          <cell r="J359">
            <v>93.1</v>
          </cell>
          <cell r="L359">
            <v>91.4</v>
          </cell>
          <cell r="N359">
            <v>91.2</v>
          </cell>
          <cell r="P359">
            <v>90.8</v>
          </cell>
          <cell r="R359">
            <v>89.3</v>
          </cell>
          <cell r="T359">
            <v>88.9</v>
          </cell>
          <cell r="V359">
            <v>88.7</v>
          </cell>
          <cell r="X359">
            <v>89.2</v>
          </cell>
          <cell r="Z359">
            <v>89.3</v>
          </cell>
          <cell r="AB359">
            <v>91</v>
          </cell>
          <cell r="AD359">
            <v>88.3</v>
          </cell>
        </row>
        <row r="360">
          <cell r="A360" t="str">
            <v>Stärke und Stärkeerzeugnisse</v>
          </cell>
          <cell r="B360">
            <v>0.67</v>
          </cell>
          <cell r="C360">
            <v>1998</v>
          </cell>
          <cell r="D360">
            <v>89.1</v>
          </cell>
          <cell r="F360">
            <v>87.6</v>
          </cell>
          <cell r="H360">
            <v>87.7</v>
          </cell>
          <cell r="J360">
            <v>87.1</v>
          </cell>
          <cell r="L360">
            <v>86.9</v>
          </cell>
          <cell r="N360">
            <v>85.2</v>
          </cell>
          <cell r="P360">
            <v>85.2</v>
          </cell>
          <cell r="R360">
            <v>85.3</v>
          </cell>
          <cell r="T360">
            <v>84.7</v>
          </cell>
          <cell r="V360">
            <v>84.3</v>
          </cell>
          <cell r="X360">
            <v>83.9</v>
          </cell>
          <cell r="Z360">
            <v>83.8</v>
          </cell>
          <cell r="AB360">
            <v>85.9</v>
          </cell>
          <cell r="AD360">
            <v>0</v>
          </cell>
        </row>
        <row r="361">
          <cell r="A361" t="str">
            <v>Stärke und Stärkeerzeugnisse</v>
          </cell>
          <cell r="B361">
            <v>0.67</v>
          </cell>
          <cell r="C361">
            <v>1999</v>
          </cell>
          <cell r="AB361">
            <v>0</v>
          </cell>
          <cell r="AD361">
            <v>0</v>
          </cell>
        </row>
        <row r="362">
          <cell r="A362" t="str">
            <v>Stärke und Stärkeerzeugnisse</v>
          </cell>
          <cell r="B362">
            <v>0.67</v>
          </cell>
          <cell r="C362">
            <v>2000</v>
          </cell>
          <cell r="AB362">
            <v>0</v>
          </cell>
          <cell r="AD362">
            <v>0</v>
          </cell>
        </row>
        <row r="363">
          <cell r="A363" t="str">
            <v>Stärke und Stärkeerzeugnisse</v>
          </cell>
          <cell r="B363">
            <v>0.67</v>
          </cell>
          <cell r="C363">
            <v>2001</v>
          </cell>
          <cell r="AB363">
            <v>0</v>
          </cell>
          <cell r="AD363">
            <v>0</v>
          </cell>
        </row>
        <row r="364">
          <cell r="A364" t="str">
            <v>Stärke und Stärkeerzeugnisse</v>
          </cell>
          <cell r="B364">
            <v>0.67</v>
          </cell>
          <cell r="C364">
            <v>2002</v>
          </cell>
          <cell r="AB364">
            <v>0</v>
          </cell>
          <cell r="AD364">
            <v>0</v>
          </cell>
        </row>
        <row r="365">
          <cell r="A365" t="str">
            <v>Stärke und Stärkeerzeugnisse</v>
          </cell>
          <cell r="B365">
            <v>0.67</v>
          </cell>
          <cell r="C365">
            <v>2003</v>
          </cell>
          <cell r="AB365">
            <v>0</v>
          </cell>
        </row>
        <row r="366">
          <cell r="A366" t="str">
            <v>Backwaren</v>
          </cell>
          <cell r="B366">
            <v>8.6999999999999993</v>
          </cell>
          <cell r="C366">
            <v>1991</v>
          </cell>
          <cell r="D366">
            <v>97.8</v>
          </cell>
          <cell r="F366">
            <v>97.9</v>
          </cell>
          <cell r="H366">
            <v>98.3</v>
          </cell>
          <cell r="J366">
            <v>99.5</v>
          </cell>
          <cell r="L366">
            <v>100.7</v>
          </cell>
          <cell r="N366">
            <v>100.9</v>
          </cell>
          <cell r="P366">
            <v>101.1</v>
          </cell>
          <cell r="R366">
            <v>101</v>
          </cell>
          <cell r="T366">
            <v>100.9</v>
          </cell>
          <cell r="V366">
            <v>100.8</v>
          </cell>
          <cell r="X366">
            <v>100.5</v>
          </cell>
          <cell r="Z366">
            <v>100.7</v>
          </cell>
          <cell r="AB366">
            <v>100</v>
          </cell>
          <cell r="AD366">
            <v>101.8</v>
          </cell>
        </row>
        <row r="367">
          <cell r="A367" t="str">
            <v>Backwaren</v>
          </cell>
          <cell r="B367">
            <v>8.6999999999999993</v>
          </cell>
          <cell r="C367">
            <v>1992</v>
          </cell>
          <cell r="D367">
            <v>101.4</v>
          </cell>
          <cell r="F367">
            <v>102.4</v>
          </cell>
          <cell r="H367">
            <v>103.1</v>
          </cell>
          <cell r="J367">
            <v>103</v>
          </cell>
          <cell r="L367">
            <v>102.9</v>
          </cell>
          <cell r="N367">
            <v>103.9</v>
          </cell>
          <cell r="P367">
            <v>103.8</v>
          </cell>
          <cell r="R367">
            <v>104</v>
          </cell>
          <cell r="T367">
            <v>105.3</v>
          </cell>
          <cell r="V367">
            <v>105.5</v>
          </cell>
          <cell r="X367">
            <v>105.6</v>
          </cell>
          <cell r="Z367">
            <v>105.7</v>
          </cell>
          <cell r="AB367">
            <v>103.9</v>
          </cell>
          <cell r="AD367">
            <v>105.1</v>
          </cell>
        </row>
        <row r="368">
          <cell r="A368" t="str">
            <v>Backwaren</v>
          </cell>
          <cell r="B368">
            <v>8.6999999999999993</v>
          </cell>
          <cell r="C368">
            <v>1993</v>
          </cell>
          <cell r="D368">
            <v>105.7</v>
          </cell>
          <cell r="F368">
            <v>105.2</v>
          </cell>
          <cell r="H368">
            <v>105.1</v>
          </cell>
          <cell r="J368">
            <v>105.3</v>
          </cell>
          <cell r="L368">
            <v>105.3</v>
          </cell>
          <cell r="N368">
            <v>104.3</v>
          </cell>
          <cell r="P368">
            <v>104.1</v>
          </cell>
          <cell r="R368">
            <v>103.8</v>
          </cell>
          <cell r="T368">
            <v>104.2</v>
          </cell>
          <cell r="V368">
            <v>104</v>
          </cell>
          <cell r="X368">
            <v>104.2</v>
          </cell>
          <cell r="Z368">
            <v>104.2</v>
          </cell>
          <cell r="AB368">
            <v>104.6</v>
          </cell>
          <cell r="AD368">
            <v>104</v>
          </cell>
        </row>
        <row r="369">
          <cell r="A369" t="str">
            <v>Backwaren</v>
          </cell>
          <cell r="B369">
            <v>8.6999999999999993</v>
          </cell>
          <cell r="C369">
            <v>1994</v>
          </cell>
          <cell r="D369">
            <v>104.1</v>
          </cell>
          <cell r="F369">
            <v>104</v>
          </cell>
          <cell r="H369">
            <v>103.4</v>
          </cell>
          <cell r="J369">
            <v>103.5</v>
          </cell>
          <cell r="L369">
            <v>103.9</v>
          </cell>
          <cell r="N369">
            <v>104.9</v>
          </cell>
          <cell r="P369">
            <v>105.1</v>
          </cell>
          <cell r="R369">
            <v>105.2</v>
          </cell>
          <cell r="T369">
            <v>105.8</v>
          </cell>
          <cell r="V369">
            <v>105.6</v>
          </cell>
          <cell r="X369">
            <v>105.6</v>
          </cell>
          <cell r="Z369">
            <v>105.7</v>
          </cell>
          <cell r="AB369">
            <v>104.7</v>
          </cell>
          <cell r="AD369">
            <v>105.5</v>
          </cell>
        </row>
        <row r="370">
          <cell r="A370" t="str">
            <v>Backwaren</v>
          </cell>
          <cell r="B370">
            <v>8.6999999999999993</v>
          </cell>
          <cell r="C370">
            <v>1995</v>
          </cell>
          <cell r="D370">
            <v>105.6</v>
          </cell>
          <cell r="F370">
            <v>105.5</v>
          </cell>
          <cell r="H370">
            <v>105.6</v>
          </cell>
          <cell r="J370">
            <v>105.5</v>
          </cell>
          <cell r="L370">
            <v>105.6</v>
          </cell>
          <cell r="N370">
            <v>105.2</v>
          </cell>
          <cell r="P370">
            <v>105.6</v>
          </cell>
          <cell r="R370">
            <v>106.1</v>
          </cell>
          <cell r="T370">
            <v>106.1</v>
          </cell>
          <cell r="V370">
            <v>106.4</v>
          </cell>
          <cell r="X370">
            <v>106.2</v>
          </cell>
          <cell r="Z370">
            <v>106.4</v>
          </cell>
          <cell r="AB370">
            <v>105.8</v>
          </cell>
          <cell r="AD370">
            <v>106.4</v>
          </cell>
        </row>
        <row r="371">
          <cell r="A371" t="str">
            <v>Backwaren</v>
          </cell>
          <cell r="B371">
            <v>8.6999999999999993</v>
          </cell>
          <cell r="C371">
            <v>1996</v>
          </cell>
          <cell r="D371">
            <v>106.4</v>
          </cell>
          <cell r="F371">
            <v>106.2</v>
          </cell>
          <cell r="H371">
            <v>106.8</v>
          </cell>
          <cell r="J371">
            <v>106.8</v>
          </cell>
          <cell r="L371">
            <v>106.9</v>
          </cell>
          <cell r="N371">
            <v>106.8</v>
          </cell>
          <cell r="P371">
            <v>106.9</v>
          </cell>
          <cell r="R371">
            <v>107</v>
          </cell>
          <cell r="T371">
            <v>107.4</v>
          </cell>
          <cell r="V371">
            <v>107.7</v>
          </cell>
          <cell r="X371">
            <v>107.5</v>
          </cell>
          <cell r="Z371">
            <v>107.4</v>
          </cell>
          <cell r="AB371">
            <v>107</v>
          </cell>
          <cell r="AD371">
            <v>107.3</v>
          </cell>
        </row>
        <row r="372">
          <cell r="A372" t="str">
            <v>Backwaren</v>
          </cell>
          <cell r="B372">
            <v>8.6999999999999993</v>
          </cell>
          <cell r="C372">
            <v>1997</v>
          </cell>
          <cell r="D372">
            <v>107.5</v>
          </cell>
          <cell r="F372">
            <v>107.6</v>
          </cell>
          <cell r="H372">
            <v>107.5</v>
          </cell>
          <cell r="J372">
            <v>107.3</v>
          </cell>
          <cell r="L372">
            <v>106.9</v>
          </cell>
          <cell r="N372">
            <v>106.8</v>
          </cell>
          <cell r="P372">
            <v>106.8</v>
          </cell>
          <cell r="R372">
            <v>107</v>
          </cell>
          <cell r="T372">
            <v>107</v>
          </cell>
          <cell r="V372">
            <v>106.9</v>
          </cell>
          <cell r="X372">
            <v>106.9</v>
          </cell>
          <cell r="Z372">
            <v>107.7</v>
          </cell>
          <cell r="AB372">
            <v>107.2</v>
          </cell>
          <cell r="AD372">
            <v>107.8</v>
          </cell>
        </row>
        <row r="373">
          <cell r="A373" t="str">
            <v>Backwaren</v>
          </cell>
          <cell r="B373">
            <v>8.6999999999999993</v>
          </cell>
          <cell r="C373">
            <v>1998</v>
          </cell>
          <cell r="D373">
            <v>108</v>
          </cell>
          <cell r="F373">
            <v>108.3</v>
          </cell>
          <cell r="H373">
            <v>108.7</v>
          </cell>
          <cell r="J373">
            <v>108.7</v>
          </cell>
          <cell r="L373">
            <v>108.8</v>
          </cell>
          <cell r="N373">
            <v>108.8</v>
          </cell>
          <cell r="P373">
            <v>108.8</v>
          </cell>
          <cell r="R373">
            <v>108.7</v>
          </cell>
          <cell r="T373">
            <v>108.6</v>
          </cell>
          <cell r="V373">
            <v>108.4</v>
          </cell>
          <cell r="X373">
            <v>108.2</v>
          </cell>
          <cell r="Z373">
            <v>108.3</v>
          </cell>
          <cell r="AB373">
            <v>108.5</v>
          </cell>
          <cell r="AD373">
            <v>0</v>
          </cell>
        </row>
        <row r="374">
          <cell r="A374" t="str">
            <v>Backwaren</v>
          </cell>
          <cell r="B374">
            <v>8.6999999999999993</v>
          </cell>
          <cell r="C374">
            <v>1999</v>
          </cell>
          <cell r="AB374">
            <v>0</v>
          </cell>
          <cell r="AD374">
            <v>0</v>
          </cell>
        </row>
        <row r="375">
          <cell r="A375" t="str">
            <v>Backwaren</v>
          </cell>
          <cell r="B375">
            <v>8.6999999999999993</v>
          </cell>
          <cell r="C375">
            <v>2000</v>
          </cell>
          <cell r="AB375">
            <v>0</v>
          </cell>
          <cell r="AD375">
            <v>0</v>
          </cell>
        </row>
        <row r="376">
          <cell r="A376" t="str">
            <v>Backwaren</v>
          </cell>
          <cell r="B376">
            <v>8.6999999999999993</v>
          </cell>
          <cell r="C376">
            <v>2001</v>
          </cell>
          <cell r="AB376">
            <v>0</v>
          </cell>
          <cell r="AD376">
            <v>0</v>
          </cell>
        </row>
        <row r="377">
          <cell r="A377" t="str">
            <v>Backwaren</v>
          </cell>
          <cell r="B377">
            <v>8.6999999999999993</v>
          </cell>
          <cell r="C377">
            <v>2002</v>
          </cell>
          <cell r="AB377">
            <v>0</v>
          </cell>
          <cell r="AD377">
            <v>0</v>
          </cell>
        </row>
        <row r="378">
          <cell r="A378" t="str">
            <v>Backwaren</v>
          </cell>
          <cell r="B378">
            <v>8.6999999999999993</v>
          </cell>
          <cell r="C378">
            <v>2003</v>
          </cell>
          <cell r="AB378">
            <v>0</v>
          </cell>
        </row>
        <row r="379">
          <cell r="A379" t="str">
            <v>Brot</v>
          </cell>
          <cell r="B379">
            <v>3.12</v>
          </cell>
          <cell r="C379">
            <v>1991</v>
          </cell>
          <cell r="D379">
            <v>97.9</v>
          </cell>
          <cell r="F379">
            <v>97.9</v>
          </cell>
          <cell r="H379">
            <v>98.5</v>
          </cell>
          <cell r="J379">
            <v>98.9</v>
          </cell>
          <cell r="L379">
            <v>100</v>
          </cell>
          <cell r="N379">
            <v>100.5</v>
          </cell>
          <cell r="P379">
            <v>100.9</v>
          </cell>
          <cell r="R379">
            <v>101.2</v>
          </cell>
          <cell r="T379">
            <v>100.9</v>
          </cell>
          <cell r="V379">
            <v>101</v>
          </cell>
          <cell r="X379">
            <v>101.1</v>
          </cell>
          <cell r="Z379">
            <v>101.3</v>
          </cell>
          <cell r="AB379">
            <v>100</v>
          </cell>
          <cell r="AD379">
            <v>101.9</v>
          </cell>
        </row>
        <row r="380">
          <cell r="A380" t="str">
            <v>Brot</v>
          </cell>
          <cell r="B380">
            <v>3.12</v>
          </cell>
          <cell r="C380">
            <v>1992</v>
          </cell>
          <cell r="D380">
            <v>101.5</v>
          </cell>
          <cell r="F380">
            <v>102.2</v>
          </cell>
          <cell r="H380">
            <v>102.9</v>
          </cell>
          <cell r="J380">
            <v>103.1</v>
          </cell>
          <cell r="L380">
            <v>102.9</v>
          </cell>
          <cell r="N380">
            <v>103.6</v>
          </cell>
          <cell r="P380">
            <v>103.5</v>
          </cell>
          <cell r="R380">
            <v>103.6</v>
          </cell>
          <cell r="T380">
            <v>104</v>
          </cell>
          <cell r="V380">
            <v>104.1</v>
          </cell>
          <cell r="X380">
            <v>104.1</v>
          </cell>
          <cell r="Z380">
            <v>104.2</v>
          </cell>
          <cell r="AB380">
            <v>103.3</v>
          </cell>
          <cell r="AD380">
            <v>103.6</v>
          </cell>
        </row>
        <row r="381">
          <cell r="A381" t="str">
            <v>Brot</v>
          </cell>
          <cell r="B381">
            <v>3.12</v>
          </cell>
          <cell r="C381">
            <v>1993</v>
          </cell>
          <cell r="D381">
            <v>104.3</v>
          </cell>
          <cell r="F381">
            <v>104.2</v>
          </cell>
          <cell r="H381">
            <v>103.7</v>
          </cell>
          <cell r="J381">
            <v>103.5</v>
          </cell>
          <cell r="L381">
            <v>103.6</v>
          </cell>
          <cell r="N381">
            <v>100.8</v>
          </cell>
          <cell r="P381">
            <v>100.8</v>
          </cell>
          <cell r="R381">
            <v>100.5</v>
          </cell>
          <cell r="T381">
            <v>100.7</v>
          </cell>
          <cell r="V381">
            <v>100.4</v>
          </cell>
          <cell r="X381">
            <v>100.6</v>
          </cell>
          <cell r="Z381">
            <v>100.5</v>
          </cell>
          <cell r="AB381">
            <v>102</v>
          </cell>
          <cell r="AD381">
            <v>100.7</v>
          </cell>
        </row>
        <row r="382">
          <cell r="A382" t="str">
            <v>Brot</v>
          </cell>
          <cell r="B382">
            <v>3.12</v>
          </cell>
          <cell r="C382">
            <v>1994</v>
          </cell>
          <cell r="D382">
            <v>100.6</v>
          </cell>
          <cell r="F382">
            <v>100.4</v>
          </cell>
          <cell r="H382">
            <v>100.6</v>
          </cell>
          <cell r="J382">
            <v>100.5</v>
          </cell>
          <cell r="L382">
            <v>101.5</v>
          </cell>
          <cell r="N382">
            <v>101.8</v>
          </cell>
          <cell r="P382">
            <v>101.5</v>
          </cell>
          <cell r="R382">
            <v>101.9</v>
          </cell>
          <cell r="T382">
            <v>102</v>
          </cell>
          <cell r="V382">
            <v>101.9</v>
          </cell>
          <cell r="X382">
            <v>101.7</v>
          </cell>
          <cell r="Z382">
            <v>101.7</v>
          </cell>
          <cell r="AB382">
            <v>101.3</v>
          </cell>
          <cell r="AD382">
            <v>101.5</v>
          </cell>
        </row>
        <row r="383">
          <cell r="A383" t="str">
            <v>Brot</v>
          </cell>
          <cell r="B383">
            <v>3.12</v>
          </cell>
          <cell r="C383">
            <v>1995</v>
          </cell>
          <cell r="D383">
            <v>101.4</v>
          </cell>
          <cell r="F383">
            <v>101.2</v>
          </cell>
          <cell r="H383">
            <v>101.3</v>
          </cell>
          <cell r="J383">
            <v>101.4</v>
          </cell>
          <cell r="L383">
            <v>101.3</v>
          </cell>
          <cell r="N383">
            <v>101.1</v>
          </cell>
          <cell r="P383">
            <v>101.2</v>
          </cell>
          <cell r="R383">
            <v>101.2</v>
          </cell>
          <cell r="T383">
            <v>101.3</v>
          </cell>
          <cell r="V383">
            <v>101.3</v>
          </cell>
          <cell r="X383">
            <v>101.3</v>
          </cell>
          <cell r="Z383">
            <v>101.8</v>
          </cell>
          <cell r="AB383">
            <v>101.3</v>
          </cell>
          <cell r="AD383">
            <v>101.6</v>
          </cell>
        </row>
        <row r="384">
          <cell r="A384" t="str">
            <v>Brot</v>
          </cell>
          <cell r="B384">
            <v>3.12</v>
          </cell>
          <cell r="C384">
            <v>1996</v>
          </cell>
          <cell r="D384">
            <v>101.6</v>
          </cell>
          <cell r="F384">
            <v>101.7</v>
          </cell>
          <cell r="H384">
            <v>101.9</v>
          </cell>
          <cell r="J384">
            <v>102</v>
          </cell>
          <cell r="L384">
            <v>102.1</v>
          </cell>
          <cell r="N384">
            <v>102.1</v>
          </cell>
          <cell r="P384">
            <v>102.1</v>
          </cell>
          <cell r="R384">
            <v>102.1</v>
          </cell>
          <cell r="T384">
            <v>102.2</v>
          </cell>
          <cell r="V384">
            <v>102.3</v>
          </cell>
          <cell r="X384">
            <v>102.3</v>
          </cell>
          <cell r="Z384">
            <v>101.7</v>
          </cell>
          <cell r="AB384">
            <v>102</v>
          </cell>
          <cell r="AD384">
            <v>101.8</v>
          </cell>
        </row>
        <row r="385">
          <cell r="A385" t="str">
            <v>Brot</v>
          </cell>
          <cell r="B385">
            <v>3.12</v>
          </cell>
          <cell r="C385">
            <v>1997</v>
          </cell>
          <cell r="D385">
            <v>101.7</v>
          </cell>
          <cell r="F385">
            <v>101.5</v>
          </cell>
          <cell r="H385">
            <v>101.7</v>
          </cell>
          <cell r="J385">
            <v>101.6</v>
          </cell>
          <cell r="L385">
            <v>101.5</v>
          </cell>
          <cell r="N385">
            <v>101.4</v>
          </cell>
          <cell r="P385">
            <v>101.2</v>
          </cell>
          <cell r="R385">
            <v>101.4</v>
          </cell>
          <cell r="T385">
            <v>101.3</v>
          </cell>
          <cell r="V385">
            <v>101</v>
          </cell>
          <cell r="X385">
            <v>101.1</v>
          </cell>
          <cell r="Z385">
            <v>101.2</v>
          </cell>
          <cell r="AB385">
            <v>101.4</v>
          </cell>
          <cell r="AD385">
            <v>100.9</v>
          </cell>
        </row>
        <row r="386">
          <cell r="A386" t="str">
            <v>Brot</v>
          </cell>
          <cell r="B386">
            <v>3.12</v>
          </cell>
          <cell r="C386">
            <v>1998</v>
          </cell>
          <cell r="D386">
            <v>100.6</v>
          </cell>
          <cell r="F386">
            <v>100.5</v>
          </cell>
          <cell r="H386">
            <v>100.6</v>
          </cell>
          <cell r="J386">
            <v>100.7</v>
          </cell>
          <cell r="L386">
            <v>100.6</v>
          </cell>
          <cell r="N386">
            <v>100.6</v>
          </cell>
          <cell r="P386">
            <v>100.6</v>
          </cell>
          <cell r="R386">
            <v>100.2</v>
          </cell>
          <cell r="T386">
            <v>100.2</v>
          </cell>
          <cell r="V386">
            <v>100</v>
          </cell>
          <cell r="X386">
            <v>99.8</v>
          </cell>
          <cell r="Z386">
            <v>99.9</v>
          </cell>
          <cell r="AB386">
            <v>100.4</v>
          </cell>
          <cell r="AD386">
            <v>0</v>
          </cell>
        </row>
        <row r="387">
          <cell r="A387" t="str">
            <v>Brot</v>
          </cell>
          <cell r="B387">
            <v>3.12</v>
          </cell>
          <cell r="C387">
            <v>1999</v>
          </cell>
          <cell r="AB387">
            <v>0</v>
          </cell>
          <cell r="AD387">
            <v>0</v>
          </cell>
        </row>
        <row r="388">
          <cell r="A388" t="str">
            <v>Brot</v>
          </cell>
          <cell r="B388">
            <v>3.12</v>
          </cell>
          <cell r="C388">
            <v>2000</v>
          </cell>
          <cell r="AB388">
            <v>0</v>
          </cell>
          <cell r="AD388">
            <v>0</v>
          </cell>
        </row>
        <row r="389">
          <cell r="A389" t="str">
            <v>Brot</v>
          </cell>
          <cell r="B389">
            <v>3.12</v>
          </cell>
          <cell r="C389">
            <v>2001</v>
          </cell>
          <cell r="AB389">
            <v>0</v>
          </cell>
          <cell r="AD389">
            <v>0</v>
          </cell>
        </row>
        <row r="390">
          <cell r="A390" t="str">
            <v>Brot</v>
          </cell>
          <cell r="B390">
            <v>3.12</v>
          </cell>
          <cell r="C390">
            <v>2002</v>
          </cell>
          <cell r="AB390">
            <v>0</v>
          </cell>
          <cell r="AD390">
            <v>0</v>
          </cell>
        </row>
        <row r="391">
          <cell r="A391" t="str">
            <v>Brot</v>
          </cell>
          <cell r="B391">
            <v>3.12</v>
          </cell>
          <cell r="C391">
            <v>2003</v>
          </cell>
          <cell r="AB391">
            <v>0</v>
          </cell>
        </row>
        <row r="392">
          <cell r="A392" t="str">
            <v>Zucker</v>
          </cell>
          <cell r="B392">
            <v>3.41</v>
          </cell>
          <cell r="C392">
            <v>1991</v>
          </cell>
          <cell r="D392">
            <v>98.9</v>
          </cell>
          <cell r="F392">
            <v>99.1</v>
          </cell>
          <cell r="H392">
            <v>99.3</v>
          </cell>
          <cell r="J392">
            <v>99.8</v>
          </cell>
          <cell r="L392">
            <v>100.5</v>
          </cell>
          <cell r="N392">
            <v>100.7</v>
          </cell>
          <cell r="P392">
            <v>100.7</v>
          </cell>
          <cell r="R392">
            <v>100.6</v>
          </cell>
          <cell r="T392">
            <v>100.6</v>
          </cell>
          <cell r="V392">
            <v>99.9</v>
          </cell>
          <cell r="X392">
            <v>99.9</v>
          </cell>
          <cell r="Z392">
            <v>99.9</v>
          </cell>
          <cell r="AB392">
            <v>100</v>
          </cell>
          <cell r="AD392">
            <v>100.5</v>
          </cell>
        </row>
        <row r="393">
          <cell r="A393" t="str">
            <v>Zucker</v>
          </cell>
          <cell r="B393">
            <v>3.41</v>
          </cell>
          <cell r="C393">
            <v>1992</v>
          </cell>
          <cell r="D393">
            <v>100.5</v>
          </cell>
          <cell r="F393">
            <v>100.7</v>
          </cell>
          <cell r="H393">
            <v>100.7</v>
          </cell>
          <cell r="J393">
            <v>100.6</v>
          </cell>
          <cell r="L393">
            <v>100.7</v>
          </cell>
          <cell r="N393">
            <v>100.7</v>
          </cell>
          <cell r="P393">
            <v>100.7</v>
          </cell>
          <cell r="R393">
            <v>100.5</v>
          </cell>
          <cell r="T393">
            <v>100.1</v>
          </cell>
          <cell r="V393">
            <v>99.6</v>
          </cell>
          <cell r="X393">
            <v>99.7</v>
          </cell>
          <cell r="Z393">
            <v>99.9</v>
          </cell>
          <cell r="AB393">
            <v>100.4</v>
          </cell>
          <cell r="AD393">
            <v>99</v>
          </cell>
        </row>
        <row r="394">
          <cell r="A394" t="str">
            <v>Zucker</v>
          </cell>
          <cell r="B394">
            <v>3.41</v>
          </cell>
          <cell r="C394">
            <v>1993</v>
          </cell>
          <cell r="D394">
            <v>98.3</v>
          </cell>
          <cell r="F394">
            <v>98</v>
          </cell>
          <cell r="H394">
            <v>98</v>
          </cell>
          <cell r="J394">
            <v>98</v>
          </cell>
          <cell r="L394">
            <v>97.7</v>
          </cell>
          <cell r="N394">
            <v>97.7</v>
          </cell>
          <cell r="P394">
            <v>97.9</v>
          </cell>
          <cell r="R394">
            <v>97.9</v>
          </cell>
          <cell r="T394">
            <v>97.2</v>
          </cell>
          <cell r="V394">
            <v>96.7</v>
          </cell>
          <cell r="X394">
            <v>96.6</v>
          </cell>
          <cell r="Z394">
            <v>96.9</v>
          </cell>
          <cell r="AB394">
            <v>97.6</v>
          </cell>
          <cell r="AD394">
            <v>97.4</v>
          </cell>
        </row>
        <row r="395">
          <cell r="A395" t="str">
            <v>Zucker</v>
          </cell>
          <cell r="B395">
            <v>3.41</v>
          </cell>
          <cell r="C395">
            <v>1994</v>
          </cell>
          <cell r="D395">
            <v>97.3</v>
          </cell>
          <cell r="F395">
            <v>97.4</v>
          </cell>
          <cell r="H395">
            <v>97.5</v>
          </cell>
          <cell r="J395">
            <v>97.6</v>
          </cell>
          <cell r="L395">
            <v>97.7</v>
          </cell>
          <cell r="N395">
            <v>97.9</v>
          </cell>
          <cell r="P395">
            <v>98</v>
          </cell>
          <cell r="R395">
            <v>98</v>
          </cell>
          <cell r="T395">
            <v>97.7</v>
          </cell>
          <cell r="V395">
            <v>97.1</v>
          </cell>
          <cell r="X395">
            <v>97.2</v>
          </cell>
          <cell r="Z395">
            <v>97.4</v>
          </cell>
          <cell r="AB395">
            <v>97.6</v>
          </cell>
          <cell r="AD395">
            <v>97.8</v>
          </cell>
        </row>
        <row r="396">
          <cell r="A396" t="str">
            <v>Zucker</v>
          </cell>
          <cell r="B396">
            <v>3.41</v>
          </cell>
          <cell r="C396">
            <v>1995</v>
          </cell>
          <cell r="D396">
            <v>97.8</v>
          </cell>
          <cell r="F396">
            <v>98.1</v>
          </cell>
          <cell r="H396">
            <v>98.1</v>
          </cell>
          <cell r="J396">
            <v>98.1</v>
          </cell>
          <cell r="L396">
            <v>98.1</v>
          </cell>
          <cell r="N396">
            <v>98.2</v>
          </cell>
          <cell r="P396">
            <v>98.4</v>
          </cell>
          <cell r="R396">
            <v>98.4</v>
          </cell>
          <cell r="T396">
            <v>98.4</v>
          </cell>
          <cell r="V396">
            <v>96.2</v>
          </cell>
          <cell r="X396">
            <v>96.3</v>
          </cell>
          <cell r="Z396">
            <v>96.3</v>
          </cell>
          <cell r="AB396">
            <v>97.7</v>
          </cell>
          <cell r="AD396">
            <v>97.3</v>
          </cell>
        </row>
        <row r="397">
          <cell r="A397" t="str">
            <v>Zucker</v>
          </cell>
          <cell r="B397">
            <v>3.41</v>
          </cell>
          <cell r="C397">
            <v>1996</v>
          </cell>
          <cell r="D397">
            <v>97</v>
          </cell>
          <cell r="F397">
            <v>97.1</v>
          </cell>
          <cell r="H397">
            <v>97.2</v>
          </cell>
          <cell r="J397">
            <v>97.4</v>
          </cell>
          <cell r="L397">
            <v>97.5</v>
          </cell>
          <cell r="N397">
            <v>97.6</v>
          </cell>
          <cell r="P397">
            <v>97.5</v>
          </cell>
          <cell r="R397">
            <v>97.2</v>
          </cell>
          <cell r="T397">
            <v>96.9</v>
          </cell>
          <cell r="V397">
            <v>95.8</v>
          </cell>
          <cell r="X397">
            <v>95.8</v>
          </cell>
          <cell r="Z397">
            <v>95.8</v>
          </cell>
          <cell r="AB397">
            <v>96.9</v>
          </cell>
          <cell r="AD397">
            <v>96.5</v>
          </cell>
        </row>
        <row r="398">
          <cell r="A398" t="str">
            <v>Zucker</v>
          </cell>
          <cell r="B398">
            <v>3.41</v>
          </cell>
          <cell r="C398">
            <v>1997</v>
          </cell>
          <cell r="D398">
            <v>96.2</v>
          </cell>
          <cell r="F398">
            <v>96.5</v>
          </cell>
          <cell r="H398">
            <v>96.5</v>
          </cell>
          <cell r="J398">
            <v>96.4</v>
          </cell>
          <cell r="L398">
            <v>96.4</v>
          </cell>
          <cell r="N398">
            <v>96.4</v>
          </cell>
          <cell r="P398">
            <v>96.1</v>
          </cell>
          <cell r="R398">
            <v>96</v>
          </cell>
          <cell r="T398">
            <v>95.8</v>
          </cell>
          <cell r="V398">
            <v>96.1</v>
          </cell>
          <cell r="X398">
            <v>96.2</v>
          </cell>
          <cell r="Z398">
            <v>96.2</v>
          </cell>
          <cell r="AB398">
            <v>96.2</v>
          </cell>
          <cell r="AD398">
            <v>96.5</v>
          </cell>
        </row>
        <row r="399">
          <cell r="A399" t="str">
            <v>Zucker</v>
          </cell>
          <cell r="B399">
            <v>3.41</v>
          </cell>
          <cell r="C399">
            <v>1998</v>
          </cell>
          <cell r="D399">
            <v>97</v>
          </cell>
          <cell r="F399">
            <v>97.1</v>
          </cell>
          <cell r="H399">
            <v>96.9</v>
          </cell>
          <cell r="J399">
            <v>96.9</v>
          </cell>
          <cell r="L399">
            <v>97</v>
          </cell>
          <cell r="N399">
            <v>97</v>
          </cell>
          <cell r="P399">
            <v>96.9</v>
          </cell>
          <cell r="R399">
            <v>96.8</v>
          </cell>
          <cell r="T399">
            <v>96.8</v>
          </cell>
          <cell r="V399">
            <v>95.5</v>
          </cell>
          <cell r="X399">
            <v>95.6</v>
          </cell>
          <cell r="Z399">
            <v>95.7</v>
          </cell>
          <cell r="AB399">
            <v>96.6</v>
          </cell>
          <cell r="AD399">
            <v>0</v>
          </cell>
        </row>
        <row r="400">
          <cell r="A400" t="str">
            <v>Zucker</v>
          </cell>
          <cell r="B400">
            <v>3.41</v>
          </cell>
          <cell r="C400">
            <v>1999</v>
          </cell>
          <cell r="AB400">
            <v>0</v>
          </cell>
          <cell r="AD400">
            <v>0</v>
          </cell>
        </row>
        <row r="401">
          <cell r="A401" t="str">
            <v>Zucker</v>
          </cell>
          <cell r="B401">
            <v>3.41</v>
          </cell>
          <cell r="C401">
            <v>2000</v>
          </cell>
          <cell r="AB401">
            <v>0</v>
          </cell>
          <cell r="AD401">
            <v>0</v>
          </cell>
        </row>
        <row r="402">
          <cell r="A402" t="str">
            <v>Zucker</v>
          </cell>
          <cell r="B402">
            <v>3.41</v>
          </cell>
          <cell r="C402">
            <v>2001</v>
          </cell>
          <cell r="AB402">
            <v>0</v>
          </cell>
          <cell r="AD402">
            <v>0</v>
          </cell>
        </row>
        <row r="403">
          <cell r="A403" t="str">
            <v>Zucker</v>
          </cell>
          <cell r="B403">
            <v>3.41</v>
          </cell>
          <cell r="C403">
            <v>2002</v>
          </cell>
          <cell r="AB403">
            <v>0</v>
          </cell>
          <cell r="AD403">
            <v>0</v>
          </cell>
        </row>
        <row r="404">
          <cell r="A404" t="str">
            <v>Zucker</v>
          </cell>
          <cell r="B404">
            <v>3.41</v>
          </cell>
          <cell r="C404">
            <v>2003</v>
          </cell>
          <cell r="AB404">
            <v>0</v>
          </cell>
        </row>
        <row r="405">
          <cell r="A405" t="str">
            <v>Verarbeitetes Obst und Gemüse</v>
          </cell>
          <cell r="B405">
            <v>6.2</v>
          </cell>
          <cell r="C405">
            <v>1991</v>
          </cell>
          <cell r="D405">
            <v>98.8</v>
          </cell>
          <cell r="F405">
            <v>98.5</v>
          </cell>
          <cell r="H405">
            <v>99.1</v>
          </cell>
          <cell r="J405">
            <v>98.3</v>
          </cell>
          <cell r="L405">
            <v>98.5</v>
          </cell>
          <cell r="N405">
            <v>98.8</v>
          </cell>
          <cell r="P405">
            <v>98.9</v>
          </cell>
          <cell r="R405">
            <v>99.7</v>
          </cell>
          <cell r="T405">
            <v>100.6</v>
          </cell>
          <cell r="V405">
            <v>102.5</v>
          </cell>
          <cell r="X405">
            <v>102.6</v>
          </cell>
          <cell r="Z405">
            <v>103.5</v>
          </cell>
          <cell r="AB405">
            <v>100</v>
          </cell>
          <cell r="AD405">
            <v>103.5</v>
          </cell>
        </row>
        <row r="406">
          <cell r="A406" t="str">
            <v>Verarbeitetes Obst und Gemüse</v>
          </cell>
          <cell r="B406">
            <v>6.2</v>
          </cell>
          <cell r="C406">
            <v>1992</v>
          </cell>
          <cell r="D406">
            <v>103.7</v>
          </cell>
          <cell r="F406">
            <v>104.1</v>
          </cell>
          <cell r="H406">
            <v>105.9</v>
          </cell>
          <cell r="J406">
            <v>106</v>
          </cell>
          <cell r="L406">
            <v>107.6</v>
          </cell>
          <cell r="N406">
            <v>106.7</v>
          </cell>
          <cell r="P406">
            <v>106.1</v>
          </cell>
          <cell r="R406">
            <v>106.3</v>
          </cell>
          <cell r="T406">
            <v>105.1</v>
          </cell>
          <cell r="V406">
            <v>103.3</v>
          </cell>
          <cell r="X406">
            <v>103.8</v>
          </cell>
          <cell r="Z406">
            <v>103.5</v>
          </cell>
          <cell r="AB406">
            <v>105.2</v>
          </cell>
          <cell r="AD406">
            <v>102.7</v>
          </cell>
        </row>
        <row r="407">
          <cell r="A407" t="str">
            <v>Verarbeitetes Obst und Gemüse</v>
          </cell>
          <cell r="B407">
            <v>6.2</v>
          </cell>
          <cell r="C407">
            <v>1993</v>
          </cell>
          <cell r="D407">
            <v>102.4</v>
          </cell>
          <cell r="F407">
            <v>101.4</v>
          </cell>
          <cell r="H407">
            <v>99.7</v>
          </cell>
          <cell r="J407">
            <v>100.1</v>
          </cell>
          <cell r="L407">
            <v>100</v>
          </cell>
          <cell r="N407">
            <v>100.2</v>
          </cell>
          <cell r="P407">
            <v>99.7</v>
          </cell>
          <cell r="R407">
            <v>100.1</v>
          </cell>
          <cell r="T407">
            <v>99.5</v>
          </cell>
          <cell r="V407">
            <v>100.1</v>
          </cell>
          <cell r="X407">
            <v>100.6</v>
          </cell>
          <cell r="Z407">
            <v>100.6</v>
          </cell>
          <cell r="AB407">
            <v>100.4</v>
          </cell>
          <cell r="AD407">
            <v>100.1</v>
          </cell>
        </row>
        <row r="408">
          <cell r="A408" t="str">
            <v>Verarbeitetes Obst und Gemüse</v>
          </cell>
          <cell r="B408">
            <v>6.2</v>
          </cell>
          <cell r="C408">
            <v>1994</v>
          </cell>
          <cell r="D408">
            <v>100.8</v>
          </cell>
          <cell r="F408">
            <v>100.8</v>
          </cell>
          <cell r="H408">
            <v>99.9</v>
          </cell>
          <cell r="J408">
            <v>99.4</v>
          </cell>
          <cell r="L408">
            <v>100.1</v>
          </cell>
          <cell r="N408">
            <v>100.1</v>
          </cell>
          <cell r="P408">
            <v>100.4</v>
          </cell>
          <cell r="R408">
            <v>100.1</v>
          </cell>
          <cell r="T408">
            <v>100.8</v>
          </cell>
          <cell r="V408">
            <v>101</v>
          </cell>
          <cell r="X408">
            <v>101.2</v>
          </cell>
          <cell r="Z408">
            <v>100.9</v>
          </cell>
          <cell r="AB408">
            <v>100.5</v>
          </cell>
          <cell r="AD408">
            <v>101.1</v>
          </cell>
        </row>
        <row r="409">
          <cell r="A409" t="str">
            <v>Verarbeitetes Obst und Gemüse</v>
          </cell>
          <cell r="B409">
            <v>6.2</v>
          </cell>
          <cell r="C409">
            <v>1995</v>
          </cell>
          <cell r="D409">
            <v>101.1</v>
          </cell>
          <cell r="F409">
            <v>101.4</v>
          </cell>
          <cell r="H409">
            <v>101.4</v>
          </cell>
          <cell r="J409">
            <v>101.5</v>
          </cell>
          <cell r="L409">
            <v>101.6</v>
          </cell>
          <cell r="N409">
            <v>101.2</v>
          </cell>
          <cell r="P409">
            <v>101.6</v>
          </cell>
          <cell r="R409">
            <v>101.9</v>
          </cell>
          <cell r="T409">
            <v>102.1</v>
          </cell>
          <cell r="V409">
            <v>102.7</v>
          </cell>
          <cell r="X409">
            <v>102.5</v>
          </cell>
          <cell r="Z409">
            <v>102.5</v>
          </cell>
          <cell r="AB409">
            <v>101.8</v>
          </cell>
          <cell r="AD409">
            <v>102.8</v>
          </cell>
        </row>
        <row r="410">
          <cell r="A410" t="str">
            <v>Verarbeitetes Obst und Gemüse</v>
          </cell>
          <cell r="B410">
            <v>6.2</v>
          </cell>
          <cell r="C410">
            <v>1996</v>
          </cell>
          <cell r="D410">
            <v>103.2</v>
          </cell>
          <cell r="F410">
            <v>104</v>
          </cell>
          <cell r="H410">
            <v>103.3</v>
          </cell>
          <cell r="J410">
            <v>103.3</v>
          </cell>
          <cell r="L410">
            <v>103.3</v>
          </cell>
          <cell r="N410">
            <v>103.3</v>
          </cell>
          <cell r="P410">
            <v>103.1</v>
          </cell>
          <cell r="R410">
            <v>103.2</v>
          </cell>
          <cell r="T410">
            <v>103.1</v>
          </cell>
          <cell r="V410">
            <v>106.2</v>
          </cell>
          <cell r="X410">
            <v>106.2</v>
          </cell>
          <cell r="Z410">
            <v>106</v>
          </cell>
          <cell r="AB410">
            <v>104</v>
          </cell>
          <cell r="AD410">
            <v>103.9</v>
          </cell>
        </row>
        <row r="411">
          <cell r="A411" t="str">
            <v>Verarbeitetes Obst und Gemüse</v>
          </cell>
          <cell r="B411">
            <v>6.2</v>
          </cell>
          <cell r="C411">
            <v>1997</v>
          </cell>
          <cell r="D411">
            <v>102.7</v>
          </cell>
          <cell r="F411">
            <v>102.9</v>
          </cell>
          <cell r="H411">
            <v>102.9</v>
          </cell>
          <cell r="J411">
            <v>103.4</v>
          </cell>
          <cell r="L411">
            <v>103.6</v>
          </cell>
          <cell r="N411">
            <v>103.7</v>
          </cell>
          <cell r="P411">
            <v>103.9</v>
          </cell>
          <cell r="R411">
            <v>103.5</v>
          </cell>
          <cell r="T411">
            <v>103.4</v>
          </cell>
          <cell r="V411">
            <v>103.5</v>
          </cell>
          <cell r="X411">
            <v>103.6</v>
          </cell>
          <cell r="Z411">
            <v>103.6</v>
          </cell>
          <cell r="AB411">
            <v>103.4</v>
          </cell>
          <cell r="AD411">
            <v>104</v>
          </cell>
        </row>
        <row r="412">
          <cell r="A412" t="str">
            <v>Verarbeitetes Obst und Gemüse</v>
          </cell>
          <cell r="B412">
            <v>6.2</v>
          </cell>
          <cell r="C412">
            <v>1998</v>
          </cell>
          <cell r="D412">
            <v>103.5</v>
          </cell>
          <cell r="F412">
            <v>104.5</v>
          </cell>
          <cell r="H412">
            <v>104.4</v>
          </cell>
          <cell r="J412">
            <v>104.7</v>
          </cell>
          <cell r="L412">
            <v>104.7</v>
          </cell>
          <cell r="N412">
            <v>104.8</v>
          </cell>
          <cell r="P412">
            <v>105</v>
          </cell>
          <cell r="R412">
            <v>105</v>
          </cell>
          <cell r="T412">
            <v>105.5</v>
          </cell>
          <cell r="V412">
            <v>105.4</v>
          </cell>
          <cell r="X412">
            <v>105.7</v>
          </cell>
          <cell r="Z412">
            <v>105.7</v>
          </cell>
          <cell r="AB412">
            <v>104.9</v>
          </cell>
          <cell r="AD412">
            <v>0</v>
          </cell>
        </row>
        <row r="413">
          <cell r="A413" t="str">
            <v>Verarbeitetes Obst und Gemüse</v>
          </cell>
          <cell r="B413">
            <v>6.2</v>
          </cell>
          <cell r="C413">
            <v>1999</v>
          </cell>
          <cell r="AB413">
            <v>0</v>
          </cell>
          <cell r="AD413">
            <v>0</v>
          </cell>
        </row>
        <row r="414">
          <cell r="A414" t="str">
            <v>Verarbeitetes Obst und Gemüse</v>
          </cell>
          <cell r="B414">
            <v>6.2</v>
          </cell>
          <cell r="C414">
            <v>2000</v>
          </cell>
          <cell r="AB414">
            <v>0</v>
          </cell>
          <cell r="AD414">
            <v>0</v>
          </cell>
        </row>
        <row r="415">
          <cell r="A415" t="str">
            <v>Verarbeitetes Obst und Gemüse</v>
          </cell>
          <cell r="B415">
            <v>6.2</v>
          </cell>
          <cell r="C415">
            <v>2001</v>
          </cell>
          <cell r="AB415">
            <v>0</v>
          </cell>
          <cell r="AD415">
            <v>0</v>
          </cell>
        </row>
        <row r="416">
          <cell r="A416" t="str">
            <v>Verarbeitetes Obst und Gemüse</v>
          </cell>
          <cell r="B416">
            <v>6.2</v>
          </cell>
          <cell r="C416">
            <v>2002</v>
          </cell>
          <cell r="AB416">
            <v>0</v>
          </cell>
          <cell r="AD416">
            <v>0</v>
          </cell>
        </row>
        <row r="417">
          <cell r="A417" t="str">
            <v>Verarbeitetes Obst und Gemüse</v>
          </cell>
          <cell r="B417">
            <v>6.2</v>
          </cell>
          <cell r="C417">
            <v>2003</v>
          </cell>
          <cell r="AB417">
            <v>0</v>
          </cell>
        </row>
        <row r="418">
          <cell r="A418" t="str">
            <v>Süßwaren</v>
          </cell>
          <cell r="B418">
            <v>9.2799999999999994</v>
          </cell>
          <cell r="C418">
            <v>1991</v>
          </cell>
          <cell r="D418">
            <v>99.9</v>
          </cell>
          <cell r="F418">
            <v>99.7</v>
          </cell>
          <cell r="H418">
            <v>99.9</v>
          </cell>
          <cell r="J418">
            <v>99.9</v>
          </cell>
          <cell r="L418">
            <v>99.5</v>
          </cell>
          <cell r="N418">
            <v>99.5</v>
          </cell>
          <cell r="P418">
            <v>99.9</v>
          </cell>
          <cell r="R418">
            <v>100.1</v>
          </cell>
          <cell r="T418">
            <v>100.5</v>
          </cell>
          <cell r="V418">
            <v>100.6</v>
          </cell>
          <cell r="X418">
            <v>100.2</v>
          </cell>
          <cell r="Z418">
            <v>100.4</v>
          </cell>
          <cell r="AB418">
            <v>100</v>
          </cell>
          <cell r="AD418">
            <v>100.8</v>
          </cell>
        </row>
        <row r="419">
          <cell r="A419" t="str">
            <v>Süßwaren</v>
          </cell>
          <cell r="B419">
            <v>9.2799999999999994</v>
          </cell>
          <cell r="C419">
            <v>1992</v>
          </cell>
          <cell r="D419">
            <v>100.8</v>
          </cell>
          <cell r="F419">
            <v>101.1</v>
          </cell>
          <cell r="H419">
            <v>101.8</v>
          </cell>
          <cell r="J419">
            <v>101.3</v>
          </cell>
          <cell r="L419">
            <v>101.2</v>
          </cell>
          <cell r="N419">
            <v>101.4</v>
          </cell>
          <cell r="P419">
            <v>101.3</v>
          </cell>
          <cell r="R419">
            <v>101.4</v>
          </cell>
          <cell r="T419">
            <v>101.3</v>
          </cell>
          <cell r="V419">
            <v>101.3</v>
          </cell>
          <cell r="X419">
            <v>101.5</v>
          </cell>
          <cell r="Z419">
            <v>101.3</v>
          </cell>
          <cell r="AB419">
            <v>101.3</v>
          </cell>
          <cell r="AD419">
            <v>101.6</v>
          </cell>
        </row>
        <row r="420">
          <cell r="A420" t="str">
            <v>Süßwaren</v>
          </cell>
          <cell r="B420">
            <v>9.2799999999999994</v>
          </cell>
          <cell r="C420">
            <v>1993</v>
          </cell>
          <cell r="D420">
            <v>101.7</v>
          </cell>
          <cell r="F420">
            <v>102.2</v>
          </cell>
          <cell r="H420">
            <v>102</v>
          </cell>
          <cell r="J420">
            <v>101.9</v>
          </cell>
          <cell r="L420">
            <v>101.7</v>
          </cell>
          <cell r="N420">
            <v>101.8</v>
          </cell>
          <cell r="P420">
            <v>102</v>
          </cell>
          <cell r="R420">
            <v>102.2</v>
          </cell>
          <cell r="T420">
            <v>103.1</v>
          </cell>
          <cell r="V420">
            <v>102.8</v>
          </cell>
          <cell r="X420">
            <v>103</v>
          </cell>
          <cell r="Z420">
            <v>102.2</v>
          </cell>
          <cell r="AB420">
            <v>102.2</v>
          </cell>
          <cell r="AD420">
            <v>102.2</v>
          </cell>
        </row>
        <row r="421">
          <cell r="A421" t="str">
            <v>Süßwaren</v>
          </cell>
          <cell r="B421">
            <v>9.2799999999999994</v>
          </cell>
          <cell r="C421">
            <v>1994</v>
          </cell>
          <cell r="D421">
            <v>102.4</v>
          </cell>
          <cell r="F421">
            <v>102.3</v>
          </cell>
          <cell r="H421">
            <v>102.4</v>
          </cell>
          <cell r="J421">
            <v>101.1</v>
          </cell>
          <cell r="L421">
            <v>101.2</v>
          </cell>
          <cell r="N421">
            <v>101.9</v>
          </cell>
          <cell r="P421">
            <v>102.2</v>
          </cell>
          <cell r="R421">
            <v>101.7</v>
          </cell>
          <cell r="T421">
            <v>101.5</v>
          </cell>
          <cell r="V421">
            <v>101.6</v>
          </cell>
          <cell r="X421">
            <v>101.7</v>
          </cell>
          <cell r="Z421">
            <v>101.8</v>
          </cell>
          <cell r="AB421">
            <v>101.8</v>
          </cell>
          <cell r="AD421">
            <v>101.7</v>
          </cell>
        </row>
        <row r="422">
          <cell r="A422" t="str">
            <v>Süßwaren</v>
          </cell>
          <cell r="B422">
            <v>9.2799999999999994</v>
          </cell>
          <cell r="C422">
            <v>1995</v>
          </cell>
          <cell r="D422">
            <v>102</v>
          </cell>
          <cell r="F422">
            <v>101.4</v>
          </cell>
          <cell r="H422">
            <v>101.8</v>
          </cell>
          <cell r="J422">
            <v>101.6</v>
          </cell>
          <cell r="L422">
            <v>101.7</v>
          </cell>
          <cell r="N422">
            <v>101.7</v>
          </cell>
          <cell r="P422">
            <v>102</v>
          </cell>
          <cell r="R422">
            <v>102.4</v>
          </cell>
          <cell r="T422">
            <v>102.7</v>
          </cell>
          <cell r="V422">
            <v>102.7</v>
          </cell>
          <cell r="X422">
            <v>102.7</v>
          </cell>
          <cell r="Z422">
            <v>102.6</v>
          </cell>
          <cell r="AB422">
            <v>102.1</v>
          </cell>
          <cell r="AD422">
            <v>102.8</v>
          </cell>
        </row>
        <row r="423">
          <cell r="A423" t="str">
            <v>Süßwaren</v>
          </cell>
          <cell r="B423">
            <v>9.2799999999999994</v>
          </cell>
          <cell r="C423">
            <v>1996</v>
          </cell>
          <cell r="D423">
            <v>103.1</v>
          </cell>
          <cell r="F423">
            <v>103</v>
          </cell>
          <cell r="H423">
            <v>103.2</v>
          </cell>
          <cell r="J423">
            <v>103</v>
          </cell>
          <cell r="L423">
            <v>103.3</v>
          </cell>
          <cell r="N423">
            <v>103.4</v>
          </cell>
          <cell r="P423">
            <v>103.3</v>
          </cell>
          <cell r="R423">
            <v>103.4</v>
          </cell>
          <cell r="T423">
            <v>103.8</v>
          </cell>
          <cell r="V423">
            <v>103.2</v>
          </cell>
          <cell r="X423">
            <v>103.9</v>
          </cell>
          <cell r="Z423">
            <v>103.9</v>
          </cell>
          <cell r="AB423">
            <v>103.4</v>
          </cell>
          <cell r="AD423">
            <v>103.7</v>
          </cell>
        </row>
        <row r="424">
          <cell r="A424" t="str">
            <v>Süßwaren</v>
          </cell>
          <cell r="B424">
            <v>9.2799999999999994</v>
          </cell>
          <cell r="C424">
            <v>1997</v>
          </cell>
          <cell r="D424">
            <v>103.6</v>
          </cell>
          <cell r="F424">
            <v>103.3</v>
          </cell>
          <cell r="H424">
            <v>103.9</v>
          </cell>
          <cell r="J424">
            <v>103.9</v>
          </cell>
          <cell r="L424">
            <v>103.7</v>
          </cell>
          <cell r="N424">
            <v>104.1</v>
          </cell>
          <cell r="P424">
            <v>103.9</v>
          </cell>
          <cell r="R424">
            <v>103.9</v>
          </cell>
          <cell r="T424">
            <v>104.5</v>
          </cell>
          <cell r="V424">
            <v>104.4</v>
          </cell>
          <cell r="X424">
            <v>104.5</v>
          </cell>
          <cell r="Z424">
            <v>105.9</v>
          </cell>
          <cell r="AB424">
            <v>104.1</v>
          </cell>
          <cell r="AD424">
            <v>104.9</v>
          </cell>
        </row>
        <row r="425">
          <cell r="A425" t="str">
            <v>Süßwaren</v>
          </cell>
          <cell r="B425">
            <v>9.2799999999999994</v>
          </cell>
          <cell r="C425">
            <v>1998</v>
          </cell>
          <cell r="D425">
            <v>105</v>
          </cell>
          <cell r="F425">
            <v>104.6</v>
          </cell>
          <cell r="H425">
            <v>105.4</v>
          </cell>
          <cell r="J425">
            <v>105.5</v>
          </cell>
          <cell r="L425">
            <v>105.9</v>
          </cell>
          <cell r="N425">
            <v>105.2</v>
          </cell>
          <cell r="P425">
            <v>106</v>
          </cell>
          <cell r="R425">
            <v>106</v>
          </cell>
          <cell r="T425">
            <v>106.3</v>
          </cell>
          <cell r="V425">
            <v>106.1</v>
          </cell>
          <cell r="X425">
            <v>106.2</v>
          </cell>
          <cell r="Z425">
            <v>105.9</v>
          </cell>
          <cell r="AB425">
            <v>105.7</v>
          </cell>
          <cell r="AD425">
            <v>0</v>
          </cell>
        </row>
        <row r="426">
          <cell r="A426" t="str">
            <v>Süßwaren</v>
          </cell>
          <cell r="B426">
            <v>9.2799999999999994</v>
          </cell>
          <cell r="C426">
            <v>1999</v>
          </cell>
          <cell r="AB426">
            <v>0</v>
          </cell>
          <cell r="AD426">
            <v>0</v>
          </cell>
        </row>
        <row r="427">
          <cell r="A427" t="str">
            <v>Süßwaren</v>
          </cell>
          <cell r="B427">
            <v>9.2799999999999994</v>
          </cell>
          <cell r="C427">
            <v>2000</v>
          </cell>
          <cell r="AB427">
            <v>0</v>
          </cell>
          <cell r="AD427">
            <v>0</v>
          </cell>
        </row>
        <row r="428">
          <cell r="A428" t="str">
            <v>Süßwaren</v>
          </cell>
          <cell r="B428">
            <v>9.2799999999999994</v>
          </cell>
          <cell r="C428">
            <v>2001</v>
          </cell>
          <cell r="AB428">
            <v>0</v>
          </cell>
          <cell r="AD428">
            <v>0</v>
          </cell>
        </row>
        <row r="429">
          <cell r="A429" t="str">
            <v>Süßwaren</v>
          </cell>
          <cell r="B429">
            <v>9.2799999999999994</v>
          </cell>
          <cell r="C429">
            <v>2002</v>
          </cell>
          <cell r="AB429">
            <v>0</v>
          </cell>
          <cell r="AD429">
            <v>0</v>
          </cell>
        </row>
        <row r="430">
          <cell r="A430" t="str">
            <v>Süßwaren</v>
          </cell>
          <cell r="B430">
            <v>9.2799999999999994</v>
          </cell>
          <cell r="C430">
            <v>2003</v>
          </cell>
          <cell r="AB430">
            <v>0</v>
          </cell>
        </row>
        <row r="431">
          <cell r="A431" t="str">
            <v>Schokoladenerzeugnisse</v>
          </cell>
          <cell r="B431">
            <v>4.38</v>
          </cell>
          <cell r="C431">
            <v>1991</v>
          </cell>
          <cell r="D431">
            <v>100</v>
          </cell>
          <cell r="F431">
            <v>100.1</v>
          </cell>
          <cell r="H431">
            <v>100.1</v>
          </cell>
          <cell r="J431">
            <v>100.2</v>
          </cell>
          <cell r="L431">
            <v>99.8</v>
          </cell>
          <cell r="N431">
            <v>99.7</v>
          </cell>
          <cell r="P431">
            <v>100</v>
          </cell>
          <cell r="R431">
            <v>99.9</v>
          </cell>
          <cell r="T431">
            <v>99.9</v>
          </cell>
          <cell r="V431">
            <v>99.9</v>
          </cell>
          <cell r="X431">
            <v>100</v>
          </cell>
          <cell r="Z431">
            <v>100.4</v>
          </cell>
          <cell r="AB431">
            <v>100</v>
          </cell>
          <cell r="AD431">
            <v>100.7</v>
          </cell>
        </row>
        <row r="432">
          <cell r="A432" t="str">
            <v>Schokoladenerzeugnisse</v>
          </cell>
          <cell r="B432">
            <v>4.38</v>
          </cell>
          <cell r="C432">
            <v>1992</v>
          </cell>
          <cell r="D432">
            <v>101.2</v>
          </cell>
          <cell r="F432">
            <v>101.2</v>
          </cell>
          <cell r="H432">
            <v>101.4</v>
          </cell>
          <cell r="J432">
            <v>100.9</v>
          </cell>
          <cell r="L432">
            <v>101</v>
          </cell>
          <cell r="N432">
            <v>102.1</v>
          </cell>
          <cell r="P432">
            <v>102.1</v>
          </cell>
          <cell r="R432">
            <v>102.2</v>
          </cell>
          <cell r="T432">
            <v>102.1</v>
          </cell>
          <cell r="V432">
            <v>102.1</v>
          </cell>
          <cell r="X432">
            <v>101.9</v>
          </cell>
          <cell r="Z432">
            <v>101.8</v>
          </cell>
          <cell r="AB432">
            <v>101.7</v>
          </cell>
          <cell r="AD432">
            <v>101.9</v>
          </cell>
        </row>
        <row r="433">
          <cell r="A433" t="str">
            <v>Schokoladenerzeugnisse</v>
          </cell>
          <cell r="B433">
            <v>4.38</v>
          </cell>
          <cell r="C433">
            <v>1993</v>
          </cell>
          <cell r="D433">
            <v>101.9</v>
          </cell>
          <cell r="F433">
            <v>101.9</v>
          </cell>
          <cell r="H433">
            <v>101.9</v>
          </cell>
          <cell r="J433">
            <v>101.8</v>
          </cell>
          <cell r="L433">
            <v>101.3</v>
          </cell>
          <cell r="N433">
            <v>101.2</v>
          </cell>
          <cell r="P433">
            <v>101.1</v>
          </cell>
          <cell r="R433">
            <v>101.1</v>
          </cell>
          <cell r="T433">
            <v>101</v>
          </cell>
          <cell r="V433">
            <v>98.7</v>
          </cell>
          <cell r="X433">
            <v>98.5</v>
          </cell>
          <cell r="Z433">
            <v>98.5</v>
          </cell>
          <cell r="AB433">
            <v>100.7</v>
          </cell>
          <cell r="AD433">
            <v>99</v>
          </cell>
        </row>
        <row r="434">
          <cell r="A434" t="str">
            <v>Schokoladenerzeugnisse</v>
          </cell>
          <cell r="B434">
            <v>4.38</v>
          </cell>
          <cell r="C434">
            <v>1994</v>
          </cell>
          <cell r="D434">
            <v>99.1</v>
          </cell>
          <cell r="F434">
            <v>99</v>
          </cell>
          <cell r="H434">
            <v>99</v>
          </cell>
          <cell r="J434">
            <v>97.4</v>
          </cell>
          <cell r="L434">
            <v>97.3</v>
          </cell>
          <cell r="N434">
            <v>97.4</v>
          </cell>
          <cell r="P434">
            <v>97.4</v>
          </cell>
          <cell r="R434">
            <v>97.5</v>
          </cell>
          <cell r="T434">
            <v>97.5</v>
          </cell>
          <cell r="V434">
            <v>97.5</v>
          </cell>
          <cell r="X434">
            <v>97.5</v>
          </cell>
          <cell r="Z434">
            <v>97.7</v>
          </cell>
          <cell r="AB434">
            <v>97.9</v>
          </cell>
          <cell r="AD434">
            <v>97.6</v>
          </cell>
        </row>
        <row r="435">
          <cell r="A435" t="str">
            <v>Schokoladenerzeugnisse</v>
          </cell>
          <cell r="B435">
            <v>4.38</v>
          </cell>
          <cell r="C435">
            <v>1995</v>
          </cell>
          <cell r="D435">
            <v>97.8</v>
          </cell>
          <cell r="F435">
            <v>97.8</v>
          </cell>
          <cell r="H435">
            <v>97.7</v>
          </cell>
          <cell r="J435">
            <v>97.7</v>
          </cell>
          <cell r="L435">
            <v>97.5</v>
          </cell>
          <cell r="N435">
            <v>97.6</v>
          </cell>
          <cell r="P435">
            <v>97.8</v>
          </cell>
          <cell r="R435">
            <v>97.8</v>
          </cell>
          <cell r="T435">
            <v>97.8</v>
          </cell>
          <cell r="V435">
            <v>97.8</v>
          </cell>
          <cell r="X435">
            <v>97.6</v>
          </cell>
          <cell r="Z435">
            <v>97.6</v>
          </cell>
          <cell r="AB435">
            <v>97.7</v>
          </cell>
          <cell r="AD435">
            <v>97.7</v>
          </cell>
        </row>
        <row r="436">
          <cell r="A436" t="str">
            <v>Schokoladenerzeugnisse</v>
          </cell>
          <cell r="B436">
            <v>4.38</v>
          </cell>
          <cell r="C436">
            <v>1996</v>
          </cell>
          <cell r="D436">
            <v>98</v>
          </cell>
          <cell r="F436">
            <v>98</v>
          </cell>
          <cell r="H436">
            <v>97.7</v>
          </cell>
          <cell r="J436">
            <v>97.6</v>
          </cell>
          <cell r="L436">
            <v>97.3</v>
          </cell>
          <cell r="N436">
            <v>97.3</v>
          </cell>
          <cell r="P436">
            <v>97.3</v>
          </cell>
          <cell r="R436">
            <v>97.1</v>
          </cell>
          <cell r="T436">
            <v>97.5</v>
          </cell>
          <cell r="V436">
            <v>97.2</v>
          </cell>
          <cell r="X436">
            <v>97.6</v>
          </cell>
          <cell r="Z436">
            <v>97.7</v>
          </cell>
          <cell r="AB436">
            <v>97.5</v>
          </cell>
          <cell r="AD436">
            <v>97.6</v>
          </cell>
        </row>
        <row r="437">
          <cell r="A437" t="str">
            <v>Schokoladenerzeugnisse</v>
          </cell>
          <cell r="B437">
            <v>4.38</v>
          </cell>
          <cell r="C437">
            <v>1997</v>
          </cell>
          <cell r="D437">
            <v>97.9</v>
          </cell>
          <cell r="F437">
            <v>98</v>
          </cell>
          <cell r="H437">
            <v>98</v>
          </cell>
          <cell r="J437">
            <v>97.6</v>
          </cell>
          <cell r="L437">
            <v>97.6</v>
          </cell>
          <cell r="N437">
            <v>97.6</v>
          </cell>
          <cell r="P437">
            <v>97.5</v>
          </cell>
          <cell r="R437">
            <v>97.6</v>
          </cell>
          <cell r="T437">
            <v>97.6</v>
          </cell>
          <cell r="V437">
            <v>97.4</v>
          </cell>
          <cell r="X437">
            <v>97.5</v>
          </cell>
          <cell r="Z437">
            <v>97.6</v>
          </cell>
          <cell r="AB437">
            <v>97.7</v>
          </cell>
          <cell r="AD437">
            <v>98.7</v>
          </cell>
        </row>
        <row r="438">
          <cell r="A438" t="str">
            <v>Schokoladenerzeugnisse</v>
          </cell>
          <cell r="B438">
            <v>4.38</v>
          </cell>
          <cell r="C438">
            <v>1998</v>
          </cell>
          <cell r="D438">
            <v>99.1</v>
          </cell>
          <cell r="F438">
            <v>98.6</v>
          </cell>
          <cell r="H438">
            <v>100</v>
          </cell>
          <cell r="J438">
            <v>100.1</v>
          </cell>
          <cell r="L438">
            <v>100.6</v>
          </cell>
          <cell r="N438">
            <v>100.4</v>
          </cell>
          <cell r="P438">
            <v>101.5</v>
          </cell>
          <cell r="R438">
            <v>101.8</v>
          </cell>
          <cell r="T438">
            <v>102.6</v>
          </cell>
          <cell r="V438">
            <v>102.4</v>
          </cell>
          <cell r="X438">
            <v>102.6</v>
          </cell>
          <cell r="Z438">
            <v>102.6</v>
          </cell>
          <cell r="AB438">
            <v>101</v>
          </cell>
          <cell r="AD438">
            <v>0</v>
          </cell>
        </row>
        <row r="439">
          <cell r="A439" t="str">
            <v>Schokoladenerzeugnisse</v>
          </cell>
          <cell r="B439">
            <v>4.38</v>
          </cell>
          <cell r="C439">
            <v>1999</v>
          </cell>
          <cell r="AB439">
            <v>0</v>
          </cell>
          <cell r="AD439">
            <v>0</v>
          </cell>
        </row>
        <row r="440">
          <cell r="A440" t="str">
            <v>Schokoladenerzeugnisse</v>
          </cell>
          <cell r="B440">
            <v>4.38</v>
          </cell>
          <cell r="C440">
            <v>2000</v>
          </cell>
          <cell r="AB440">
            <v>0</v>
          </cell>
          <cell r="AD440">
            <v>0</v>
          </cell>
        </row>
        <row r="441">
          <cell r="A441" t="str">
            <v>Schokoladenerzeugnisse</v>
          </cell>
          <cell r="B441">
            <v>4.38</v>
          </cell>
          <cell r="C441">
            <v>2001</v>
          </cell>
          <cell r="AB441">
            <v>0</v>
          </cell>
          <cell r="AD441">
            <v>0</v>
          </cell>
        </row>
        <row r="442">
          <cell r="A442" t="str">
            <v>Schokoladenerzeugnisse</v>
          </cell>
          <cell r="B442">
            <v>4.38</v>
          </cell>
          <cell r="C442">
            <v>2002</v>
          </cell>
          <cell r="AB442">
            <v>0</v>
          </cell>
          <cell r="AD442">
            <v>0</v>
          </cell>
        </row>
        <row r="443">
          <cell r="A443" t="str">
            <v>Schokoladenerzeugnisse</v>
          </cell>
          <cell r="B443">
            <v>4.38</v>
          </cell>
          <cell r="C443">
            <v>2003</v>
          </cell>
          <cell r="AB443">
            <v>0</v>
          </cell>
        </row>
        <row r="444">
          <cell r="A444" t="str">
            <v>Erzeugnisse der Ölmühlen</v>
          </cell>
          <cell r="B444">
            <v>1.8</v>
          </cell>
          <cell r="C444">
            <v>1991</v>
          </cell>
          <cell r="D444">
            <v>93.9</v>
          </cell>
          <cell r="F444">
            <v>91</v>
          </cell>
          <cell r="H444">
            <v>95.5</v>
          </cell>
          <cell r="J444">
            <v>103.9</v>
          </cell>
          <cell r="L444">
            <v>102.7</v>
          </cell>
          <cell r="N444">
            <v>109</v>
          </cell>
          <cell r="P444">
            <v>100.2</v>
          </cell>
          <cell r="R444">
            <v>99.2</v>
          </cell>
          <cell r="T444">
            <v>101.6</v>
          </cell>
          <cell r="V444">
            <v>106.1</v>
          </cell>
          <cell r="X444">
            <v>101.8</v>
          </cell>
          <cell r="Z444">
            <v>95.5</v>
          </cell>
          <cell r="AB444">
            <v>100</v>
          </cell>
          <cell r="AD444">
            <v>98.9</v>
          </cell>
        </row>
        <row r="445">
          <cell r="A445" t="str">
            <v>Erzeugnisse der Ölmühlen</v>
          </cell>
          <cell r="B445">
            <v>1.8</v>
          </cell>
          <cell r="C445">
            <v>1992</v>
          </cell>
          <cell r="D445">
            <v>96.1</v>
          </cell>
          <cell r="F445">
            <v>96.2</v>
          </cell>
          <cell r="H445">
            <v>99.5</v>
          </cell>
          <cell r="J445">
            <v>96.8</v>
          </cell>
          <cell r="L445">
            <v>97.2</v>
          </cell>
          <cell r="N445">
            <v>96</v>
          </cell>
          <cell r="P445">
            <v>91.8</v>
          </cell>
          <cell r="R445">
            <v>87.3</v>
          </cell>
          <cell r="T445">
            <v>92.8</v>
          </cell>
          <cell r="V445">
            <v>93</v>
          </cell>
          <cell r="X445">
            <v>97.2</v>
          </cell>
          <cell r="Z445">
            <v>97.4</v>
          </cell>
          <cell r="AB445">
            <v>95.1</v>
          </cell>
          <cell r="AD445">
            <v>97.4</v>
          </cell>
        </row>
        <row r="446">
          <cell r="A446" t="str">
            <v>Erzeugnisse der Ölmühlen</v>
          </cell>
          <cell r="B446">
            <v>1.8</v>
          </cell>
          <cell r="C446">
            <v>1993</v>
          </cell>
          <cell r="D446">
            <v>102.5</v>
          </cell>
          <cell r="F446">
            <v>101.1</v>
          </cell>
          <cell r="H446">
            <v>100.4</v>
          </cell>
          <cell r="J446">
            <v>100.7</v>
          </cell>
          <cell r="L446">
            <v>100.6</v>
          </cell>
          <cell r="N446">
            <v>104</v>
          </cell>
          <cell r="P446">
            <v>112.7</v>
          </cell>
          <cell r="R446">
            <v>107</v>
          </cell>
          <cell r="T446">
            <v>104.9</v>
          </cell>
          <cell r="V446">
            <v>107.3</v>
          </cell>
          <cell r="X446">
            <v>116.7</v>
          </cell>
          <cell r="Z446">
            <v>123.3</v>
          </cell>
          <cell r="AB446">
            <v>106.8</v>
          </cell>
          <cell r="AD446">
            <v>118.3</v>
          </cell>
        </row>
        <row r="447">
          <cell r="A447" t="str">
            <v>Erzeugnisse der Ölmühlen</v>
          </cell>
          <cell r="B447">
            <v>1.8</v>
          </cell>
          <cell r="C447">
            <v>1994</v>
          </cell>
          <cell r="D447">
            <v>128.80000000000001</v>
          </cell>
          <cell r="F447">
            <v>125.4</v>
          </cell>
          <cell r="H447">
            <v>123.8</v>
          </cell>
          <cell r="J447">
            <v>125.8</v>
          </cell>
          <cell r="L447">
            <v>125</v>
          </cell>
          <cell r="N447">
            <v>118.6</v>
          </cell>
          <cell r="P447">
            <v>108.9</v>
          </cell>
          <cell r="R447">
            <v>112</v>
          </cell>
          <cell r="T447">
            <v>116.7</v>
          </cell>
          <cell r="V447">
            <v>116.5</v>
          </cell>
          <cell r="X447">
            <v>116.4</v>
          </cell>
          <cell r="Z447">
            <v>120.4</v>
          </cell>
          <cell r="AB447">
            <v>119.9</v>
          </cell>
          <cell r="AD447">
            <v>110.5</v>
          </cell>
        </row>
        <row r="448">
          <cell r="A448" t="str">
            <v>Erzeugnisse der Ölmühlen</v>
          </cell>
          <cell r="B448">
            <v>1.8</v>
          </cell>
          <cell r="C448">
            <v>1995</v>
          </cell>
          <cell r="D448">
            <v>117.4</v>
          </cell>
          <cell r="F448">
            <v>113.3</v>
          </cell>
          <cell r="H448">
            <v>106.3</v>
          </cell>
          <cell r="J448">
            <v>100.5</v>
          </cell>
          <cell r="L448">
            <v>98.9</v>
          </cell>
          <cell r="N448">
            <v>98.6</v>
          </cell>
          <cell r="P448">
            <v>100.2</v>
          </cell>
          <cell r="R448">
            <v>100.3</v>
          </cell>
          <cell r="T448">
            <v>103.8</v>
          </cell>
          <cell r="V448">
            <v>108.3</v>
          </cell>
          <cell r="X448">
            <v>108.3</v>
          </cell>
          <cell r="Z448">
            <v>108.5</v>
          </cell>
          <cell r="AB448">
            <v>105.4</v>
          </cell>
          <cell r="AD448">
            <v>108.6</v>
          </cell>
        </row>
        <row r="449">
          <cell r="A449" t="str">
            <v>Erzeugnisse der Ölmühlen</v>
          </cell>
          <cell r="B449">
            <v>1.8</v>
          </cell>
          <cell r="C449">
            <v>1996</v>
          </cell>
          <cell r="D449">
            <v>108.7</v>
          </cell>
          <cell r="F449">
            <v>108.1</v>
          </cell>
          <cell r="H449">
            <v>106.2</v>
          </cell>
          <cell r="J449">
            <v>115.9</v>
          </cell>
          <cell r="L449">
            <v>119.8</v>
          </cell>
          <cell r="N449">
            <v>115.4</v>
          </cell>
          <cell r="P449">
            <v>111.6</v>
          </cell>
          <cell r="R449">
            <v>114</v>
          </cell>
          <cell r="T449">
            <v>116.1</v>
          </cell>
          <cell r="V449">
            <v>113.5</v>
          </cell>
          <cell r="X449">
            <v>113.2</v>
          </cell>
          <cell r="Z449">
            <v>115.1</v>
          </cell>
          <cell r="AB449">
            <v>113.1</v>
          </cell>
          <cell r="AD449">
            <v>119.5</v>
          </cell>
        </row>
        <row r="450">
          <cell r="A450" t="str">
            <v>Erzeugnisse der Ölmühlen</v>
          </cell>
          <cell r="B450">
            <v>1.8</v>
          </cell>
          <cell r="C450">
            <v>1997</v>
          </cell>
          <cell r="D450">
            <v>121.2</v>
          </cell>
          <cell r="F450">
            <v>124.6</v>
          </cell>
          <cell r="H450">
            <v>126.8</v>
          </cell>
          <cell r="J450">
            <v>127.9</v>
          </cell>
          <cell r="L450">
            <v>125.5</v>
          </cell>
          <cell r="N450">
            <v>124.2</v>
          </cell>
          <cell r="P450">
            <v>122.3</v>
          </cell>
          <cell r="R450">
            <v>124.3</v>
          </cell>
          <cell r="T450">
            <v>130.69999999999999</v>
          </cell>
          <cell r="V450">
            <v>139.30000000000001</v>
          </cell>
          <cell r="X450">
            <v>148.1</v>
          </cell>
          <cell r="Z450">
            <v>141.80000000000001</v>
          </cell>
          <cell r="AB450">
            <v>129.69999999999999</v>
          </cell>
          <cell r="AD450">
            <v>134.19999999999999</v>
          </cell>
        </row>
        <row r="451">
          <cell r="A451" t="str">
            <v>Erzeugnisse der Ölmühlen</v>
          </cell>
          <cell r="B451">
            <v>1.8</v>
          </cell>
          <cell r="C451">
            <v>1998</v>
          </cell>
          <cell r="D451">
            <v>141.5</v>
          </cell>
          <cell r="F451">
            <v>137.5</v>
          </cell>
          <cell r="H451">
            <v>137.19999999999999</v>
          </cell>
          <cell r="J451">
            <v>133.4</v>
          </cell>
          <cell r="L451">
            <v>130</v>
          </cell>
          <cell r="N451">
            <v>124.8</v>
          </cell>
          <cell r="P451">
            <v>121.9</v>
          </cell>
          <cell r="R451">
            <v>116.5</v>
          </cell>
          <cell r="T451">
            <v>114.4</v>
          </cell>
          <cell r="V451">
            <v>107</v>
          </cell>
          <cell r="X451">
            <v>112.3</v>
          </cell>
          <cell r="Z451">
            <v>107.6</v>
          </cell>
          <cell r="AB451">
            <v>123.7</v>
          </cell>
          <cell r="AD451">
            <v>0</v>
          </cell>
        </row>
        <row r="452">
          <cell r="A452" t="str">
            <v>Erzeugnisse der Ölmühlen</v>
          </cell>
          <cell r="B452">
            <v>1.8</v>
          </cell>
          <cell r="C452">
            <v>1999</v>
          </cell>
          <cell r="AB452">
            <v>0</v>
          </cell>
          <cell r="AD452">
            <v>0</v>
          </cell>
        </row>
        <row r="453">
          <cell r="A453" t="str">
            <v>Erzeugnisse der Ölmühlen</v>
          </cell>
          <cell r="B453">
            <v>1.8</v>
          </cell>
          <cell r="C453">
            <v>2000</v>
          </cell>
          <cell r="AB453">
            <v>0</v>
          </cell>
          <cell r="AD453">
            <v>0</v>
          </cell>
        </row>
        <row r="454">
          <cell r="A454" t="str">
            <v>Erzeugnisse der Ölmühlen</v>
          </cell>
          <cell r="B454">
            <v>1.8</v>
          </cell>
          <cell r="C454">
            <v>2001</v>
          </cell>
          <cell r="AB454">
            <v>0</v>
          </cell>
          <cell r="AD454">
            <v>0</v>
          </cell>
        </row>
        <row r="455">
          <cell r="A455" t="str">
            <v>Erzeugnisse der Ölmühlen</v>
          </cell>
          <cell r="B455">
            <v>1.8</v>
          </cell>
          <cell r="C455">
            <v>2002</v>
          </cell>
          <cell r="AB455">
            <v>0</v>
          </cell>
          <cell r="AD455">
            <v>0</v>
          </cell>
        </row>
        <row r="456">
          <cell r="A456" t="str">
            <v>Erzeugnisse der Ölmühlen</v>
          </cell>
          <cell r="B456">
            <v>1.8</v>
          </cell>
          <cell r="C456">
            <v>2003</v>
          </cell>
          <cell r="AB456">
            <v>0</v>
          </cell>
        </row>
        <row r="457">
          <cell r="A457" t="str">
            <v xml:space="preserve">Ölkuchen und Schrote </v>
          </cell>
          <cell r="B457">
            <v>0.69</v>
          </cell>
          <cell r="C457">
            <v>1991</v>
          </cell>
          <cell r="D457">
            <v>95.4</v>
          </cell>
          <cell r="F457">
            <v>92.9</v>
          </cell>
          <cell r="H457">
            <v>93.7</v>
          </cell>
          <cell r="J457">
            <v>104.5</v>
          </cell>
          <cell r="L457">
            <v>106.9</v>
          </cell>
          <cell r="N457">
            <v>113.3</v>
          </cell>
          <cell r="P457">
            <v>97.3</v>
          </cell>
          <cell r="R457">
            <v>90.2</v>
          </cell>
          <cell r="T457">
            <v>97</v>
          </cell>
          <cell r="V457">
            <v>104.5</v>
          </cell>
          <cell r="X457">
            <v>105.5</v>
          </cell>
          <cell r="Z457">
            <v>99.1</v>
          </cell>
          <cell r="AB457">
            <v>100</v>
          </cell>
          <cell r="AD457">
            <v>100.4</v>
          </cell>
        </row>
        <row r="458">
          <cell r="A458" t="str">
            <v xml:space="preserve">Ölkuchen und Schrote </v>
          </cell>
          <cell r="B458">
            <v>0.69</v>
          </cell>
          <cell r="C458">
            <v>1992</v>
          </cell>
          <cell r="D458">
            <v>104.5</v>
          </cell>
          <cell r="F458">
            <v>103.1</v>
          </cell>
          <cell r="H458">
            <v>103.8</v>
          </cell>
          <cell r="J458">
            <v>100.6</v>
          </cell>
          <cell r="L458">
            <v>100.9</v>
          </cell>
          <cell r="N458">
            <v>98.7</v>
          </cell>
          <cell r="P458">
            <v>97.6</v>
          </cell>
          <cell r="R458">
            <v>95.6</v>
          </cell>
          <cell r="T458">
            <v>104.6</v>
          </cell>
          <cell r="V458">
            <v>102.1</v>
          </cell>
          <cell r="X458">
            <v>101.6</v>
          </cell>
          <cell r="Z458">
            <v>104.4</v>
          </cell>
          <cell r="AB458">
            <v>101.5</v>
          </cell>
          <cell r="AD458">
            <v>105.4</v>
          </cell>
        </row>
        <row r="459">
          <cell r="A459" t="str">
            <v xml:space="preserve">Ölkuchen und Schrote </v>
          </cell>
          <cell r="B459">
            <v>0.69</v>
          </cell>
          <cell r="C459">
            <v>1993</v>
          </cell>
          <cell r="D459">
            <v>114</v>
          </cell>
          <cell r="F459">
            <v>112.1</v>
          </cell>
          <cell r="H459">
            <v>108.1</v>
          </cell>
          <cell r="J459">
            <v>109.4</v>
          </cell>
          <cell r="L459">
            <v>109.1</v>
          </cell>
          <cell r="N459">
            <v>106.6</v>
          </cell>
          <cell r="P459">
            <v>114.9</v>
          </cell>
          <cell r="R459">
            <v>109.9</v>
          </cell>
          <cell r="T459">
            <v>106.2</v>
          </cell>
          <cell r="V459">
            <v>107.8</v>
          </cell>
          <cell r="X459">
            <v>110.3</v>
          </cell>
          <cell r="Z459">
            <v>115.4</v>
          </cell>
          <cell r="AB459">
            <v>110.3</v>
          </cell>
          <cell r="AD459">
            <v>112.1</v>
          </cell>
        </row>
        <row r="460">
          <cell r="A460" t="str">
            <v xml:space="preserve">Ölkuchen und Schrote </v>
          </cell>
          <cell r="B460">
            <v>0.69</v>
          </cell>
          <cell r="C460">
            <v>1994</v>
          </cell>
          <cell r="D460">
            <v>117.9</v>
          </cell>
          <cell r="F460">
            <v>114.2</v>
          </cell>
          <cell r="H460">
            <v>112.9</v>
          </cell>
          <cell r="J460">
            <v>116</v>
          </cell>
          <cell r="L460">
            <v>113.7</v>
          </cell>
          <cell r="N460">
            <v>106.4</v>
          </cell>
          <cell r="P460">
            <v>93.1</v>
          </cell>
          <cell r="R460">
            <v>89.6</v>
          </cell>
          <cell r="T460">
            <v>87.4</v>
          </cell>
          <cell r="V460">
            <v>87.2</v>
          </cell>
          <cell r="X460">
            <v>84.2</v>
          </cell>
          <cell r="Z460">
            <v>84.6</v>
          </cell>
          <cell r="AB460">
            <v>100.6</v>
          </cell>
          <cell r="AD460">
            <v>84.2</v>
          </cell>
        </row>
        <row r="461">
          <cell r="A461" t="str">
            <v xml:space="preserve">Ölkuchen und Schrote </v>
          </cell>
          <cell r="B461">
            <v>0.69</v>
          </cell>
          <cell r="C461">
            <v>1995</v>
          </cell>
          <cell r="D461">
            <v>83.1</v>
          </cell>
          <cell r="F461">
            <v>81.599999999999994</v>
          </cell>
          <cell r="H461">
            <v>82.4</v>
          </cell>
          <cell r="J461">
            <v>82.7</v>
          </cell>
          <cell r="L461">
            <v>78.3</v>
          </cell>
          <cell r="N461">
            <v>76.400000000000006</v>
          </cell>
          <cell r="P461">
            <v>75.7</v>
          </cell>
          <cell r="R461">
            <v>75.400000000000006</v>
          </cell>
          <cell r="T461">
            <v>82.8</v>
          </cell>
          <cell r="V461">
            <v>89.1</v>
          </cell>
          <cell r="X461">
            <v>96.8</v>
          </cell>
          <cell r="Z461">
            <v>106</v>
          </cell>
          <cell r="AB461">
            <v>84.2</v>
          </cell>
          <cell r="AD461">
            <v>102.5</v>
          </cell>
        </row>
        <row r="462">
          <cell r="A462" t="str">
            <v xml:space="preserve">Ölkuchen und Schrote </v>
          </cell>
          <cell r="B462">
            <v>0.69</v>
          </cell>
          <cell r="C462">
            <v>1996</v>
          </cell>
          <cell r="D462">
            <v>114.7</v>
          </cell>
          <cell r="F462">
            <v>113.4</v>
          </cell>
          <cell r="H462">
            <v>110</v>
          </cell>
          <cell r="J462">
            <v>121</v>
          </cell>
          <cell r="L462">
            <v>126.3</v>
          </cell>
          <cell r="N462">
            <v>118.5</v>
          </cell>
          <cell r="P462">
            <v>116.3</v>
          </cell>
          <cell r="R462">
            <v>117.1</v>
          </cell>
          <cell r="T462">
            <v>119</v>
          </cell>
          <cell r="V462">
            <v>119.8</v>
          </cell>
          <cell r="X462">
            <v>120.3</v>
          </cell>
          <cell r="Z462">
            <v>125.3</v>
          </cell>
          <cell r="AB462">
            <v>118.5</v>
          </cell>
          <cell r="AD462">
            <v>127.5</v>
          </cell>
        </row>
        <row r="463">
          <cell r="A463" t="str">
            <v xml:space="preserve">Ölkuchen und Schrote </v>
          </cell>
          <cell r="B463">
            <v>0.69</v>
          </cell>
          <cell r="C463">
            <v>1997</v>
          </cell>
          <cell r="D463">
            <v>133.5</v>
          </cell>
          <cell r="F463">
            <v>135.1</v>
          </cell>
          <cell r="H463">
            <v>141</v>
          </cell>
          <cell r="J463">
            <v>139.9</v>
          </cell>
          <cell r="L463">
            <v>136.1</v>
          </cell>
          <cell r="N463">
            <v>126.2</v>
          </cell>
          <cell r="P463">
            <v>120.2</v>
          </cell>
          <cell r="R463">
            <v>117</v>
          </cell>
          <cell r="T463">
            <v>125.2</v>
          </cell>
          <cell r="V463">
            <v>122.2</v>
          </cell>
          <cell r="X463">
            <v>129.1</v>
          </cell>
          <cell r="Z463">
            <v>136.19999999999999</v>
          </cell>
          <cell r="AB463">
            <v>130.1</v>
          </cell>
          <cell r="AD463">
            <v>116.2</v>
          </cell>
        </row>
        <row r="464">
          <cell r="A464" t="str">
            <v xml:space="preserve">Ölkuchen und Schrote </v>
          </cell>
          <cell r="B464">
            <v>0.69</v>
          </cell>
          <cell r="C464">
            <v>1998</v>
          </cell>
          <cell r="D464">
            <v>131</v>
          </cell>
          <cell r="F464">
            <v>117.6</v>
          </cell>
          <cell r="H464">
            <v>111.3</v>
          </cell>
          <cell r="J464">
            <v>99.5</v>
          </cell>
          <cell r="L464">
            <v>94.7</v>
          </cell>
          <cell r="N464">
            <v>90.1</v>
          </cell>
          <cell r="P464">
            <v>87.8</v>
          </cell>
          <cell r="R464">
            <v>75.400000000000006</v>
          </cell>
          <cell r="T464">
            <v>70.2</v>
          </cell>
          <cell r="V464">
            <v>69.099999999999994</v>
          </cell>
          <cell r="X464">
            <v>77.599999999999994</v>
          </cell>
          <cell r="Z464">
            <v>78.400000000000006</v>
          </cell>
          <cell r="AB464">
            <v>91.9</v>
          </cell>
          <cell r="AD464">
            <v>0</v>
          </cell>
        </row>
        <row r="465">
          <cell r="A465" t="str">
            <v xml:space="preserve">Ölkuchen und Schrote </v>
          </cell>
          <cell r="B465">
            <v>0.69</v>
          </cell>
          <cell r="C465">
            <v>1999</v>
          </cell>
          <cell r="AB465">
            <v>0</v>
          </cell>
          <cell r="AD465">
            <v>0</v>
          </cell>
        </row>
        <row r="466">
          <cell r="A466" t="str">
            <v xml:space="preserve">Ölkuchen und Schrote </v>
          </cell>
          <cell r="B466">
            <v>0.69</v>
          </cell>
          <cell r="C466">
            <v>2000</v>
          </cell>
          <cell r="AB466">
            <v>0</v>
          </cell>
          <cell r="AD466">
            <v>0</v>
          </cell>
        </row>
        <row r="467">
          <cell r="A467" t="str">
            <v xml:space="preserve">Ölkuchen und Schrote </v>
          </cell>
          <cell r="B467">
            <v>0.69</v>
          </cell>
          <cell r="C467">
            <v>2001</v>
          </cell>
          <cell r="AB467">
            <v>0</v>
          </cell>
          <cell r="AD467">
            <v>0</v>
          </cell>
        </row>
        <row r="468">
          <cell r="A468" t="str">
            <v xml:space="preserve">Ölkuchen und Schrote </v>
          </cell>
          <cell r="B468">
            <v>0.69</v>
          </cell>
          <cell r="C468">
            <v>2002</v>
          </cell>
          <cell r="AB468">
            <v>0</v>
          </cell>
          <cell r="AD468">
            <v>0</v>
          </cell>
        </row>
        <row r="469">
          <cell r="A469" t="str">
            <v xml:space="preserve">Ölkuchen und Schrote </v>
          </cell>
          <cell r="B469">
            <v>0.69</v>
          </cell>
          <cell r="C469">
            <v>2003</v>
          </cell>
          <cell r="AB469">
            <v>0</v>
          </cell>
        </row>
        <row r="470">
          <cell r="A470" t="str">
            <v>Margarine</v>
          </cell>
          <cell r="B470">
            <v>1.19</v>
          </cell>
          <cell r="C470">
            <v>1991</v>
          </cell>
          <cell r="D470">
            <v>98.6</v>
          </cell>
          <cell r="F470">
            <v>98.6</v>
          </cell>
          <cell r="H470">
            <v>98.6</v>
          </cell>
          <cell r="J470">
            <v>98.6</v>
          </cell>
          <cell r="L470">
            <v>98.6</v>
          </cell>
          <cell r="N470">
            <v>98.9</v>
          </cell>
          <cell r="P470">
            <v>99.3</v>
          </cell>
          <cell r="R470">
            <v>100.1</v>
          </cell>
          <cell r="T470">
            <v>100.8</v>
          </cell>
          <cell r="V470">
            <v>102.2</v>
          </cell>
          <cell r="X470">
            <v>102.8</v>
          </cell>
          <cell r="Z470">
            <v>102.8</v>
          </cell>
          <cell r="AB470">
            <v>100</v>
          </cell>
          <cell r="AD470">
            <v>102.3</v>
          </cell>
        </row>
        <row r="471">
          <cell r="A471" t="str">
            <v>Margarine</v>
          </cell>
          <cell r="B471">
            <v>1.19</v>
          </cell>
          <cell r="C471">
            <v>1992</v>
          </cell>
          <cell r="D471">
            <v>103.2</v>
          </cell>
          <cell r="F471">
            <v>103.2</v>
          </cell>
          <cell r="H471">
            <v>103.2</v>
          </cell>
          <cell r="J471">
            <v>103.2</v>
          </cell>
          <cell r="L471">
            <v>103.2</v>
          </cell>
          <cell r="N471">
            <v>103.8</v>
          </cell>
          <cell r="P471">
            <v>103.8</v>
          </cell>
          <cell r="R471">
            <v>103.8</v>
          </cell>
          <cell r="T471">
            <v>103.8</v>
          </cell>
          <cell r="V471">
            <v>103.8</v>
          </cell>
          <cell r="X471">
            <v>103.8</v>
          </cell>
          <cell r="Z471">
            <v>103.8</v>
          </cell>
          <cell r="AB471">
            <v>103.6</v>
          </cell>
          <cell r="AD471">
            <v>103.8</v>
          </cell>
        </row>
        <row r="472">
          <cell r="A472" t="str">
            <v>Margarine</v>
          </cell>
          <cell r="B472">
            <v>1.19</v>
          </cell>
          <cell r="C472">
            <v>1993</v>
          </cell>
          <cell r="D472">
            <v>103.8</v>
          </cell>
          <cell r="F472">
            <v>103.8</v>
          </cell>
          <cell r="H472">
            <v>103.8</v>
          </cell>
          <cell r="J472">
            <v>103.8</v>
          </cell>
          <cell r="L472">
            <v>103.8</v>
          </cell>
          <cell r="N472">
            <v>103.8</v>
          </cell>
          <cell r="P472">
            <v>103.8</v>
          </cell>
          <cell r="R472">
            <v>103.8</v>
          </cell>
          <cell r="T472">
            <v>104</v>
          </cell>
          <cell r="V472">
            <v>106.8</v>
          </cell>
          <cell r="X472">
            <v>106.8</v>
          </cell>
          <cell r="Z472">
            <v>106.8</v>
          </cell>
          <cell r="AB472">
            <v>104.6</v>
          </cell>
          <cell r="AD472">
            <v>107</v>
          </cell>
        </row>
        <row r="473">
          <cell r="A473" t="str">
            <v>Margarine</v>
          </cell>
          <cell r="B473">
            <v>1.19</v>
          </cell>
          <cell r="C473">
            <v>1994</v>
          </cell>
          <cell r="D473">
            <v>106.8</v>
          </cell>
          <cell r="F473">
            <v>106.8</v>
          </cell>
          <cell r="H473">
            <v>106.8</v>
          </cell>
          <cell r="J473">
            <v>110.5</v>
          </cell>
          <cell r="L473">
            <v>110.7</v>
          </cell>
          <cell r="N473">
            <v>110.7</v>
          </cell>
          <cell r="P473">
            <v>111.1</v>
          </cell>
          <cell r="R473">
            <v>111.5</v>
          </cell>
          <cell r="T473">
            <v>111.6</v>
          </cell>
          <cell r="V473">
            <v>111.6</v>
          </cell>
          <cell r="X473">
            <v>112</v>
          </cell>
          <cell r="Z473">
            <v>112.4</v>
          </cell>
          <cell r="AB473">
            <v>110.2</v>
          </cell>
          <cell r="AD473">
            <v>112.5</v>
          </cell>
        </row>
        <row r="474">
          <cell r="A474" t="str">
            <v>Margarine</v>
          </cell>
          <cell r="B474">
            <v>1.19</v>
          </cell>
          <cell r="C474">
            <v>1995</v>
          </cell>
          <cell r="D474">
            <v>112.8</v>
          </cell>
          <cell r="F474">
            <v>112.8</v>
          </cell>
          <cell r="H474">
            <v>112.8</v>
          </cell>
          <cell r="J474">
            <v>112.6</v>
          </cell>
          <cell r="L474">
            <v>114.7</v>
          </cell>
          <cell r="N474">
            <v>114.5</v>
          </cell>
          <cell r="P474">
            <v>113.8</v>
          </cell>
          <cell r="R474">
            <v>114.6</v>
          </cell>
          <cell r="T474">
            <v>114.6</v>
          </cell>
          <cell r="V474">
            <v>114.4</v>
          </cell>
          <cell r="X474">
            <v>114.4</v>
          </cell>
          <cell r="Z474">
            <v>114.4</v>
          </cell>
          <cell r="AB474">
            <v>113.9</v>
          </cell>
          <cell r="AD474">
            <v>114.8</v>
          </cell>
        </row>
        <row r="475">
          <cell r="A475" t="str">
            <v>Margarine</v>
          </cell>
          <cell r="B475">
            <v>1.19</v>
          </cell>
          <cell r="C475">
            <v>1996</v>
          </cell>
          <cell r="D475">
            <v>114.4</v>
          </cell>
          <cell r="F475">
            <v>114.3</v>
          </cell>
          <cell r="H475">
            <v>114.3</v>
          </cell>
          <cell r="J475">
            <v>116</v>
          </cell>
          <cell r="L475">
            <v>116</v>
          </cell>
          <cell r="N475">
            <v>116</v>
          </cell>
          <cell r="P475">
            <v>114.3</v>
          </cell>
          <cell r="R475">
            <v>115.2</v>
          </cell>
          <cell r="T475">
            <v>115.2</v>
          </cell>
          <cell r="V475">
            <v>115.2</v>
          </cell>
          <cell r="X475">
            <v>115.2</v>
          </cell>
          <cell r="Z475">
            <v>115.2</v>
          </cell>
          <cell r="AB475">
            <v>115.1</v>
          </cell>
          <cell r="AD475">
            <v>115.4</v>
          </cell>
        </row>
        <row r="476">
          <cell r="A476" t="str">
            <v>Margarine</v>
          </cell>
          <cell r="B476">
            <v>1.19</v>
          </cell>
          <cell r="C476">
            <v>1997</v>
          </cell>
          <cell r="D476">
            <v>115.2</v>
          </cell>
          <cell r="F476">
            <v>115.3</v>
          </cell>
          <cell r="H476">
            <v>115.6</v>
          </cell>
          <cell r="J476">
            <v>115.6</v>
          </cell>
          <cell r="L476">
            <v>116.1</v>
          </cell>
          <cell r="N476">
            <v>116.1</v>
          </cell>
          <cell r="P476">
            <v>116.1</v>
          </cell>
          <cell r="R476">
            <v>116.1</v>
          </cell>
          <cell r="T476">
            <v>116.1</v>
          </cell>
          <cell r="V476">
            <v>116.1</v>
          </cell>
          <cell r="X476">
            <v>116.1</v>
          </cell>
          <cell r="Z476">
            <v>116.1</v>
          </cell>
          <cell r="AB476">
            <v>115.9</v>
          </cell>
          <cell r="AD476">
            <v>116.9</v>
          </cell>
        </row>
        <row r="477">
          <cell r="A477" t="str">
            <v>Margarine</v>
          </cell>
          <cell r="B477">
            <v>1.19</v>
          </cell>
          <cell r="C477">
            <v>1998</v>
          </cell>
          <cell r="D477">
            <v>116.3</v>
          </cell>
          <cell r="F477">
            <v>116.3</v>
          </cell>
          <cell r="H477">
            <v>116.2</v>
          </cell>
          <cell r="J477">
            <v>118.4</v>
          </cell>
          <cell r="L477">
            <v>119.2</v>
          </cell>
          <cell r="N477">
            <v>119.8</v>
          </cell>
          <cell r="P477">
            <v>120</v>
          </cell>
          <cell r="R477">
            <v>120</v>
          </cell>
          <cell r="T477">
            <v>120</v>
          </cell>
          <cell r="V477">
            <v>120</v>
          </cell>
          <cell r="X477">
            <v>120</v>
          </cell>
          <cell r="Z477">
            <v>120</v>
          </cell>
          <cell r="AB477">
            <v>118.9</v>
          </cell>
          <cell r="AD477">
            <v>0</v>
          </cell>
        </row>
        <row r="478">
          <cell r="A478" t="str">
            <v>Margarine</v>
          </cell>
          <cell r="B478">
            <v>1.19</v>
          </cell>
          <cell r="C478">
            <v>1999</v>
          </cell>
          <cell r="AB478">
            <v>0</v>
          </cell>
          <cell r="AD478">
            <v>0</v>
          </cell>
        </row>
        <row r="479">
          <cell r="A479" t="str">
            <v>Margarine</v>
          </cell>
          <cell r="B479">
            <v>1.19</v>
          </cell>
          <cell r="C479">
            <v>2000</v>
          </cell>
          <cell r="AB479">
            <v>0</v>
          </cell>
          <cell r="AD479">
            <v>0</v>
          </cell>
        </row>
        <row r="480">
          <cell r="A480" t="str">
            <v>Margarine</v>
          </cell>
          <cell r="B480">
            <v>1.19</v>
          </cell>
          <cell r="C480">
            <v>2001</v>
          </cell>
          <cell r="AB480">
            <v>0</v>
          </cell>
          <cell r="AD480">
            <v>0</v>
          </cell>
        </row>
        <row r="481">
          <cell r="A481" t="str">
            <v>Margarine</v>
          </cell>
          <cell r="B481">
            <v>1.19</v>
          </cell>
          <cell r="C481">
            <v>2002</v>
          </cell>
          <cell r="AB481">
            <v>0</v>
          </cell>
          <cell r="AD481">
            <v>0</v>
          </cell>
        </row>
        <row r="482">
          <cell r="A482" t="str">
            <v>Margarine</v>
          </cell>
          <cell r="B482">
            <v>1.19</v>
          </cell>
          <cell r="C482">
            <v>2003</v>
          </cell>
          <cell r="AB482">
            <v>0</v>
          </cell>
        </row>
        <row r="483">
          <cell r="A483" t="str">
            <v>Kartoffelerzeugnisse</v>
          </cell>
          <cell r="B483">
            <v>1.06</v>
          </cell>
          <cell r="C483">
            <v>1991</v>
          </cell>
          <cell r="D483">
            <v>99.1</v>
          </cell>
          <cell r="F483">
            <v>99.6</v>
          </cell>
          <cell r="H483">
            <v>99.8</v>
          </cell>
          <cell r="J483">
            <v>100.6</v>
          </cell>
          <cell r="L483">
            <v>100.5</v>
          </cell>
          <cell r="N483">
            <v>100.6</v>
          </cell>
          <cell r="P483">
            <v>101.3</v>
          </cell>
          <cell r="R483">
            <v>99.9</v>
          </cell>
          <cell r="T483">
            <v>99.7</v>
          </cell>
          <cell r="V483">
            <v>99.7</v>
          </cell>
          <cell r="X483">
            <v>99.7</v>
          </cell>
          <cell r="Z483">
            <v>99.6</v>
          </cell>
          <cell r="AB483">
            <v>100</v>
          </cell>
          <cell r="AD483">
            <v>102.4</v>
          </cell>
        </row>
        <row r="484">
          <cell r="A484" t="str">
            <v>Kartoffelerzeugnisse</v>
          </cell>
          <cell r="B484">
            <v>1.06</v>
          </cell>
          <cell r="C484">
            <v>1992</v>
          </cell>
          <cell r="D484">
            <v>100.1</v>
          </cell>
          <cell r="F484">
            <v>105.1</v>
          </cell>
          <cell r="H484">
            <v>105.2</v>
          </cell>
          <cell r="J484">
            <v>105.6</v>
          </cell>
          <cell r="L484">
            <v>105.6</v>
          </cell>
          <cell r="N484">
            <v>107.2</v>
          </cell>
          <cell r="P484">
            <v>107.4</v>
          </cell>
          <cell r="R484">
            <v>106.7</v>
          </cell>
          <cell r="T484">
            <v>106.3</v>
          </cell>
          <cell r="V484">
            <v>106.4</v>
          </cell>
          <cell r="X484">
            <v>106.2</v>
          </cell>
          <cell r="Z484">
            <v>106</v>
          </cell>
          <cell r="AB484">
            <v>105.7</v>
          </cell>
          <cell r="AD484">
            <v>105.2</v>
          </cell>
        </row>
        <row r="485">
          <cell r="A485" t="str">
            <v>Kartoffelerzeugnisse</v>
          </cell>
          <cell r="B485">
            <v>1.06</v>
          </cell>
          <cell r="C485">
            <v>1993</v>
          </cell>
          <cell r="D485">
            <v>104.7</v>
          </cell>
          <cell r="F485">
            <v>103.1</v>
          </cell>
          <cell r="H485">
            <v>103.9</v>
          </cell>
          <cell r="J485">
            <v>104.1</v>
          </cell>
          <cell r="L485">
            <v>104.1</v>
          </cell>
          <cell r="N485">
            <v>103.7</v>
          </cell>
          <cell r="P485">
            <v>104</v>
          </cell>
          <cell r="R485">
            <v>103.6</v>
          </cell>
          <cell r="T485">
            <v>103.9</v>
          </cell>
          <cell r="V485">
            <v>103.8</v>
          </cell>
          <cell r="X485">
            <v>101.8</v>
          </cell>
          <cell r="Z485">
            <v>101.9</v>
          </cell>
          <cell r="AB485">
            <v>103.6</v>
          </cell>
          <cell r="AD485">
            <v>102</v>
          </cell>
        </row>
        <row r="486">
          <cell r="A486" t="str">
            <v>Kartoffelerzeugnisse</v>
          </cell>
          <cell r="B486">
            <v>1.06</v>
          </cell>
          <cell r="C486">
            <v>1994</v>
          </cell>
          <cell r="D486">
            <v>100.5</v>
          </cell>
          <cell r="F486">
            <v>100.5</v>
          </cell>
          <cell r="H486">
            <v>100.4</v>
          </cell>
          <cell r="J486">
            <v>100.4</v>
          </cell>
          <cell r="L486">
            <v>101.4</v>
          </cell>
          <cell r="N486">
            <v>101.5</v>
          </cell>
          <cell r="P486">
            <v>101.6</v>
          </cell>
          <cell r="R486">
            <v>101.2</v>
          </cell>
          <cell r="T486">
            <v>102.4</v>
          </cell>
          <cell r="V486">
            <v>102.7</v>
          </cell>
          <cell r="X486">
            <v>103.9</v>
          </cell>
          <cell r="Z486">
            <v>103.9</v>
          </cell>
          <cell r="AB486">
            <v>101.7</v>
          </cell>
          <cell r="AD486">
            <v>103.5</v>
          </cell>
        </row>
        <row r="487">
          <cell r="A487" t="str">
            <v>Kartoffelerzeugnisse</v>
          </cell>
          <cell r="B487">
            <v>1.06</v>
          </cell>
          <cell r="C487">
            <v>1995</v>
          </cell>
          <cell r="D487">
            <v>102.5</v>
          </cell>
          <cell r="F487">
            <v>104.4</v>
          </cell>
          <cell r="H487">
            <v>103.8</v>
          </cell>
          <cell r="J487">
            <v>105.1</v>
          </cell>
          <cell r="L487">
            <v>105.2</v>
          </cell>
          <cell r="N487">
            <v>105.3</v>
          </cell>
          <cell r="P487">
            <v>105.4</v>
          </cell>
          <cell r="R487">
            <v>103.3</v>
          </cell>
          <cell r="T487">
            <v>103.2</v>
          </cell>
          <cell r="V487">
            <v>102.3</v>
          </cell>
          <cell r="X487">
            <v>102.6</v>
          </cell>
          <cell r="Z487">
            <v>102</v>
          </cell>
          <cell r="AB487">
            <v>103.8</v>
          </cell>
          <cell r="AD487">
            <v>102.8</v>
          </cell>
        </row>
        <row r="488">
          <cell r="A488" t="str">
            <v>Kartoffelerzeugnisse</v>
          </cell>
          <cell r="B488">
            <v>1.06</v>
          </cell>
          <cell r="C488">
            <v>1996</v>
          </cell>
          <cell r="D488">
            <v>101.7</v>
          </cell>
          <cell r="F488">
            <v>102.1</v>
          </cell>
          <cell r="H488">
            <v>102.8</v>
          </cell>
          <cell r="J488">
            <v>102.7</v>
          </cell>
          <cell r="L488">
            <v>102.8</v>
          </cell>
          <cell r="N488">
            <v>102.8</v>
          </cell>
          <cell r="P488">
            <v>102.7</v>
          </cell>
          <cell r="R488">
            <v>102.4</v>
          </cell>
          <cell r="T488">
            <v>101.9</v>
          </cell>
          <cell r="V488">
            <v>101.5</v>
          </cell>
          <cell r="X488">
            <v>101.2</v>
          </cell>
          <cell r="Z488">
            <v>100.7</v>
          </cell>
          <cell r="AB488">
            <v>102.1</v>
          </cell>
          <cell r="AD488">
            <v>100.9</v>
          </cell>
        </row>
        <row r="489">
          <cell r="A489" t="str">
            <v>Kartoffelerzeugnisse</v>
          </cell>
          <cell r="B489">
            <v>1.06</v>
          </cell>
          <cell r="C489">
            <v>1997</v>
          </cell>
          <cell r="D489">
            <v>100.7</v>
          </cell>
          <cell r="F489">
            <v>100.2</v>
          </cell>
          <cell r="H489">
            <v>100.2</v>
          </cell>
          <cell r="J489">
            <v>99.9</v>
          </cell>
          <cell r="L489">
            <v>99.9</v>
          </cell>
          <cell r="N489">
            <v>99.8</v>
          </cell>
          <cell r="P489">
            <v>99.8</v>
          </cell>
          <cell r="R489">
            <v>99.6</v>
          </cell>
          <cell r="T489">
            <v>99.5</v>
          </cell>
          <cell r="V489">
            <v>99.3</v>
          </cell>
          <cell r="X489">
            <v>99.3</v>
          </cell>
          <cell r="Z489">
            <v>99</v>
          </cell>
          <cell r="AB489">
            <v>99.8</v>
          </cell>
          <cell r="AD489">
            <v>99.1</v>
          </cell>
        </row>
        <row r="490">
          <cell r="A490" t="str">
            <v>Kartoffelerzeugnisse</v>
          </cell>
          <cell r="B490">
            <v>1.06</v>
          </cell>
          <cell r="C490">
            <v>1998</v>
          </cell>
          <cell r="D490">
            <v>99</v>
          </cell>
          <cell r="F490">
            <v>98.8</v>
          </cell>
          <cell r="H490">
            <v>98.8</v>
          </cell>
          <cell r="J490">
            <v>98.6</v>
          </cell>
          <cell r="L490">
            <v>98.6</v>
          </cell>
          <cell r="N490">
            <v>98.5</v>
          </cell>
          <cell r="P490">
            <v>98.5</v>
          </cell>
          <cell r="R490">
            <v>98.3</v>
          </cell>
          <cell r="T490">
            <v>98.4</v>
          </cell>
          <cell r="V490">
            <v>98.3</v>
          </cell>
          <cell r="X490">
            <v>98.6</v>
          </cell>
          <cell r="Z490">
            <v>99.6</v>
          </cell>
          <cell r="AB490">
            <v>98.7</v>
          </cell>
          <cell r="AD490">
            <v>0</v>
          </cell>
        </row>
        <row r="491">
          <cell r="A491" t="str">
            <v>Kartoffelerzeugnisse</v>
          </cell>
          <cell r="B491">
            <v>1.06</v>
          </cell>
          <cell r="C491">
            <v>1999</v>
          </cell>
          <cell r="AB491">
            <v>0</v>
          </cell>
          <cell r="AD491">
            <v>0</v>
          </cell>
        </row>
        <row r="492">
          <cell r="A492" t="str">
            <v>Kartoffelerzeugnisse</v>
          </cell>
          <cell r="B492">
            <v>1.06</v>
          </cell>
          <cell r="C492">
            <v>2000</v>
          </cell>
          <cell r="AB492">
            <v>0</v>
          </cell>
          <cell r="AD492">
            <v>0</v>
          </cell>
        </row>
        <row r="493">
          <cell r="A493" t="str">
            <v>Kartoffelerzeugnisse</v>
          </cell>
          <cell r="B493">
            <v>1.06</v>
          </cell>
          <cell r="C493">
            <v>2001</v>
          </cell>
          <cell r="AB493">
            <v>0</v>
          </cell>
          <cell r="AD493">
            <v>0</v>
          </cell>
        </row>
        <row r="494">
          <cell r="A494" t="str">
            <v>Kartoffelerzeugnisse</v>
          </cell>
          <cell r="B494">
            <v>1.06</v>
          </cell>
          <cell r="C494">
            <v>2002</v>
          </cell>
          <cell r="AB494">
            <v>0</v>
          </cell>
          <cell r="AD494">
            <v>0</v>
          </cell>
        </row>
        <row r="495">
          <cell r="A495" t="str">
            <v>Kartoffelerzeugnisse</v>
          </cell>
          <cell r="B495">
            <v>1.06</v>
          </cell>
          <cell r="C495">
            <v>2003</v>
          </cell>
          <cell r="AB495">
            <v>0</v>
          </cell>
        </row>
        <row r="496">
          <cell r="A496" t="str">
            <v>Nahrungsmittel, vorwiegend auf tierischer Grundlage</v>
          </cell>
          <cell r="B496">
            <v>38</v>
          </cell>
          <cell r="C496">
            <v>1991</v>
          </cell>
          <cell r="D496">
            <v>99.3</v>
          </cell>
          <cell r="F496">
            <v>99.6</v>
          </cell>
          <cell r="H496">
            <v>99.6</v>
          </cell>
          <cell r="J496">
            <v>99.4</v>
          </cell>
          <cell r="L496">
            <v>99.4</v>
          </cell>
          <cell r="N496">
            <v>99.1</v>
          </cell>
          <cell r="P496">
            <v>99.5</v>
          </cell>
          <cell r="R496">
            <v>99.8</v>
          </cell>
          <cell r="T496">
            <v>100.5</v>
          </cell>
          <cell r="V496">
            <v>100.9</v>
          </cell>
          <cell r="X496">
            <v>101.3</v>
          </cell>
          <cell r="Z496">
            <v>101.4</v>
          </cell>
          <cell r="AB496">
            <v>100</v>
          </cell>
          <cell r="AD496">
            <v>101.5</v>
          </cell>
        </row>
        <row r="497">
          <cell r="A497" t="str">
            <v>Nahrungsmittel, vorwiegend auf tierischer Grundlage</v>
          </cell>
          <cell r="B497">
            <v>38</v>
          </cell>
          <cell r="C497">
            <v>1992</v>
          </cell>
          <cell r="D497">
            <v>101.6</v>
          </cell>
          <cell r="F497">
            <v>102.3</v>
          </cell>
          <cell r="H497">
            <v>102.5</v>
          </cell>
          <cell r="J497">
            <v>102.7</v>
          </cell>
          <cell r="L497">
            <v>102.9</v>
          </cell>
          <cell r="N497">
            <v>103.1</v>
          </cell>
          <cell r="P497">
            <v>103.2</v>
          </cell>
          <cell r="R497">
            <v>103.1</v>
          </cell>
          <cell r="T497">
            <v>102.8</v>
          </cell>
          <cell r="V497">
            <v>102.2</v>
          </cell>
          <cell r="X497">
            <v>102.2</v>
          </cell>
          <cell r="Z497">
            <v>101.9</v>
          </cell>
          <cell r="AB497">
            <v>102.5</v>
          </cell>
          <cell r="AD497">
            <v>101.7</v>
          </cell>
        </row>
        <row r="498">
          <cell r="A498" t="str">
            <v>Nahrungsmittel, vorwiegend auf tierischer Grundlage</v>
          </cell>
          <cell r="B498">
            <v>38</v>
          </cell>
          <cell r="C498">
            <v>1993</v>
          </cell>
          <cell r="D498">
            <v>101.7</v>
          </cell>
          <cell r="F498">
            <v>101</v>
          </cell>
          <cell r="H498">
            <v>100.6</v>
          </cell>
          <cell r="J498">
            <v>100.7</v>
          </cell>
          <cell r="L498">
            <v>100.3</v>
          </cell>
          <cell r="N498">
            <v>100.1</v>
          </cell>
          <cell r="P498">
            <v>100</v>
          </cell>
          <cell r="R498">
            <v>99.9</v>
          </cell>
          <cell r="T498">
            <v>99.7</v>
          </cell>
          <cell r="V498">
            <v>99.1</v>
          </cell>
          <cell r="X498">
            <v>98.9</v>
          </cell>
          <cell r="Z498">
            <v>99</v>
          </cell>
          <cell r="AB498">
            <v>100.1</v>
          </cell>
          <cell r="AD498">
            <v>99</v>
          </cell>
        </row>
        <row r="499">
          <cell r="A499" t="str">
            <v>Nahrungsmittel, vorwiegend auf tierischer Grundlage</v>
          </cell>
          <cell r="B499">
            <v>38</v>
          </cell>
          <cell r="C499">
            <v>1994</v>
          </cell>
          <cell r="D499">
            <v>98.6</v>
          </cell>
          <cell r="F499">
            <v>98.6</v>
          </cell>
          <cell r="H499">
            <v>98.1</v>
          </cell>
          <cell r="J499">
            <v>98.3</v>
          </cell>
          <cell r="L499">
            <v>98.6</v>
          </cell>
          <cell r="N499">
            <v>98.9</v>
          </cell>
          <cell r="P499">
            <v>98.7</v>
          </cell>
          <cell r="R499">
            <v>98.8</v>
          </cell>
          <cell r="T499">
            <v>98.2</v>
          </cell>
          <cell r="V499">
            <v>98.4</v>
          </cell>
          <cell r="X499">
            <v>98.5</v>
          </cell>
          <cell r="Z499">
            <v>98.5</v>
          </cell>
          <cell r="AB499">
            <v>98.5</v>
          </cell>
          <cell r="AD499">
            <v>98.5</v>
          </cell>
        </row>
        <row r="500">
          <cell r="A500" t="str">
            <v>Nahrungsmittel, vorwiegend auf tierischer Grundlage</v>
          </cell>
          <cell r="B500">
            <v>38</v>
          </cell>
          <cell r="C500">
            <v>1995</v>
          </cell>
          <cell r="D500">
            <v>98.4</v>
          </cell>
          <cell r="F500">
            <v>98.5</v>
          </cell>
          <cell r="H500">
            <v>98.6</v>
          </cell>
          <cell r="J500">
            <v>98.7</v>
          </cell>
          <cell r="L500">
            <v>98.5</v>
          </cell>
          <cell r="N500">
            <v>98.5</v>
          </cell>
          <cell r="P500">
            <v>98.4</v>
          </cell>
          <cell r="R500">
            <v>98.7</v>
          </cell>
          <cell r="T500">
            <v>98.7</v>
          </cell>
          <cell r="V500">
            <v>99.1</v>
          </cell>
          <cell r="X500">
            <v>99.1</v>
          </cell>
          <cell r="Z500">
            <v>99.2</v>
          </cell>
          <cell r="AB500">
            <v>98.7</v>
          </cell>
          <cell r="AD500">
            <v>98.8</v>
          </cell>
        </row>
        <row r="501">
          <cell r="A501" t="str">
            <v>Nahrungsmittel, vorwiegend auf tierischer Grundlage</v>
          </cell>
          <cell r="B501">
            <v>38</v>
          </cell>
          <cell r="C501">
            <v>1996</v>
          </cell>
          <cell r="D501">
            <v>99</v>
          </cell>
          <cell r="F501">
            <v>98.7</v>
          </cell>
          <cell r="H501">
            <v>98.7</v>
          </cell>
          <cell r="J501">
            <v>98.5</v>
          </cell>
          <cell r="L501">
            <v>98.5</v>
          </cell>
          <cell r="N501">
            <v>99.1</v>
          </cell>
          <cell r="P501">
            <v>99.4</v>
          </cell>
          <cell r="R501">
            <v>99.8</v>
          </cell>
          <cell r="T501">
            <v>100</v>
          </cell>
          <cell r="V501">
            <v>99.7</v>
          </cell>
          <cell r="X501">
            <v>99.6</v>
          </cell>
          <cell r="Z501">
            <v>99.6</v>
          </cell>
          <cell r="AB501">
            <v>99.2</v>
          </cell>
          <cell r="AD501">
            <v>100.1</v>
          </cell>
        </row>
        <row r="502">
          <cell r="A502" t="str">
            <v>Nahrungsmittel, vorwiegend auf tierischer Grundlage</v>
          </cell>
          <cell r="B502">
            <v>38</v>
          </cell>
          <cell r="C502">
            <v>1997</v>
          </cell>
          <cell r="D502">
            <v>99.8</v>
          </cell>
          <cell r="F502">
            <v>99.8</v>
          </cell>
          <cell r="H502">
            <v>99.8</v>
          </cell>
          <cell r="J502">
            <v>100.1</v>
          </cell>
          <cell r="L502">
            <v>101.3</v>
          </cell>
          <cell r="N502">
            <v>102</v>
          </cell>
          <cell r="P502">
            <v>102.1</v>
          </cell>
          <cell r="R502">
            <v>102.5</v>
          </cell>
          <cell r="T502">
            <v>102.5</v>
          </cell>
          <cell r="V502">
            <v>102.6</v>
          </cell>
          <cell r="X502">
            <v>102.4</v>
          </cell>
          <cell r="Z502">
            <v>102.3</v>
          </cell>
          <cell r="AB502">
            <v>101.4</v>
          </cell>
          <cell r="AD502">
            <v>102</v>
          </cell>
        </row>
        <row r="503">
          <cell r="A503" t="str">
            <v>Nahrungsmittel, vorwiegend auf tierischer Grundlage</v>
          </cell>
          <cell r="B503">
            <v>38</v>
          </cell>
          <cell r="C503">
            <v>1998</v>
          </cell>
          <cell r="D503">
            <v>102.2</v>
          </cell>
          <cell r="F503">
            <v>102</v>
          </cell>
          <cell r="H503">
            <v>101.8</v>
          </cell>
          <cell r="J503">
            <v>101.5</v>
          </cell>
          <cell r="L503">
            <v>101.2</v>
          </cell>
          <cell r="N503">
            <v>101.2</v>
          </cell>
          <cell r="P503">
            <v>101.3</v>
          </cell>
          <cell r="R503">
            <v>100.9</v>
          </cell>
          <cell r="T503">
            <v>100.1</v>
          </cell>
          <cell r="V503">
            <v>99.4</v>
          </cell>
          <cell r="X503">
            <v>98.9</v>
          </cell>
          <cell r="Z503">
            <v>98.8</v>
          </cell>
          <cell r="AB503">
            <v>100.8</v>
          </cell>
          <cell r="AD503">
            <v>0</v>
          </cell>
        </row>
        <row r="504">
          <cell r="A504" t="str">
            <v>Nahrungsmittel, vorwiegend auf tierischer Grundlage</v>
          </cell>
          <cell r="B504">
            <v>38</v>
          </cell>
          <cell r="C504">
            <v>1999</v>
          </cell>
          <cell r="AB504">
            <v>0</v>
          </cell>
          <cell r="AD504">
            <v>0</v>
          </cell>
        </row>
        <row r="505">
          <cell r="A505" t="str">
            <v>Nahrungsmittel, vorwiegend auf tierischer Grundlage</v>
          </cell>
          <cell r="B505">
            <v>38</v>
          </cell>
          <cell r="C505">
            <v>2000</v>
          </cell>
          <cell r="AB505">
            <v>0</v>
          </cell>
          <cell r="AD505">
            <v>0</v>
          </cell>
        </row>
        <row r="506">
          <cell r="A506" t="str">
            <v>Nahrungsmittel, vorwiegend auf tierischer Grundlage</v>
          </cell>
          <cell r="B506">
            <v>38</v>
          </cell>
          <cell r="C506">
            <v>2001</v>
          </cell>
          <cell r="AB506">
            <v>0</v>
          </cell>
          <cell r="AD506">
            <v>0</v>
          </cell>
        </row>
        <row r="507">
          <cell r="A507" t="str">
            <v>Nahrungsmittel, vorwiegend auf tierischer Grundlage</v>
          </cell>
          <cell r="B507">
            <v>38</v>
          </cell>
          <cell r="C507">
            <v>2002</v>
          </cell>
          <cell r="AB507">
            <v>0</v>
          </cell>
          <cell r="AD507">
            <v>0</v>
          </cell>
        </row>
        <row r="508">
          <cell r="A508" t="str">
            <v>Nahrungsmittel, vorwiegend auf tierischer Grundlage</v>
          </cell>
          <cell r="B508">
            <v>38</v>
          </cell>
          <cell r="C508">
            <v>2003</v>
          </cell>
          <cell r="AB508">
            <v>0</v>
          </cell>
        </row>
        <row r="509">
          <cell r="A509" t="str">
            <v>Milch und Milcherzeugnisse</v>
          </cell>
          <cell r="B509">
            <v>17.14</v>
          </cell>
          <cell r="C509">
            <v>1991</v>
          </cell>
          <cell r="D509">
            <v>100</v>
          </cell>
          <cell r="F509">
            <v>100</v>
          </cell>
          <cell r="H509">
            <v>99.9</v>
          </cell>
          <cell r="J509">
            <v>99.7</v>
          </cell>
          <cell r="L509">
            <v>99.4</v>
          </cell>
          <cell r="N509">
            <v>99.1</v>
          </cell>
          <cell r="P509">
            <v>98.9</v>
          </cell>
          <cell r="R509">
            <v>99.3</v>
          </cell>
          <cell r="T509">
            <v>99.9</v>
          </cell>
          <cell r="V509">
            <v>100.8</v>
          </cell>
          <cell r="X509">
            <v>101.5</v>
          </cell>
          <cell r="Z509">
            <v>101.5</v>
          </cell>
          <cell r="AB509">
            <v>100</v>
          </cell>
          <cell r="AD509">
            <v>101.2</v>
          </cell>
        </row>
        <row r="510">
          <cell r="A510" t="str">
            <v>Milch und Milcherzeugnisse</v>
          </cell>
          <cell r="B510">
            <v>17.14</v>
          </cell>
          <cell r="C510">
            <v>1992</v>
          </cell>
          <cell r="D510">
            <v>101.7</v>
          </cell>
          <cell r="F510">
            <v>102.2</v>
          </cell>
          <cell r="H510">
            <v>102</v>
          </cell>
          <cell r="J510">
            <v>102.1</v>
          </cell>
          <cell r="L510">
            <v>102</v>
          </cell>
          <cell r="N510">
            <v>102.5</v>
          </cell>
          <cell r="P510">
            <v>102.6</v>
          </cell>
          <cell r="R510">
            <v>102.8</v>
          </cell>
          <cell r="T510">
            <v>102.6</v>
          </cell>
          <cell r="V510">
            <v>102.5</v>
          </cell>
          <cell r="X510">
            <v>102.8</v>
          </cell>
          <cell r="Z510">
            <v>103</v>
          </cell>
          <cell r="AB510">
            <v>102.4</v>
          </cell>
          <cell r="AD510">
            <v>102.7</v>
          </cell>
        </row>
        <row r="511">
          <cell r="A511" t="str">
            <v>Milch und Milcherzeugnisse</v>
          </cell>
          <cell r="B511">
            <v>17.14</v>
          </cell>
          <cell r="C511">
            <v>1993</v>
          </cell>
          <cell r="D511">
            <v>103</v>
          </cell>
          <cell r="F511">
            <v>102.9</v>
          </cell>
          <cell r="H511">
            <v>102.8</v>
          </cell>
          <cell r="J511">
            <v>102.7</v>
          </cell>
          <cell r="L511">
            <v>102.4</v>
          </cell>
          <cell r="N511">
            <v>102.2</v>
          </cell>
          <cell r="P511">
            <v>102.1</v>
          </cell>
          <cell r="R511">
            <v>102.2</v>
          </cell>
          <cell r="T511">
            <v>101.8</v>
          </cell>
          <cell r="V511">
            <v>102</v>
          </cell>
          <cell r="X511">
            <v>102.1</v>
          </cell>
          <cell r="Z511">
            <v>102.4</v>
          </cell>
          <cell r="AB511">
            <v>102.4</v>
          </cell>
          <cell r="AD511">
            <v>102.1</v>
          </cell>
        </row>
        <row r="512">
          <cell r="A512" t="str">
            <v>Milch und Milcherzeugnisse</v>
          </cell>
          <cell r="B512">
            <v>17.14</v>
          </cell>
          <cell r="C512">
            <v>1994</v>
          </cell>
          <cell r="D512">
            <v>102</v>
          </cell>
          <cell r="F512">
            <v>101.9</v>
          </cell>
          <cell r="H512">
            <v>101.7</v>
          </cell>
          <cell r="J512">
            <v>102.1</v>
          </cell>
          <cell r="L512">
            <v>102</v>
          </cell>
          <cell r="N512">
            <v>102.5</v>
          </cell>
          <cell r="P512">
            <v>102.4</v>
          </cell>
          <cell r="R512">
            <v>102.4</v>
          </cell>
          <cell r="T512">
            <v>101.5</v>
          </cell>
          <cell r="V512">
            <v>101.9</v>
          </cell>
          <cell r="X512">
            <v>102.2</v>
          </cell>
          <cell r="Z512">
            <v>102.2</v>
          </cell>
          <cell r="AB512">
            <v>102.1</v>
          </cell>
          <cell r="AD512">
            <v>102.1</v>
          </cell>
        </row>
        <row r="513">
          <cell r="A513" t="str">
            <v>Milch und Milcherzeugnisse</v>
          </cell>
          <cell r="B513">
            <v>17.14</v>
          </cell>
          <cell r="C513">
            <v>1995</v>
          </cell>
          <cell r="D513">
            <v>102.2</v>
          </cell>
          <cell r="F513">
            <v>102.2</v>
          </cell>
          <cell r="H513">
            <v>102.3</v>
          </cell>
          <cell r="J513">
            <v>102.4</v>
          </cell>
          <cell r="L513">
            <v>102</v>
          </cell>
          <cell r="N513">
            <v>102</v>
          </cell>
          <cell r="P513">
            <v>101.8</v>
          </cell>
          <cell r="R513">
            <v>102.2</v>
          </cell>
          <cell r="T513">
            <v>102.3</v>
          </cell>
          <cell r="V513">
            <v>102.8</v>
          </cell>
          <cell r="X513">
            <v>102.8</v>
          </cell>
          <cell r="Z513">
            <v>103.1</v>
          </cell>
          <cell r="AB513">
            <v>102.3</v>
          </cell>
          <cell r="AD513">
            <v>102.1</v>
          </cell>
        </row>
        <row r="514">
          <cell r="A514" t="str">
            <v>Milch und Milcherzeugnisse</v>
          </cell>
          <cell r="B514">
            <v>17.14</v>
          </cell>
          <cell r="C514">
            <v>1996</v>
          </cell>
          <cell r="D514">
            <v>102.9</v>
          </cell>
          <cell r="F514">
            <v>102.3</v>
          </cell>
          <cell r="H514">
            <v>101.9</v>
          </cell>
          <cell r="J514">
            <v>101.3</v>
          </cell>
          <cell r="L514">
            <v>100.8</v>
          </cell>
          <cell r="N514">
            <v>100.5</v>
          </cell>
          <cell r="P514">
            <v>100.4</v>
          </cell>
          <cell r="R514">
            <v>100.4</v>
          </cell>
          <cell r="T514">
            <v>100.2</v>
          </cell>
          <cell r="V514">
            <v>100</v>
          </cell>
          <cell r="X514">
            <v>100</v>
          </cell>
          <cell r="Z514">
            <v>100</v>
          </cell>
          <cell r="AB514">
            <v>100.9</v>
          </cell>
          <cell r="AD514">
            <v>100.2</v>
          </cell>
        </row>
        <row r="515">
          <cell r="A515" t="str">
            <v>Milch und Milcherzeugnisse</v>
          </cell>
          <cell r="B515">
            <v>17.14</v>
          </cell>
          <cell r="C515">
            <v>1997</v>
          </cell>
          <cell r="D515">
            <v>100.2</v>
          </cell>
          <cell r="F515">
            <v>100.2</v>
          </cell>
          <cell r="H515">
            <v>100.4</v>
          </cell>
          <cell r="J515">
            <v>100.3</v>
          </cell>
          <cell r="L515">
            <v>100.3</v>
          </cell>
          <cell r="N515">
            <v>100.3</v>
          </cell>
          <cell r="P515">
            <v>100.3</v>
          </cell>
          <cell r="R515">
            <v>101</v>
          </cell>
          <cell r="T515">
            <v>101.1</v>
          </cell>
          <cell r="V515">
            <v>101.6</v>
          </cell>
          <cell r="X515">
            <v>101.9</v>
          </cell>
          <cell r="Z515">
            <v>102.1</v>
          </cell>
          <cell r="AB515">
            <v>100.8</v>
          </cell>
          <cell r="AD515">
            <v>101.9</v>
          </cell>
        </row>
        <row r="516">
          <cell r="A516" t="str">
            <v>Milch und Milcherzeugnisse</v>
          </cell>
          <cell r="B516">
            <v>17.14</v>
          </cell>
          <cell r="C516">
            <v>1998</v>
          </cell>
          <cell r="D516">
            <v>102.4</v>
          </cell>
          <cell r="F516">
            <v>102.4</v>
          </cell>
          <cell r="H516">
            <v>102.5</v>
          </cell>
          <cell r="J516">
            <v>102.4</v>
          </cell>
          <cell r="L516">
            <v>102.3</v>
          </cell>
          <cell r="N516">
            <v>102.2</v>
          </cell>
          <cell r="P516">
            <v>102.3</v>
          </cell>
          <cell r="R516">
            <v>102.3</v>
          </cell>
          <cell r="T516">
            <v>102.2</v>
          </cell>
          <cell r="V516">
            <v>102.3</v>
          </cell>
          <cell r="X516">
            <v>102.1</v>
          </cell>
          <cell r="Z516">
            <v>101.9</v>
          </cell>
          <cell r="AB516">
            <v>102.3</v>
          </cell>
          <cell r="AD516">
            <v>0</v>
          </cell>
        </row>
        <row r="517">
          <cell r="A517" t="str">
            <v>Milch und Milcherzeugnisse</v>
          </cell>
          <cell r="B517">
            <v>17.14</v>
          </cell>
          <cell r="C517">
            <v>1999</v>
          </cell>
          <cell r="AB517">
            <v>0</v>
          </cell>
          <cell r="AD517">
            <v>0</v>
          </cell>
        </row>
        <row r="518">
          <cell r="A518" t="str">
            <v>Milch und Milcherzeugnisse</v>
          </cell>
          <cell r="B518">
            <v>17.14</v>
          </cell>
          <cell r="C518">
            <v>2000</v>
          </cell>
          <cell r="AB518">
            <v>0</v>
          </cell>
          <cell r="AD518">
            <v>0</v>
          </cell>
        </row>
        <row r="519">
          <cell r="A519" t="str">
            <v>Milch und Milcherzeugnisse</v>
          </cell>
          <cell r="B519">
            <v>17.14</v>
          </cell>
          <cell r="C519">
            <v>2001</v>
          </cell>
          <cell r="AB519">
            <v>0</v>
          </cell>
          <cell r="AD519">
            <v>0</v>
          </cell>
        </row>
        <row r="520">
          <cell r="A520" t="str">
            <v>Milch und Milcherzeugnisse</v>
          </cell>
          <cell r="B520">
            <v>17.14</v>
          </cell>
          <cell r="C520">
            <v>2002</v>
          </cell>
          <cell r="AB520">
            <v>0</v>
          </cell>
          <cell r="AD520">
            <v>0</v>
          </cell>
        </row>
        <row r="521">
          <cell r="A521" t="str">
            <v>Milch und Milcherzeugnisse</v>
          </cell>
          <cell r="B521">
            <v>17.14</v>
          </cell>
          <cell r="C521">
            <v>2003</v>
          </cell>
          <cell r="AB521">
            <v>0</v>
          </cell>
        </row>
        <row r="522">
          <cell r="A522" t="str">
            <v>Vollmilch oder teilentramte Milch</v>
          </cell>
          <cell r="B522">
            <v>2.12</v>
          </cell>
          <cell r="C522">
            <v>1991</v>
          </cell>
          <cell r="D522">
            <v>100.1</v>
          </cell>
          <cell r="F522">
            <v>100.2</v>
          </cell>
          <cell r="H522">
            <v>100.1</v>
          </cell>
          <cell r="J522">
            <v>100.1</v>
          </cell>
          <cell r="L522">
            <v>100.3</v>
          </cell>
          <cell r="N522">
            <v>100.3</v>
          </cell>
          <cell r="P522">
            <v>99.6</v>
          </cell>
          <cell r="R522">
            <v>99.3</v>
          </cell>
          <cell r="T522">
            <v>99.5</v>
          </cell>
          <cell r="V522">
            <v>99.8</v>
          </cell>
          <cell r="X522">
            <v>100.2</v>
          </cell>
          <cell r="Z522">
            <v>100.4</v>
          </cell>
          <cell r="AB522">
            <v>100</v>
          </cell>
          <cell r="AD522">
            <v>101.1</v>
          </cell>
        </row>
        <row r="523">
          <cell r="A523" t="str">
            <v>Vollmilch oder teilentramte Milch</v>
          </cell>
          <cell r="B523">
            <v>2.12</v>
          </cell>
          <cell r="C523">
            <v>1992</v>
          </cell>
          <cell r="D523">
            <v>101.8</v>
          </cell>
          <cell r="F523">
            <v>103.2</v>
          </cell>
          <cell r="H523">
            <v>102.4</v>
          </cell>
          <cell r="J523">
            <v>102.4</v>
          </cell>
          <cell r="L523">
            <v>102.3</v>
          </cell>
          <cell r="N523">
            <v>101.9</v>
          </cell>
          <cell r="P523">
            <v>102</v>
          </cell>
          <cell r="R523">
            <v>102.4</v>
          </cell>
          <cell r="T523">
            <v>101.9</v>
          </cell>
          <cell r="V523">
            <v>102.5</v>
          </cell>
          <cell r="X523">
            <v>102.9</v>
          </cell>
          <cell r="Z523">
            <v>102.4</v>
          </cell>
          <cell r="AB523">
            <v>102.3</v>
          </cell>
          <cell r="AD523">
            <v>102.4</v>
          </cell>
        </row>
        <row r="524">
          <cell r="A524" t="str">
            <v>Vollmilch oder teilentramte Milch</v>
          </cell>
          <cell r="B524">
            <v>2.12</v>
          </cell>
          <cell r="C524">
            <v>1993</v>
          </cell>
          <cell r="D524">
            <v>102.8</v>
          </cell>
          <cell r="F524">
            <v>103</v>
          </cell>
          <cell r="H524">
            <v>102.4</v>
          </cell>
          <cell r="J524">
            <v>102.3</v>
          </cell>
          <cell r="L524">
            <v>101.9</v>
          </cell>
          <cell r="N524">
            <v>101.7</v>
          </cell>
          <cell r="P524">
            <v>101.4</v>
          </cell>
          <cell r="R524">
            <v>101.4</v>
          </cell>
          <cell r="T524">
            <v>100.8</v>
          </cell>
          <cell r="V524">
            <v>101.6</v>
          </cell>
          <cell r="X524">
            <v>101.9</v>
          </cell>
          <cell r="Z524">
            <v>102</v>
          </cell>
          <cell r="AB524">
            <v>101.9</v>
          </cell>
          <cell r="AD524">
            <v>101.3</v>
          </cell>
        </row>
        <row r="525">
          <cell r="A525" t="str">
            <v>Vollmilch oder teilentramte Milch</v>
          </cell>
          <cell r="B525">
            <v>2.12</v>
          </cell>
          <cell r="C525">
            <v>1994</v>
          </cell>
          <cell r="D525">
            <v>102.1</v>
          </cell>
          <cell r="F525">
            <v>101.7</v>
          </cell>
          <cell r="H525">
            <v>101.1</v>
          </cell>
          <cell r="J525">
            <v>100.8</v>
          </cell>
          <cell r="L525">
            <v>100.4</v>
          </cell>
          <cell r="N525">
            <v>100.2</v>
          </cell>
          <cell r="P525">
            <v>100.1</v>
          </cell>
          <cell r="R525">
            <v>99.9</v>
          </cell>
          <cell r="T525">
            <v>100.4</v>
          </cell>
          <cell r="V525">
            <v>100.7</v>
          </cell>
          <cell r="X525">
            <v>101.4</v>
          </cell>
          <cell r="Z525">
            <v>101.5</v>
          </cell>
          <cell r="AB525">
            <v>100.9</v>
          </cell>
          <cell r="AD525">
            <v>101</v>
          </cell>
        </row>
        <row r="526">
          <cell r="A526" t="str">
            <v>Vollmilch oder teilentramte Milch</v>
          </cell>
          <cell r="B526">
            <v>2.12</v>
          </cell>
          <cell r="C526">
            <v>1995</v>
          </cell>
          <cell r="D526">
            <v>101.4</v>
          </cell>
          <cell r="F526">
            <v>101.7</v>
          </cell>
          <cell r="H526">
            <v>101.4</v>
          </cell>
          <cell r="J526">
            <v>101.4</v>
          </cell>
          <cell r="L526">
            <v>101.1</v>
          </cell>
          <cell r="N526">
            <v>101.2</v>
          </cell>
          <cell r="P526">
            <v>100.9</v>
          </cell>
          <cell r="R526">
            <v>100.9</v>
          </cell>
          <cell r="T526">
            <v>100.7</v>
          </cell>
          <cell r="V526">
            <v>100.8</v>
          </cell>
          <cell r="X526">
            <v>101.7</v>
          </cell>
          <cell r="Z526">
            <v>102.1</v>
          </cell>
          <cell r="AB526">
            <v>101.3</v>
          </cell>
          <cell r="AD526">
            <v>101.5</v>
          </cell>
        </row>
        <row r="527">
          <cell r="A527" t="str">
            <v>Vollmilch oder teilentramte Milch</v>
          </cell>
          <cell r="B527">
            <v>2.12</v>
          </cell>
          <cell r="C527">
            <v>1996</v>
          </cell>
          <cell r="D527">
            <v>102.9</v>
          </cell>
          <cell r="F527">
            <v>102.3</v>
          </cell>
          <cell r="H527">
            <v>102</v>
          </cell>
          <cell r="J527">
            <v>101.9</v>
          </cell>
          <cell r="L527">
            <v>101.3</v>
          </cell>
          <cell r="N527">
            <v>100.9</v>
          </cell>
          <cell r="P527">
            <v>100.2</v>
          </cell>
          <cell r="R527">
            <v>100.2</v>
          </cell>
          <cell r="T527">
            <v>100.1</v>
          </cell>
          <cell r="V527">
            <v>100.3</v>
          </cell>
          <cell r="X527">
            <v>100.3</v>
          </cell>
          <cell r="Z527">
            <v>100.3</v>
          </cell>
          <cell r="AB527">
            <v>101.1</v>
          </cell>
          <cell r="AD527">
            <v>100.1</v>
          </cell>
        </row>
        <row r="528">
          <cell r="A528" t="str">
            <v>Vollmilch oder teilentramte Milch</v>
          </cell>
          <cell r="B528">
            <v>2.12</v>
          </cell>
          <cell r="C528">
            <v>1997</v>
          </cell>
          <cell r="D528">
            <v>100.3</v>
          </cell>
          <cell r="F528">
            <v>100.1</v>
          </cell>
          <cell r="H528">
            <v>99.9</v>
          </cell>
          <cell r="J528">
            <v>99.8</v>
          </cell>
          <cell r="L528">
            <v>99.7</v>
          </cell>
          <cell r="N528">
            <v>99.8</v>
          </cell>
          <cell r="P528">
            <v>99.6</v>
          </cell>
          <cell r="R528">
            <v>100.4</v>
          </cell>
          <cell r="T528">
            <v>100</v>
          </cell>
          <cell r="V528">
            <v>100.4</v>
          </cell>
          <cell r="X528">
            <v>100.5</v>
          </cell>
          <cell r="Z528">
            <v>100.7</v>
          </cell>
          <cell r="AB528">
            <v>100.1</v>
          </cell>
          <cell r="AD528">
            <v>100.7</v>
          </cell>
        </row>
        <row r="529">
          <cell r="A529" t="str">
            <v>Vollmilch oder teilentramte Milch</v>
          </cell>
          <cell r="B529">
            <v>2.12</v>
          </cell>
          <cell r="C529">
            <v>1998</v>
          </cell>
          <cell r="D529">
            <v>101.1</v>
          </cell>
          <cell r="F529">
            <v>101.2</v>
          </cell>
          <cell r="H529">
            <v>101.1</v>
          </cell>
          <cell r="J529">
            <v>101.3</v>
          </cell>
          <cell r="L529">
            <v>101.1</v>
          </cell>
          <cell r="N529">
            <v>100.9</v>
          </cell>
          <cell r="P529">
            <v>101.4</v>
          </cell>
          <cell r="R529">
            <v>101.1</v>
          </cell>
          <cell r="T529">
            <v>101.1</v>
          </cell>
          <cell r="V529">
            <v>101.7</v>
          </cell>
          <cell r="X529">
            <v>102</v>
          </cell>
          <cell r="Z529">
            <v>102.3</v>
          </cell>
          <cell r="AB529">
            <v>101.4</v>
          </cell>
          <cell r="AD529">
            <v>0</v>
          </cell>
        </row>
        <row r="530">
          <cell r="A530" t="str">
            <v>Vollmilch oder teilentramte Milch</v>
          </cell>
          <cell r="B530">
            <v>2.12</v>
          </cell>
          <cell r="C530">
            <v>1999</v>
          </cell>
          <cell r="AB530">
            <v>0</v>
          </cell>
          <cell r="AD530">
            <v>0</v>
          </cell>
        </row>
        <row r="531">
          <cell r="A531" t="str">
            <v>Vollmilch oder teilentramte Milch</v>
          </cell>
          <cell r="B531">
            <v>2.12</v>
          </cell>
          <cell r="C531">
            <v>2000</v>
          </cell>
          <cell r="AB531">
            <v>0</v>
          </cell>
          <cell r="AD531">
            <v>0</v>
          </cell>
        </row>
        <row r="532">
          <cell r="A532" t="str">
            <v>Vollmilch oder teilentramte Milch</v>
          </cell>
          <cell r="B532">
            <v>2.12</v>
          </cell>
          <cell r="C532">
            <v>2001</v>
          </cell>
          <cell r="AB532">
            <v>0</v>
          </cell>
          <cell r="AD532">
            <v>0</v>
          </cell>
        </row>
        <row r="533">
          <cell r="A533" t="str">
            <v>Vollmilch oder teilentramte Milch</v>
          </cell>
          <cell r="B533">
            <v>2.12</v>
          </cell>
          <cell r="C533">
            <v>2002</v>
          </cell>
          <cell r="AB533">
            <v>0</v>
          </cell>
          <cell r="AD533">
            <v>0</v>
          </cell>
        </row>
        <row r="534">
          <cell r="A534" t="str">
            <v>Vollmilch oder teilentramte Milch</v>
          </cell>
          <cell r="B534">
            <v>2.12</v>
          </cell>
          <cell r="C534">
            <v>2003</v>
          </cell>
          <cell r="AB534">
            <v>0</v>
          </cell>
        </row>
        <row r="535">
          <cell r="A535" t="str">
            <v>Butter</v>
          </cell>
          <cell r="B535">
            <v>1.94</v>
          </cell>
          <cell r="C535">
            <v>1991</v>
          </cell>
          <cell r="D535">
            <v>99.1</v>
          </cell>
          <cell r="F535">
            <v>98.9</v>
          </cell>
          <cell r="H535">
            <v>97.8</v>
          </cell>
          <cell r="J535">
            <v>97.2</v>
          </cell>
          <cell r="L535">
            <v>95.8</v>
          </cell>
          <cell r="N535">
            <v>95</v>
          </cell>
          <cell r="P535">
            <v>95.3</v>
          </cell>
          <cell r="R535">
            <v>97.7</v>
          </cell>
          <cell r="T535">
            <v>100.3</v>
          </cell>
          <cell r="V535">
            <v>105</v>
          </cell>
          <cell r="X535">
            <v>109.8</v>
          </cell>
          <cell r="Z535">
            <v>108.2</v>
          </cell>
          <cell r="AB535">
            <v>100</v>
          </cell>
          <cell r="AD535">
            <v>102.2</v>
          </cell>
        </row>
        <row r="536">
          <cell r="A536" t="str">
            <v>Butter</v>
          </cell>
          <cell r="B536">
            <v>1.94</v>
          </cell>
          <cell r="C536">
            <v>1992</v>
          </cell>
          <cell r="D536">
            <v>104</v>
          </cell>
          <cell r="F536">
            <v>102.3</v>
          </cell>
          <cell r="H536">
            <v>101.2</v>
          </cell>
          <cell r="J536">
            <v>101.2</v>
          </cell>
          <cell r="L536">
            <v>100.1</v>
          </cell>
          <cell r="N536">
            <v>101.6</v>
          </cell>
          <cell r="P536">
            <v>102.4</v>
          </cell>
          <cell r="R536">
            <v>102.8</v>
          </cell>
          <cell r="T536">
            <v>101.6</v>
          </cell>
          <cell r="V536">
            <v>100</v>
          </cell>
          <cell r="X536">
            <v>99.5</v>
          </cell>
          <cell r="Z536">
            <v>98.8</v>
          </cell>
          <cell r="AB536">
            <v>101.3</v>
          </cell>
          <cell r="AD536">
            <v>99.6</v>
          </cell>
        </row>
        <row r="537">
          <cell r="A537" t="str">
            <v>Butter</v>
          </cell>
          <cell r="B537">
            <v>1.94</v>
          </cell>
          <cell r="C537">
            <v>1993</v>
          </cell>
          <cell r="D537">
            <v>98.8</v>
          </cell>
          <cell r="F537">
            <v>98.6</v>
          </cell>
          <cell r="H537">
            <v>98.1</v>
          </cell>
          <cell r="J537">
            <v>98.7</v>
          </cell>
          <cell r="L537">
            <v>98.1</v>
          </cell>
          <cell r="N537">
            <v>98.1</v>
          </cell>
          <cell r="P537">
            <v>97.8</v>
          </cell>
          <cell r="R537">
            <v>98.7</v>
          </cell>
          <cell r="T537">
            <v>97.9</v>
          </cell>
          <cell r="V537">
            <v>97.4</v>
          </cell>
          <cell r="X537">
            <v>97.9</v>
          </cell>
          <cell r="Z537">
            <v>98</v>
          </cell>
          <cell r="AB537">
            <v>98.2</v>
          </cell>
          <cell r="AD537">
            <v>97.5</v>
          </cell>
        </row>
        <row r="538">
          <cell r="A538" t="str">
            <v>Butter</v>
          </cell>
          <cell r="B538">
            <v>1.94</v>
          </cell>
          <cell r="C538">
            <v>1994</v>
          </cell>
          <cell r="D538">
            <v>97.5</v>
          </cell>
          <cell r="F538">
            <v>97.2</v>
          </cell>
          <cell r="H538">
            <v>96.8</v>
          </cell>
          <cell r="J538">
            <v>97</v>
          </cell>
          <cell r="L538">
            <v>97</v>
          </cell>
          <cell r="N538">
            <v>97</v>
          </cell>
          <cell r="P538">
            <v>97.2</v>
          </cell>
          <cell r="R538">
            <v>97.1</v>
          </cell>
          <cell r="T538">
            <v>97.2</v>
          </cell>
          <cell r="V538">
            <v>97.7</v>
          </cell>
          <cell r="X538">
            <v>98</v>
          </cell>
          <cell r="Z538">
            <v>98.8</v>
          </cell>
          <cell r="AB538">
            <v>97.4</v>
          </cell>
          <cell r="AD538">
            <v>98.4</v>
          </cell>
        </row>
        <row r="539">
          <cell r="A539" t="str">
            <v>Butter</v>
          </cell>
          <cell r="B539">
            <v>1.94</v>
          </cell>
          <cell r="C539">
            <v>1995</v>
          </cell>
          <cell r="D539">
            <v>98.7</v>
          </cell>
          <cell r="F539">
            <v>98.6</v>
          </cell>
          <cell r="H539">
            <v>99</v>
          </cell>
          <cell r="J539">
            <v>99.3</v>
          </cell>
          <cell r="L539">
            <v>99.4</v>
          </cell>
          <cell r="N539">
            <v>99.4</v>
          </cell>
          <cell r="P539">
            <v>99.9</v>
          </cell>
          <cell r="R539">
            <v>100.4</v>
          </cell>
          <cell r="T539">
            <v>102.7</v>
          </cell>
          <cell r="V539">
            <v>104.4</v>
          </cell>
          <cell r="X539">
            <v>105.2</v>
          </cell>
          <cell r="Z539">
            <v>105.4</v>
          </cell>
          <cell r="AB539">
            <v>101</v>
          </cell>
          <cell r="AD539">
            <v>101.5</v>
          </cell>
        </row>
        <row r="540">
          <cell r="A540" t="str">
            <v>Butter</v>
          </cell>
          <cell r="B540">
            <v>1.94</v>
          </cell>
          <cell r="C540">
            <v>1996</v>
          </cell>
          <cell r="D540">
            <v>104.5</v>
          </cell>
          <cell r="F540">
            <v>102.3</v>
          </cell>
          <cell r="H540">
            <v>100.7</v>
          </cell>
          <cell r="J540">
            <v>98.8</v>
          </cell>
          <cell r="L540">
            <v>96.9</v>
          </cell>
          <cell r="N540">
            <v>96.6</v>
          </cell>
          <cell r="P540">
            <v>96.3</v>
          </cell>
          <cell r="R540">
            <v>96.4</v>
          </cell>
          <cell r="T540">
            <v>96.2</v>
          </cell>
          <cell r="V540">
            <v>96.6</v>
          </cell>
          <cell r="X540">
            <v>96.7</v>
          </cell>
          <cell r="Z540">
            <v>96.5</v>
          </cell>
          <cell r="AB540">
            <v>98.2</v>
          </cell>
          <cell r="AD540">
            <v>97.5</v>
          </cell>
        </row>
        <row r="541">
          <cell r="A541" t="str">
            <v>Butter</v>
          </cell>
          <cell r="B541">
            <v>1.94</v>
          </cell>
          <cell r="C541">
            <v>1997</v>
          </cell>
          <cell r="D541">
            <v>97.3</v>
          </cell>
          <cell r="F541">
            <v>97.7</v>
          </cell>
          <cell r="H541">
            <v>98.3</v>
          </cell>
          <cell r="J541">
            <v>98.8</v>
          </cell>
          <cell r="L541">
            <v>98.9</v>
          </cell>
          <cell r="N541">
            <v>100.1</v>
          </cell>
          <cell r="P541">
            <v>100.8</v>
          </cell>
          <cell r="R541">
            <v>101.6</v>
          </cell>
          <cell r="T541">
            <v>103</v>
          </cell>
          <cell r="V541">
            <v>106</v>
          </cell>
          <cell r="X541">
            <v>107.6</v>
          </cell>
          <cell r="Z541">
            <v>107.9</v>
          </cell>
          <cell r="AB541">
            <v>101.5</v>
          </cell>
          <cell r="AD541">
            <v>105.5</v>
          </cell>
        </row>
        <row r="542">
          <cell r="A542" t="str">
            <v>Butter</v>
          </cell>
          <cell r="B542">
            <v>1.94</v>
          </cell>
          <cell r="C542">
            <v>1998</v>
          </cell>
          <cell r="D542">
            <v>108.5</v>
          </cell>
          <cell r="F542">
            <v>106.8</v>
          </cell>
          <cell r="H542">
            <v>106.7</v>
          </cell>
          <cell r="J542">
            <v>106</v>
          </cell>
          <cell r="L542">
            <v>105.6</v>
          </cell>
          <cell r="N542">
            <v>105</v>
          </cell>
          <cell r="P542">
            <v>105.2</v>
          </cell>
          <cell r="R542">
            <v>106</v>
          </cell>
          <cell r="T542">
            <v>107</v>
          </cell>
          <cell r="V542">
            <v>107.2</v>
          </cell>
          <cell r="X542">
            <v>105.6</v>
          </cell>
          <cell r="Z542">
            <v>104</v>
          </cell>
          <cell r="AB542">
            <v>106.1</v>
          </cell>
          <cell r="AD542">
            <v>0</v>
          </cell>
        </row>
        <row r="543">
          <cell r="A543" t="str">
            <v>Butter</v>
          </cell>
          <cell r="B543">
            <v>1.94</v>
          </cell>
          <cell r="C543">
            <v>1999</v>
          </cell>
          <cell r="AB543">
            <v>0</v>
          </cell>
          <cell r="AD543">
            <v>0</v>
          </cell>
        </row>
        <row r="544">
          <cell r="A544" t="str">
            <v>Butter</v>
          </cell>
          <cell r="B544">
            <v>1.94</v>
          </cell>
          <cell r="C544">
            <v>2000</v>
          </cell>
          <cell r="AB544">
            <v>0</v>
          </cell>
          <cell r="AD544">
            <v>0</v>
          </cell>
        </row>
        <row r="545">
          <cell r="A545" t="str">
            <v>Butter</v>
          </cell>
          <cell r="B545">
            <v>1.94</v>
          </cell>
          <cell r="C545">
            <v>2001</v>
          </cell>
          <cell r="AB545">
            <v>0</v>
          </cell>
          <cell r="AD545">
            <v>0</v>
          </cell>
        </row>
        <row r="546">
          <cell r="A546" t="str">
            <v>Butter</v>
          </cell>
          <cell r="B546">
            <v>1.94</v>
          </cell>
          <cell r="C546">
            <v>2002</v>
          </cell>
          <cell r="AB546">
            <v>0</v>
          </cell>
          <cell r="AD546">
            <v>0</v>
          </cell>
        </row>
        <row r="547">
          <cell r="A547" t="str">
            <v>Butter</v>
          </cell>
          <cell r="B547">
            <v>1.94</v>
          </cell>
          <cell r="C547">
            <v>2003</v>
          </cell>
          <cell r="AB547">
            <v>0</v>
          </cell>
        </row>
        <row r="548">
          <cell r="A548" t="str">
            <v>Schnittkäse</v>
          </cell>
          <cell r="B548">
            <v>1.69</v>
          </cell>
          <cell r="C548">
            <v>1991</v>
          </cell>
          <cell r="D548">
            <v>100.4</v>
          </cell>
          <cell r="F548">
            <v>100.3</v>
          </cell>
          <cell r="H548">
            <v>100.4</v>
          </cell>
          <cell r="J548">
            <v>100.3</v>
          </cell>
          <cell r="L548">
            <v>100.2</v>
          </cell>
          <cell r="N548">
            <v>99.9</v>
          </cell>
          <cell r="P548">
            <v>99.9</v>
          </cell>
          <cell r="R548">
            <v>99.6</v>
          </cell>
          <cell r="T548">
            <v>99.7</v>
          </cell>
          <cell r="V548">
            <v>99.8</v>
          </cell>
          <cell r="X548">
            <v>99.7</v>
          </cell>
          <cell r="Z548">
            <v>99.7</v>
          </cell>
          <cell r="AB548">
            <v>100</v>
          </cell>
          <cell r="AD548">
            <v>99.8</v>
          </cell>
        </row>
        <row r="549">
          <cell r="A549" t="str">
            <v>Schnittkäse</v>
          </cell>
          <cell r="B549">
            <v>1.69</v>
          </cell>
          <cell r="C549">
            <v>1992</v>
          </cell>
          <cell r="D549">
            <v>99.9</v>
          </cell>
          <cell r="F549">
            <v>100</v>
          </cell>
          <cell r="H549">
            <v>99.8</v>
          </cell>
          <cell r="J549">
            <v>99.7</v>
          </cell>
          <cell r="L549">
            <v>99.7</v>
          </cell>
          <cell r="N549">
            <v>99.7</v>
          </cell>
          <cell r="P549">
            <v>99.7</v>
          </cell>
          <cell r="R549">
            <v>100.2</v>
          </cell>
          <cell r="T549">
            <v>101.6</v>
          </cell>
          <cell r="V549">
            <v>102.1</v>
          </cell>
          <cell r="X549">
            <v>102.2</v>
          </cell>
          <cell r="Z549">
            <v>102.2</v>
          </cell>
          <cell r="AB549">
            <v>100.6</v>
          </cell>
          <cell r="AD549">
            <v>101.5</v>
          </cell>
        </row>
        <row r="550">
          <cell r="A550" t="str">
            <v>Schnittkäse</v>
          </cell>
          <cell r="B550">
            <v>1.69</v>
          </cell>
          <cell r="C550">
            <v>1993</v>
          </cell>
          <cell r="D550">
            <v>102.2</v>
          </cell>
          <cell r="F550">
            <v>101.9</v>
          </cell>
          <cell r="H550">
            <v>102</v>
          </cell>
          <cell r="J550">
            <v>101.7</v>
          </cell>
          <cell r="L550">
            <v>101.8</v>
          </cell>
          <cell r="N550">
            <v>100.9</v>
          </cell>
          <cell r="P550">
            <v>101.1</v>
          </cell>
          <cell r="R550">
            <v>100.9</v>
          </cell>
          <cell r="T550">
            <v>101.2</v>
          </cell>
          <cell r="V550">
            <v>101.4</v>
          </cell>
          <cell r="X550">
            <v>100.9</v>
          </cell>
          <cell r="Z550">
            <v>100.9</v>
          </cell>
          <cell r="AB550">
            <v>101.4</v>
          </cell>
          <cell r="AD550">
            <v>100.5</v>
          </cell>
        </row>
        <row r="551">
          <cell r="A551" t="str">
            <v>Schnittkäse</v>
          </cell>
          <cell r="B551">
            <v>1.69</v>
          </cell>
          <cell r="C551">
            <v>1994</v>
          </cell>
          <cell r="D551">
            <v>100.1</v>
          </cell>
          <cell r="F551">
            <v>100.1</v>
          </cell>
          <cell r="H551">
            <v>99.9</v>
          </cell>
          <cell r="J551">
            <v>99.9</v>
          </cell>
          <cell r="L551">
            <v>99.9</v>
          </cell>
          <cell r="N551">
            <v>99.9</v>
          </cell>
          <cell r="P551">
            <v>99.5</v>
          </cell>
          <cell r="R551">
            <v>99.5</v>
          </cell>
          <cell r="T551">
            <v>99.5</v>
          </cell>
          <cell r="V551">
            <v>99.5</v>
          </cell>
          <cell r="X551">
            <v>99.5</v>
          </cell>
          <cell r="Z551">
            <v>98.3</v>
          </cell>
          <cell r="AB551">
            <v>99.6</v>
          </cell>
          <cell r="AD551">
            <v>98.8</v>
          </cell>
        </row>
        <row r="552">
          <cell r="A552" t="str">
            <v>Schnittkäse</v>
          </cell>
          <cell r="B552">
            <v>1.69</v>
          </cell>
          <cell r="C552">
            <v>1995</v>
          </cell>
          <cell r="D552">
            <v>98.3</v>
          </cell>
          <cell r="F552">
            <v>98.3</v>
          </cell>
          <cell r="H552">
            <v>98.3</v>
          </cell>
          <cell r="J552">
            <v>98.4</v>
          </cell>
          <cell r="L552">
            <v>98.5</v>
          </cell>
          <cell r="N552">
            <v>98.3</v>
          </cell>
          <cell r="P552">
            <v>97.9</v>
          </cell>
          <cell r="R552">
            <v>98</v>
          </cell>
          <cell r="T552">
            <v>97.9</v>
          </cell>
          <cell r="V552">
            <v>97.9</v>
          </cell>
          <cell r="X552">
            <v>98.3</v>
          </cell>
          <cell r="Z552">
            <v>98.1</v>
          </cell>
          <cell r="AB552">
            <v>98.2</v>
          </cell>
          <cell r="AD552">
            <v>97.7</v>
          </cell>
        </row>
        <row r="553">
          <cell r="A553" t="str">
            <v>Schnittkäse</v>
          </cell>
          <cell r="B553">
            <v>1.69</v>
          </cell>
          <cell r="C553">
            <v>1996</v>
          </cell>
          <cell r="D553">
            <v>98.3</v>
          </cell>
          <cell r="F553">
            <v>98.6</v>
          </cell>
          <cell r="H553">
            <v>97.8</v>
          </cell>
          <cell r="J553">
            <v>97.6</v>
          </cell>
          <cell r="L553">
            <v>96</v>
          </cell>
          <cell r="N553">
            <v>96.2</v>
          </cell>
          <cell r="P553">
            <v>96</v>
          </cell>
          <cell r="R553">
            <v>95.9</v>
          </cell>
          <cell r="T553">
            <v>96</v>
          </cell>
          <cell r="V553">
            <v>95.3</v>
          </cell>
          <cell r="X553">
            <v>95.3</v>
          </cell>
          <cell r="Z553">
            <v>95.3</v>
          </cell>
          <cell r="AB553">
            <v>96.5</v>
          </cell>
          <cell r="AD553">
            <v>95.7</v>
          </cell>
        </row>
        <row r="554">
          <cell r="A554" t="str">
            <v>Schnittkäse</v>
          </cell>
          <cell r="B554">
            <v>1.69</v>
          </cell>
          <cell r="C554">
            <v>1997</v>
          </cell>
          <cell r="D554">
            <v>95.7</v>
          </cell>
          <cell r="F554">
            <v>95.4</v>
          </cell>
          <cell r="H554">
            <v>95.7</v>
          </cell>
          <cell r="J554">
            <v>96.2</v>
          </cell>
          <cell r="L554">
            <v>96</v>
          </cell>
          <cell r="N554">
            <v>96</v>
          </cell>
          <cell r="P554">
            <v>95.8</v>
          </cell>
          <cell r="R554">
            <v>96.5</v>
          </cell>
          <cell r="T554">
            <v>98.3</v>
          </cell>
          <cell r="V554">
            <v>99.4</v>
          </cell>
          <cell r="X554">
            <v>99.4</v>
          </cell>
          <cell r="Z554">
            <v>99.4</v>
          </cell>
          <cell r="AB554">
            <v>97</v>
          </cell>
          <cell r="AD554">
            <v>98.8</v>
          </cell>
        </row>
        <row r="555">
          <cell r="A555" t="str">
            <v>Schnittkäse</v>
          </cell>
          <cell r="B555">
            <v>1.69</v>
          </cell>
          <cell r="C555">
            <v>1998</v>
          </cell>
          <cell r="D555">
            <v>99.5</v>
          </cell>
          <cell r="F555">
            <v>100.1</v>
          </cell>
          <cell r="H555">
            <v>99.9</v>
          </cell>
          <cell r="J555">
            <v>99.2</v>
          </cell>
          <cell r="L555">
            <v>99.2</v>
          </cell>
          <cell r="N555">
            <v>98.8</v>
          </cell>
          <cell r="P555">
            <v>99</v>
          </cell>
          <cell r="R555">
            <v>99.2</v>
          </cell>
          <cell r="T555">
            <v>98.8</v>
          </cell>
          <cell r="V555">
            <v>98.5</v>
          </cell>
          <cell r="X555">
            <v>98.1</v>
          </cell>
          <cell r="Z555">
            <v>98.1</v>
          </cell>
          <cell r="AB555">
            <v>99</v>
          </cell>
          <cell r="AD555">
            <v>0</v>
          </cell>
        </row>
        <row r="556">
          <cell r="A556" t="str">
            <v>Schnittkäse</v>
          </cell>
          <cell r="B556">
            <v>1.69</v>
          </cell>
          <cell r="C556">
            <v>1999</v>
          </cell>
          <cell r="AB556">
            <v>0</v>
          </cell>
          <cell r="AD556">
            <v>0</v>
          </cell>
        </row>
        <row r="557">
          <cell r="A557" t="str">
            <v>Schnittkäse</v>
          </cell>
          <cell r="B557">
            <v>1.69</v>
          </cell>
          <cell r="C557">
            <v>2000</v>
          </cell>
          <cell r="AB557">
            <v>0</v>
          </cell>
          <cell r="AD557">
            <v>0</v>
          </cell>
        </row>
        <row r="558">
          <cell r="A558" t="str">
            <v>Schnittkäse</v>
          </cell>
          <cell r="B558">
            <v>1.69</v>
          </cell>
          <cell r="C558">
            <v>2001</v>
          </cell>
          <cell r="AB558">
            <v>0</v>
          </cell>
          <cell r="AD558">
            <v>0</v>
          </cell>
        </row>
        <row r="559">
          <cell r="A559" t="str">
            <v>Schnittkäse</v>
          </cell>
          <cell r="B559">
            <v>1.69</v>
          </cell>
          <cell r="C559">
            <v>2002</v>
          </cell>
          <cell r="AB559">
            <v>0</v>
          </cell>
          <cell r="AD559">
            <v>0</v>
          </cell>
        </row>
        <row r="560">
          <cell r="A560" t="str">
            <v>Schnittkäse</v>
          </cell>
          <cell r="B560">
            <v>1.69</v>
          </cell>
          <cell r="C560">
            <v>2003</v>
          </cell>
          <cell r="AB560">
            <v>0</v>
          </cell>
        </row>
        <row r="561">
          <cell r="A561" t="str">
            <v>Joghurt</v>
          </cell>
          <cell r="B561">
            <v>1.82</v>
          </cell>
          <cell r="C561">
            <v>1991</v>
          </cell>
          <cell r="D561">
            <v>98.7</v>
          </cell>
          <cell r="F561">
            <v>98.8</v>
          </cell>
          <cell r="H561">
            <v>98.7</v>
          </cell>
          <cell r="J561">
            <v>99.6</v>
          </cell>
          <cell r="L561">
            <v>100.2</v>
          </cell>
          <cell r="N561">
            <v>100.5</v>
          </cell>
          <cell r="P561">
            <v>100.2</v>
          </cell>
          <cell r="R561">
            <v>100.2</v>
          </cell>
          <cell r="T561">
            <v>101</v>
          </cell>
          <cell r="V561">
            <v>100.5</v>
          </cell>
          <cell r="X561">
            <v>100.8</v>
          </cell>
          <cell r="Z561">
            <v>100.5</v>
          </cell>
          <cell r="AB561">
            <v>100</v>
          </cell>
          <cell r="AD561">
            <v>101.8</v>
          </cell>
        </row>
        <row r="562">
          <cell r="A562" t="str">
            <v>Joghurt</v>
          </cell>
          <cell r="B562">
            <v>1.82</v>
          </cell>
          <cell r="C562">
            <v>1992</v>
          </cell>
          <cell r="D562">
            <v>102.6</v>
          </cell>
          <cell r="F562">
            <v>103.5</v>
          </cell>
          <cell r="H562">
            <v>103</v>
          </cell>
          <cell r="J562">
            <v>103.1</v>
          </cell>
          <cell r="L562">
            <v>102.9</v>
          </cell>
          <cell r="N562">
            <v>103</v>
          </cell>
          <cell r="P562">
            <v>102.9</v>
          </cell>
          <cell r="R562">
            <v>102.8</v>
          </cell>
          <cell r="T562">
            <v>102.8</v>
          </cell>
          <cell r="V562">
            <v>103.4</v>
          </cell>
          <cell r="X562">
            <v>103.2</v>
          </cell>
          <cell r="Z562">
            <v>103.3</v>
          </cell>
          <cell r="AB562">
            <v>103</v>
          </cell>
          <cell r="AD562">
            <v>103.2</v>
          </cell>
        </row>
        <row r="563">
          <cell r="A563" t="str">
            <v>Joghurt</v>
          </cell>
          <cell r="B563">
            <v>1.82</v>
          </cell>
          <cell r="C563">
            <v>1993</v>
          </cell>
          <cell r="D563">
            <v>103.4</v>
          </cell>
          <cell r="F563">
            <v>103.5</v>
          </cell>
          <cell r="H563">
            <v>103.4</v>
          </cell>
          <cell r="J563">
            <v>103.3</v>
          </cell>
          <cell r="L563">
            <v>103</v>
          </cell>
          <cell r="N563">
            <v>103.4</v>
          </cell>
          <cell r="P563">
            <v>103.3</v>
          </cell>
          <cell r="R563">
            <v>103.4</v>
          </cell>
          <cell r="T563">
            <v>103.3</v>
          </cell>
          <cell r="V563">
            <v>104.4</v>
          </cell>
          <cell r="X563">
            <v>104.5</v>
          </cell>
          <cell r="Z563">
            <v>105</v>
          </cell>
          <cell r="AB563">
            <v>103.7</v>
          </cell>
          <cell r="AD563">
            <v>104.2</v>
          </cell>
        </row>
        <row r="564">
          <cell r="A564" t="str">
            <v>Joghurt</v>
          </cell>
          <cell r="B564">
            <v>1.82</v>
          </cell>
          <cell r="C564">
            <v>1994</v>
          </cell>
          <cell r="D564">
            <v>105</v>
          </cell>
          <cell r="F564">
            <v>104.8</v>
          </cell>
          <cell r="H564">
            <v>104.9</v>
          </cell>
          <cell r="J564">
            <v>104.4</v>
          </cell>
          <cell r="L564">
            <v>104.1</v>
          </cell>
          <cell r="N564">
            <v>103.8</v>
          </cell>
          <cell r="P564">
            <v>103.7</v>
          </cell>
          <cell r="R564">
            <v>103.4</v>
          </cell>
          <cell r="T564">
            <v>99.7</v>
          </cell>
          <cell r="V564">
            <v>99.3</v>
          </cell>
          <cell r="X564">
            <v>99.7</v>
          </cell>
          <cell r="Z564">
            <v>99.6</v>
          </cell>
          <cell r="AB564">
            <v>102.7</v>
          </cell>
          <cell r="AD564">
            <v>100.3</v>
          </cell>
        </row>
        <row r="565">
          <cell r="A565" t="str">
            <v>Joghurt</v>
          </cell>
          <cell r="B565">
            <v>1.82</v>
          </cell>
          <cell r="C565">
            <v>1995</v>
          </cell>
          <cell r="D565">
            <v>99.6</v>
          </cell>
          <cell r="F565">
            <v>99.5</v>
          </cell>
          <cell r="H565">
            <v>99.4</v>
          </cell>
          <cell r="J565">
            <v>100</v>
          </cell>
          <cell r="L565">
            <v>100</v>
          </cell>
          <cell r="N565">
            <v>100.1</v>
          </cell>
          <cell r="P565">
            <v>100.2</v>
          </cell>
          <cell r="R565">
            <v>100.4</v>
          </cell>
          <cell r="T565">
            <v>100.3</v>
          </cell>
          <cell r="V565">
            <v>100.8</v>
          </cell>
          <cell r="X565">
            <v>100.9</v>
          </cell>
          <cell r="Z565">
            <v>101.8</v>
          </cell>
          <cell r="AB565">
            <v>100.3</v>
          </cell>
          <cell r="AD565">
            <v>100.3</v>
          </cell>
        </row>
        <row r="566">
          <cell r="A566" t="str">
            <v>Joghurt</v>
          </cell>
          <cell r="B566">
            <v>1.82</v>
          </cell>
          <cell r="C566">
            <v>1996</v>
          </cell>
          <cell r="D566">
            <v>100.3</v>
          </cell>
          <cell r="F566">
            <v>100.1</v>
          </cell>
          <cell r="H566">
            <v>99.9</v>
          </cell>
          <cell r="J566">
            <v>100.1</v>
          </cell>
          <cell r="L566">
            <v>100.3</v>
          </cell>
          <cell r="N566">
            <v>98.9</v>
          </cell>
          <cell r="P566">
            <v>99.4</v>
          </cell>
          <cell r="R566">
            <v>99.6</v>
          </cell>
          <cell r="T566">
            <v>99.5</v>
          </cell>
          <cell r="V566">
            <v>99.4</v>
          </cell>
          <cell r="X566">
            <v>99.3</v>
          </cell>
          <cell r="Z566">
            <v>99.4</v>
          </cell>
          <cell r="AB566">
            <v>99.7</v>
          </cell>
          <cell r="AD566">
            <v>99</v>
          </cell>
        </row>
        <row r="567">
          <cell r="A567" t="str">
            <v>Joghurt</v>
          </cell>
          <cell r="B567">
            <v>1.82</v>
          </cell>
          <cell r="C567">
            <v>1997</v>
          </cell>
          <cell r="D567">
            <v>99.4</v>
          </cell>
          <cell r="F567">
            <v>98.9</v>
          </cell>
          <cell r="H567">
            <v>98.3</v>
          </cell>
          <cell r="J567">
            <v>98.3</v>
          </cell>
          <cell r="L567">
            <v>98.3</v>
          </cell>
          <cell r="N567">
            <v>98.2</v>
          </cell>
          <cell r="P567">
            <v>97.5</v>
          </cell>
          <cell r="R567">
            <v>99.7</v>
          </cell>
          <cell r="T567">
            <v>97.9</v>
          </cell>
          <cell r="V567">
            <v>97.8</v>
          </cell>
          <cell r="X567">
            <v>97.9</v>
          </cell>
          <cell r="Z567">
            <v>98.6</v>
          </cell>
          <cell r="AB567">
            <v>98.4</v>
          </cell>
          <cell r="AD567">
            <v>98.6</v>
          </cell>
        </row>
        <row r="568">
          <cell r="A568" t="str">
            <v>Joghurt</v>
          </cell>
          <cell r="B568">
            <v>1.82</v>
          </cell>
          <cell r="C568">
            <v>1998</v>
          </cell>
          <cell r="D568">
            <v>98.8</v>
          </cell>
          <cell r="F568">
            <v>98.7</v>
          </cell>
          <cell r="H568">
            <v>98.7</v>
          </cell>
          <cell r="J568">
            <v>99.2</v>
          </cell>
          <cell r="L568">
            <v>98.8</v>
          </cell>
          <cell r="N568">
            <v>99.8</v>
          </cell>
          <cell r="P568">
            <v>99</v>
          </cell>
          <cell r="R568">
            <v>98.1</v>
          </cell>
          <cell r="T568">
            <v>98.1</v>
          </cell>
          <cell r="V568">
            <v>97.4</v>
          </cell>
          <cell r="X568">
            <v>98.8</v>
          </cell>
          <cell r="Z568">
            <v>99.2</v>
          </cell>
          <cell r="AB568">
            <v>98.7</v>
          </cell>
          <cell r="AD568">
            <v>0</v>
          </cell>
        </row>
        <row r="569">
          <cell r="A569" t="str">
            <v>Joghurt</v>
          </cell>
          <cell r="B569">
            <v>1.82</v>
          </cell>
          <cell r="C569">
            <v>1999</v>
          </cell>
          <cell r="AB569">
            <v>0</v>
          </cell>
          <cell r="AD569">
            <v>0</v>
          </cell>
        </row>
        <row r="570">
          <cell r="A570" t="str">
            <v>Joghurt</v>
          </cell>
          <cell r="B570">
            <v>1.82</v>
          </cell>
          <cell r="C570">
            <v>2000</v>
          </cell>
          <cell r="AB570">
            <v>0</v>
          </cell>
          <cell r="AD570">
            <v>0</v>
          </cell>
        </row>
        <row r="571">
          <cell r="A571" t="str">
            <v>Joghurt</v>
          </cell>
          <cell r="B571">
            <v>1.82</v>
          </cell>
          <cell r="C571">
            <v>2001</v>
          </cell>
          <cell r="AB571">
            <v>0</v>
          </cell>
          <cell r="AD571">
            <v>0</v>
          </cell>
        </row>
        <row r="572">
          <cell r="A572" t="str">
            <v>Joghurt</v>
          </cell>
          <cell r="B572">
            <v>1.82</v>
          </cell>
          <cell r="C572">
            <v>2002</v>
          </cell>
          <cell r="AB572">
            <v>0</v>
          </cell>
          <cell r="AD572">
            <v>0</v>
          </cell>
        </row>
        <row r="573">
          <cell r="A573" t="str">
            <v>Joghurt</v>
          </cell>
          <cell r="B573">
            <v>1.82</v>
          </cell>
          <cell r="C573">
            <v>2003</v>
          </cell>
          <cell r="AB573">
            <v>0</v>
          </cell>
        </row>
        <row r="574">
          <cell r="A574" t="str">
            <v>Schmelzkäse un. Schmelzkäsezubereitungen</v>
          </cell>
          <cell r="B574">
            <v>0.96</v>
          </cell>
          <cell r="C574">
            <v>1991</v>
          </cell>
          <cell r="D574">
            <v>98.6</v>
          </cell>
          <cell r="F574">
            <v>100.3</v>
          </cell>
          <cell r="H574">
            <v>100.9</v>
          </cell>
          <cell r="J574">
            <v>100.1</v>
          </cell>
          <cell r="L574">
            <v>100.1</v>
          </cell>
          <cell r="N574">
            <v>100.2</v>
          </cell>
          <cell r="P574">
            <v>100.2</v>
          </cell>
          <cell r="R574">
            <v>100.2</v>
          </cell>
          <cell r="T574">
            <v>99.4</v>
          </cell>
          <cell r="V574">
            <v>99.9</v>
          </cell>
          <cell r="X574">
            <v>99.9</v>
          </cell>
          <cell r="Z574">
            <v>99.9</v>
          </cell>
          <cell r="AB574">
            <v>100</v>
          </cell>
          <cell r="AD574">
            <v>100.7</v>
          </cell>
        </row>
        <row r="575">
          <cell r="A575" t="str">
            <v>Schmelzkäse un. Schmelzkäsezubereitungen</v>
          </cell>
          <cell r="B575">
            <v>0.96</v>
          </cell>
          <cell r="C575">
            <v>1992</v>
          </cell>
          <cell r="D575">
            <v>100.7</v>
          </cell>
          <cell r="F575">
            <v>101</v>
          </cell>
          <cell r="H575">
            <v>101</v>
          </cell>
          <cell r="J575">
            <v>101</v>
          </cell>
          <cell r="L575">
            <v>102.3</v>
          </cell>
          <cell r="N575">
            <v>102.4</v>
          </cell>
          <cell r="P575">
            <v>102.4</v>
          </cell>
          <cell r="R575">
            <v>102.4</v>
          </cell>
          <cell r="T575">
            <v>102.4</v>
          </cell>
          <cell r="V575">
            <v>103.1</v>
          </cell>
          <cell r="X575">
            <v>104.7</v>
          </cell>
          <cell r="Z575">
            <v>105.2</v>
          </cell>
          <cell r="AB575">
            <v>102.4</v>
          </cell>
          <cell r="AD575">
            <v>104.3</v>
          </cell>
        </row>
        <row r="576">
          <cell r="A576" t="str">
            <v>Schmelzkäse un. Schmelzkäsezubereitungen</v>
          </cell>
          <cell r="B576">
            <v>0.96</v>
          </cell>
          <cell r="C576">
            <v>1993</v>
          </cell>
          <cell r="D576">
            <v>105.2</v>
          </cell>
          <cell r="F576">
            <v>104.8</v>
          </cell>
          <cell r="H576">
            <v>105.3</v>
          </cell>
          <cell r="J576">
            <v>105.2</v>
          </cell>
          <cell r="L576">
            <v>105.2</v>
          </cell>
          <cell r="N576">
            <v>105.2</v>
          </cell>
          <cell r="P576">
            <v>105.3</v>
          </cell>
          <cell r="R576">
            <v>105.3</v>
          </cell>
          <cell r="T576">
            <v>105</v>
          </cell>
          <cell r="V576">
            <v>104.9</v>
          </cell>
          <cell r="X576">
            <v>104.9</v>
          </cell>
          <cell r="Z576">
            <v>105.6</v>
          </cell>
          <cell r="AB576">
            <v>105.2</v>
          </cell>
          <cell r="AD576">
            <v>105.6</v>
          </cell>
        </row>
        <row r="577">
          <cell r="A577" t="str">
            <v>Schmelzkäse un. Schmelzkäsezubereitungen</v>
          </cell>
          <cell r="B577">
            <v>0.96</v>
          </cell>
          <cell r="C577">
            <v>1994</v>
          </cell>
          <cell r="D577">
            <v>105.6</v>
          </cell>
          <cell r="F577">
            <v>106.1</v>
          </cell>
          <cell r="H577">
            <v>106.1</v>
          </cell>
          <cell r="J577">
            <v>106</v>
          </cell>
          <cell r="L577">
            <v>106</v>
          </cell>
          <cell r="N577">
            <v>106</v>
          </cell>
          <cell r="P577">
            <v>106</v>
          </cell>
          <cell r="R577">
            <v>106</v>
          </cell>
          <cell r="T577">
            <v>106</v>
          </cell>
          <cell r="V577">
            <v>106</v>
          </cell>
          <cell r="X577">
            <v>106</v>
          </cell>
          <cell r="Z577">
            <v>105.4</v>
          </cell>
          <cell r="AB577">
            <v>105.9</v>
          </cell>
          <cell r="AD577">
            <v>104.6</v>
          </cell>
        </row>
        <row r="578">
          <cell r="A578" t="str">
            <v>Schmelzkäse un. Schmelzkäsezubereitungen</v>
          </cell>
          <cell r="B578">
            <v>0.96</v>
          </cell>
          <cell r="C578">
            <v>1995</v>
          </cell>
          <cell r="D578">
            <v>104.1</v>
          </cell>
          <cell r="F578">
            <v>103.3</v>
          </cell>
          <cell r="H578">
            <v>103.3</v>
          </cell>
          <cell r="J578">
            <v>103.3</v>
          </cell>
          <cell r="L578">
            <v>103</v>
          </cell>
          <cell r="N578">
            <v>103.1</v>
          </cell>
          <cell r="P578">
            <v>102.4</v>
          </cell>
          <cell r="R578">
            <v>102.3</v>
          </cell>
          <cell r="T578">
            <v>102.3</v>
          </cell>
          <cell r="V578">
            <v>102.4</v>
          </cell>
          <cell r="X578">
            <v>102.5</v>
          </cell>
          <cell r="Z578">
            <v>102.5</v>
          </cell>
          <cell r="AB578">
            <v>102.9</v>
          </cell>
          <cell r="AD578">
            <v>101.9</v>
          </cell>
        </row>
        <row r="579">
          <cell r="A579" t="str">
            <v>Schmelzkäse un. Schmelzkäsezubereitungen</v>
          </cell>
          <cell r="B579">
            <v>0.96</v>
          </cell>
          <cell r="C579">
            <v>1996</v>
          </cell>
          <cell r="D579">
            <v>102.5</v>
          </cell>
          <cell r="F579">
            <v>102</v>
          </cell>
          <cell r="H579">
            <v>101</v>
          </cell>
          <cell r="J579">
            <v>100.5</v>
          </cell>
          <cell r="L579">
            <v>101.1</v>
          </cell>
          <cell r="N579">
            <v>100.9</v>
          </cell>
          <cell r="P579">
            <v>100.9</v>
          </cell>
          <cell r="R579">
            <v>100.9</v>
          </cell>
          <cell r="T579">
            <v>100.6</v>
          </cell>
          <cell r="V579">
            <v>100.1</v>
          </cell>
          <cell r="X579">
            <v>100.1</v>
          </cell>
          <cell r="Z579">
            <v>100.1</v>
          </cell>
          <cell r="AB579">
            <v>100.9</v>
          </cell>
          <cell r="AD579">
            <v>100.1</v>
          </cell>
        </row>
        <row r="580">
          <cell r="A580" t="str">
            <v>Schmelzkäse un. Schmelzkäsezubereitungen</v>
          </cell>
          <cell r="B580">
            <v>0.96</v>
          </cell>
          <cell r="C580">
            <v>1997</v>
          </cell>
          <cell r="D580">
            <v>99.6</v>
          </cell>
          <cell r="F580">
            <v>99.3</v>
          </cell>
          <cell r="H580">
            <v>99.6</v>
          </cell>
          <cell r="J580">
            <v>99.8</v>
          </cell>
          <cell r="L580">
            <v>99.9</v>
          </cell>
          <cell r="N580">
            <v>99.9</v>
          </cell>
          <cell r="P580">
            <v>100.3</v>
          </cell>
          <cell r="R580">
            <v>100</v>
          </cell>
          <cell r="T580">
            <v>100</v>
          </cell>
          <cell r="V580">
            <v>101</v>
          </cell>
          <cell r="X580">
            <v>100.9</v>
          </cell>
          <cell r="Z580">
            <v>100.9</v>
          </cell>
          <cell r="AB580">
            <v>100.1</v>
          </cell>
          <cell r="AD580">
            <v>101.8</v>
          </cell>
        </row>
        <row r="581">
          <cell r="A581" t="str">
            <v>Schmelzkäse un. Schmelzkäsezubereitungen</v>
          </cell>
          <cell r="B581">
            <v>0.96</v>
          </cell>
          <cell r="C581">
            <v>1998</v>
          </cell>
          <cell r="D581">
            <v>100.9</v>
          </cell>
          <cell r="F581">
            <v>103.1</v>
          </cell>
          <cell r="H581">
            <v>103.7</v>
          </cell>
          <cell r="J581">
            <v>103.7</v>
          </cell>
          <cell r="L581">
            <v>103.8</v>
          </cell>
          <cell r="N581">
            <v>103.7</v>
          </cell>
          <cell r="P581">
            <v>103.7</v>
          </cell>
          <cell r="R581">
            <v>103.7</v>
          </cell>
          <cell r="T581">
            <v>103.7</v>
          </cell>
          <cell r="V581">
            <v>103.7</v>
          </cell>
          <cell r="X581">
            <v>103.6</v>
          </cell>
          <cell r="Z581">
            <v>103.6</v>
          </cell>
          <cell r="AB581">
            <v>103.4</v>
          </cell>
          <cell r="AD581">
            <v>0</v>
          </cell>
        </row>
        <row r="582">
          <cell r="A582" t="str">
            <v>Schmelzkäse un. Schmelzkäsezubereitungen</v>
          </cell>
          <cell r="B582">
            <v>0.96</v>
          </cell>
          <cell r="C582">
            <v>1999</v>
          </cell>
          <cell r="AB582">
            <v>0</v>
          </cell>
          <cell r="AD582">
            <v>0</v>
          </cell>
        </row>
        <row r="583">
          <cell r="A583" t="str">
            <v>Schmelzkäse un. Schmelzkäsezubereitungen</v>
          </cell>
          <cell r="B583">
            <v>0.96</v>
          </cell>
          <cell r="C583">
            <v>2000</v>
          </cell>
          <cell r="AB583">
            <v>0</v>
          </cell>
          <cell r="AD583">
            <v>0</v>
          </cell>
        </row>
        <row r="584">
          <cell r="A584" t="str">
            <v>Schmelzkäse un. Schmelzkäsezubereitungen</v>
          </cell>
          <cell r="B584">
            <v>0.96</v>
          </cell>
          <cell r="C584">
            <v>2001</v>
          </cell>
          <cell r="AB584">
            <v>0</v>
          </cell>
          <cell r="AD584">
            <v>0</v>
          </cell>
        </row>
        <row r="585">
          <cell r="A585" t="str">
            <v>Schmelzkäse un. Schmelzkäsezubereitungen</v>
          </cell>
          <cell r="B585">
            <v>0.96</v>
          </cell>
          <cell r="C585">
            <v>2002</v>
          </cell>
          <cell r="AB585">
            <v>0</v>
          </cell>
          <cell r="AD585">
            <v>0</v>
          </cell>
        </row>
        <row r="586">
          <cell r="A586" t="str">
            <v>Schmelzkäse un. Schmelzkäsezubereitungen</v>
          </cell>
          <cell r="B586">
            <v>0.96</v>
          </cell>
          <cell r="C586">
            <v>2003</v>
          </cell>
          <cell r="AB586">
            <v>0</v>
          </cell>
        </row>
        <row r="587">
          <cell r="A587" t="str">
            <v>Kondensvollmilch</v>
          </cell>
          <cell r="B587">
            <v>0.88</v>
          </cell>
          <cell r="C587">
            <v>1991</v>
          </cell>
          <cell r="D587">
            <v>105.7</v>
          </cell>
          <cell r="F587">
            <v>100.2</v>
          </cell>
          <cell r="H587">
            <v>100.1</v>
          </cell>
          <cell r="J587">
            <v>99.9</v>
          </cell>
          <cell r="L587">
            <v>99.6</v>
          </cell>
          <cell r="N587">
            <v>98.9</v>
          </cell>
          <cell r="P587">
            <v>96.7</v>
          </cell>
          <cell r="R587">
            <v>96.8</v>
          </cell>
          <cell r="T587">
            <v>96.2</v>
          </cell>
          <cell r="V587">
            <v>101.7</v>
          </cell>
          <cell r="X587">
            <v>101.9</v>
          </cell>
          <cell r="Z587">
            <v>102.4</v>
          </cell>
          <cell r="AB587">
            <v>100</v>
          </cell>
          <cell r="AD587">
            <v>102.5</v>
          </cell>
        </row>
        <row r="588">
          <cell r="A588" t="str">
            <v>Kondensvollmilch</v>
          </cell>
          <cell r="B588">
            <v>0.88</v>
          </cell>
          <cell r="C588">
            <v>1992</v>
          </cell>
          <cell r="D588">
            <v>103.4</v>
          </cell>
          <cell r="F588">
            <v>105.1</v>
          </cell>
          <cell r="H588">
            <v>106.5</v>
          </cell>
          <cell r="J588">
            <v>106.5</v>
          </cell>
          <cell r="L588">
            <v>106.5</v>
          </cell>
          <cell r="N588">
            <v>106.2</v>
          </cell>
          <cell r="P588">
            <v>106.2</v>
          </cell>
          <cell r="R588">
            <v>106.2</v>
          </cell>
          <cell r="T588">
            <v>106.2</v>
          </cell>
          <cell r="V588">
            <v>105.2</v>
          </cell>
          <cell r="X588">
            <v>105.3</v>
          </cell>
          <cell r="Z588">
            <v>105.4</v>
          </cell>
          <cell r="AB588">
            <v>105.7</v>
          </cell>
          <cell r="AD588">
            <v>106.1</v>
          </cell>
        </row>
        <row r="589">
          <cell r="A589" t="str">
            <v>Kondensvollmilch</v>
          </cell>
          <cell r="B589">
            <v>0.88</v>
          </cell>
          <cell r="C589">
            <v>1993</v>
          </cell>
          <cell r="D589">
            <v>106.9</v>
          </cell>
          <cell r="F589">
            <v>105.2</v>
          </cell>
          <cell r="H589">
            <v>106</v>
          </cell>
          <cell r="J589">
            <v>106.9</v>
          </cell>
          <cell r="L589">
            <v>106.8</v>
          </cell>
          <cell r="N589">
            <v>106.8</v>
          </cell>
          <cell r="P589">
            <v>107.4</v>
          </cell>
          <cell r="R589">
            <v>107.9</v>
          </cell>
          <cell r="T589">
            <v>107.9</v>
          </cell>
          <cell r="V589">
            <v>107.9</v>
          </cell>
          <cell r="X589">
            <v>107.9</v>
          </cell>
          <cell r="Z589">
            <v>107.5</v>
          </cell>
          <cell r="AB589">
            <v>107.1</v>
          </cell>
          <cell r="AD589">
            <v>107.3</v>
          </cell>
        </row>
        <row r="590">
          <cell r="A590" t="str">
            <v>Kondensvollmilch</v>
          </cell>
          <cell r="B590">
            <v>0.88</v>
          </cell>
          <cell r="C590">
            <v>1994</v>
          </cell>
          <cell r="D590">
            <v>107.9</v>
          </cell>
          <cell r="F590">
            <v>107.7</v>
          </cell>
          <cell r="H590">
            <v>107.2</v>
          </cell>
          <cell r="J590">
            <v>106.8</v>
          </cell>
          <cell r="L590">
            <v>105.4</v>
          </cell>
          <cell r="N590">
            <v>105.6</v>
          </cell>
          <cell r="P590">
            <v>107.6</v>
          </cell>
          <cell r="R590">
            <v>107</v>
          </cell>
          <cell r="T590">
            <v>103.2</v>
          </cell>
          <cell r="V590">
            <v>104.4</v>
          </cell>
          <cell r="X590">
            <v>104.2</v>
          </cell>
          <cell r="Z590">
            <v>104.2</v>
          </cell>
          <cell r="AB590">
            <v>105.9</v>
          </cell>
          <cell r="AD590">
            <v>105.1</v>
          </cell>
        </row>
        <row r="591">
          <cell r="A591" t="str">
            <v>Kondensvollmilch</v>
          </cell>
          <cell r="B591">
            <v>0.88</v>
          </cell>
          <cell r="C591">
            <v>1995</v>
          </cell>
          <cell r="D591">
            <v>105.4</v>
          </cell>
          <cell r="F591">
            <v>105.4</v>
          </cell>
          <cell r="H591">
            <v>106.5</v>
          </cell>
          <cell r="J591">
            <v>106.5</v>
          </cell>
          <cell r="L591">
            <v>104.6</v>
          </cell>
          <cell r="N591">
            <v>102.7</v>
          </cell>
          <cell r="P591">
            <v>102.7</v>
          </cell>
          <cell r="R591">
            <v>103.7</v>
          </cell>
          <cell r="T591">
            <v>103.2</v>
          </cell>
          <cell r="V591">
            <v>104.3</v>
          </cell>
          <cell r="X591">
            <v>102.7</v>
          </cell>
          <cell r="Z591">
            <v>102.7</v>
          </cell>
          <cell r="AB591">
            <v>104.2</v>
          </cell>
          <cell r="AD591">
            <v>103</v>
          </cell>
        </row>
        <row r="592">
          <cell r="A592" t="str">
            <v>Kondensvollmilch</v>
          </cell>
          <cell r="B592">
            <v>0.88</v>
          </cell>
          <cell r="C592">
            <v>1996</v>
          </cell>
          <cell r="D592">
            <v>102.6</v>
          </cell>
          <cell r="F592">
            <v>100.8</v>
          </cell>
          <cell r="H592">
            <v>104.2</v>
          </cell>
          <cell r="J592">
            <v>102.9</v>
          </cell>
          <cell r="L592">
            <v>103.1</v>
          </cell>
          <cell r="N592">
            <v>102.7</v>
          </cell>
          <cell r="P592">
            <v>102.7</v>
          </cell>
          <cell r="R592">
            <v>102.1</v>
          </cell>
          <cell r="T592">
            <v>102.5</v>
          </cell>
          <cell r="V592">
            <v>101.8</v>
          </cell>
          <cell r="X592">
            <v>101.7</v>
          </cell>
          <cell r="Z592">
            <v>101.8</v>
          </cell>
          <cell r="AB592">
            <v>102.4</v>
          </cell>
          <cell r="AD592">
            <v>102</v>
          </cell>
        </row>
        <row r="593">
          <cell r="A593" t="str">
            <v>Kondensvollmilch</v>
          </cell>
          <cell r="B593">
            <v>0.88</v>
          </cell>
          <cell r="C593">
            <v>1997</v>
          </cell>
          <cell r="D593">
            <v>101.9</v>
          </cell>
          <cell r="F593">
            <v>102.2</v>
          </cell>
          <cell r="H593">
            <v>103.2</v>
          </cell>
          <cell r="J593">
            <v>102.1</v>
          </cell>
          <cell r="L593">
            <v>102</v>
          </cell>
          <cell r="N593">
            <v>99.5</v>
          </cell>
          <cell r="P593">
            <v>99.5</v>
          </cell>
          <cell r="R593">
            <v>100.3</v>
          </cell>
          <cell r="T593">
            <v>100.3</v>
          </cell>
          <cell r="V593">
            <v>99.7</v>
          </cell>
          <cell r="X593">
            <v>100.2</v>
          </cell>
          <cell r="Z593">
            <v>100.4</v>
          </cell>
          <cell r="AB593">
            <v>100.9</v>
          </cell>
          <cell r="AD593">
            <v>99.5</v>
          </cell>
        </row>
        <row r="594">
          <cell r="A594" t="str">
            <v>Kondensvollmilch</v>
          </cell>
          <cell r="B594">
            <v>0.88</v>
          </cell>
          <cell r="C594">
            <v>1998</v>
          </cell>
          <cell r="D594">
            <v>98.5</v>
          </cell>
          <cell r="F594">
            <v>98.3</v>
          </cell>
          <cell r="H594">
            <v>99.5</v>
          </cell>
          <cell r="J594">
            <v>99.9</v>
          </cell>
          <cell r="L594">
            <v>98.9</v>
          </cell>
          <cell r="N594">
            <v>98.7</v>
          </cell>
          <cell r="P594">
            <v>98.7</v>
          </cell>
          <cell r="R594">
            <v>98.7</v>
          </cell>
          <cell r="T594">
            <v>95.5</v>
          </cell>
          <cell r="V594">
            <v>95.5</v>
          </cell>
          <cell r="X594">
            <v>95.5</v>
          </cell>
          <cell r="Z594">
            <v>94</v>
          </cell>
          <cell r="AB594">
            <v>97.6</v>
          </cell>
          <cell r="AD594">
            <v>0</v>
          </cell>
        </row>
        <row r="595">
          <cell r="A595" t="str">
            <v>Kondensvollmilch</v>
          </cell>
          <cell r="B595">
            <v>0.88</v>
          </cell>
          <cell r="C595">
            <v>1999</v>
          </cell>
          <cell r="AB595">
            <v>0</v>
          </cell>
          <cell r="AD595">
            <v>0</v>
          </cell>
        </row>
        <row r="596">
          <cell r="A596" t="str">
            <v>Kondensvollmilch</v>
          </cell>
          <cell r="B596">
            <v>0.88</v>
          </cell>
          <cell r="C596">
            <v>2000</v>
          </cell>
          <cell r="AB596">
            <v>0</v>
          </cell>
          <cell r="AD596">
            <v>0</v>
          </cell>
        </row>
        <row r="597">
          <cell r="A597" t="str">
            <v>Kondensvollmilch</v>
          </cell>
          <cell r="B597">
            <v>0.88</v>
          </cell>
          <cell r="C597">
            <v>2001</v>
          </cell>
          <cell r="AB597">
            <v>0</v>
          </cell>
          <cell r="AD597">
            <v>0</v>
          </cell>
        </row>
        <row r="598">
          <cell r="A598" t="str">
            <v>Kondensvollmilch</v>
          </cell>
          <cell r="B598">
            <v>0.88</v>
          </cell>
          <cell r="C598">
            <v>2002</v>
          </cell>
          <cell r="AB598">
            <v>0</v>
          </cell>
          <cell r="AD598">
            <v>0</v>
          </cell>
        </row>
        <row r="599">
          <cell r="A599" t="str">
            <v>Kondensvollmilch</v>
          </cell>
          <cell r="B599">
            <v>0.88</v>
          </cell>
          <cell r="C599">
            <v>2003</v>
          </cell>
          <cell r="AB599">
            <v>0</v>
          </cell>
        </row>
        <row r="600">
          <cell r="A600" t="str">
            <v>Erzeugnisse der Talgschmelzen und Schmalzsiederein</v>
          </cell>
          <cell r="B600">
            <v>0.08</v>
          </cell>
          <cell r="C600">
            <v>1991</v>
          </cell>
          <cell r="D600">
            <v>99.1</v>
          </cell>
          <cell r="F600">
            <v>99.1</v>
          </cell>
          <cell r="H600">
            <v>99.4</v>
          </cell>
          <cell r="J600">
            <v>99.4</v>
          </cell>
          <cell r="L600">
            <v>99.4</v>
          </cell>
          <cell r="N600">
            <v>99.9</v>
          </cell>
          <cell r="P600">
            <v>100.1</v>
          </cell>
          <cell r="R600">
            <v>100.1</v>
          </cell>
          <cell r="T600">
            <v>100.1</v>
          </cell>
          <cell r="V600">
            <v>101.2</v>
          </cell>
          <cell r="X600">
            <v>101.2</v>
          </cell>
          <cell r="Z600">
            <v>101.2</v>
          </cell>
          <cell r="AB600">
            <v>100</v>
          </cell>
          <cell r="AD600">
            <v>101</v>
          </cell>
        </row>
        <row r="601">
          <cell r="A601" t="str">
            <v>Erzeugnisse der Talgschmelzen und Schmalzsiederein</v>
          </cell>
          <cell r="B601">
            <v>0.08</v>
          </cell>
          <cell r="C601">
            <v>1992</v>
          </cell>
          <cell r="D601">
            <v>101.1</v>
          </cell>
          <cell r="F601">
            <v>101.8</v>
          </cell>
          <cell r="H601">
            <v>101.8</v>
          </cell>
          <cell r="J601">
            <v>101.8</v>
          </cell>
          <cell r="L601">
            <v>100.3</v>
          </cell>
          <cell r="N601">
            <v>100.7</v>
          </cell>
          <cell r="P601">
            <v>99.8</v>
          </cell>
          <cell r="R601">
            <v>98.6</v>
          </cell>
          <cell r="T601">
            <v>100.1</v>
          </cell>
          <cell r="V601">
            <v>100.9</v>
          </cell>
          <cell r="X601">
            <v>98.9</v>
          </cell>
          <cell r="Z601">
            <v>99.9</v>
          </cell>
          <cell r="AB601">
            <v>100.5</v>
          </cell>
          <cell r="AD601">
            <v>97.6</v>
          </cell>
        </row>
        <row r="602">
          <cell r="A602" t="str">
            <v>Erzeugnisse der Talgschmelzen und Schmalzsiederein</v>
          </cell>
          <cell r="B602">
            <v>0.08</v>
          </cell>
          <cell r="C602">
            <v>1993</v>
          </cell>
          <cell r="D602">
            <v>97.5</v>
          </cell>
          <cell r="F602">
            <v>95.4</v>
          </cell>
          <cell r="H602">
            <v>94.9</v>
          </cell>
          <cell r="J602">
            <v>94.9</v>
          </cell>
          <cell r="L602">
            <v>95.3</v>
          </cell>
          <cell r="N602">
            <v>94.7</v>
          </cell>
          <cell r="P602">
            <v>94.7</v>
          </cell>
          <cell r="R602">
            <v>96.7</v>
          </cell>
          <cell r="T602">
            <v>97.9</v>
          </cell>
          <cell r="V602">
            <v>98.3</v>
          </cell>
          <cell r="X602">
            <v>99.8</v>
          </cell>
          <cell r="Z602">
            <v>101.4</v>
          </cell>
          <cell r="AB602">
            <v>96.8</v>
          </cell>
          <cell r="AD602">
            <v>99.1</v>
          </cell>
        </row>
        <row r="603">
          <cell r="A603" t="str">
            <v>Erzeugnisse der Talgschmelzen und Schmalzsiederein</v>
          </cell>
          <cell r="B603">
            <v>0.08</v>
          </cell>
          <cell r="C603">
            <v>1994</v>
          </cell>
          <cell r="D603">
            <v>103.1</v>
          </cell>
          <cell r="F603">
            <v>102.5</v>
          </cell>
          <cell r="H603">
            <v>100.2</v>
          </cell>
          <cell r="J603">
            <v>97.4</v>
          </cell>
          <cell r="L603">
            <v>97.9</v>
          </cell>
          <cell r="N603">
            <v>99.5</v>
          </cell>
          <cell r="P603">
            <v>101</v>
          </cell>
          <cell r="R603">
            <v>101.2</v>
          </cell>
          <cell r="T603">
            <v>102.3</v>
          </cell>
          <cell r="V603">
            <v>103.3</v>
          </cell>
          <cell r="X603">
            <v>103.3</v>
          </cell>
          <cell r="Z603">
            <v>102.8</v>
          </cell>
          <cell r="AB603">
            <v>101.2</v>
          </cell>
          <cell r="AD603">
            <v>104.7</v>
          </cell>
        </row>
        <row r="604">
          <cell r="A604" t="str">
            <v>Erzeugnisse der Talgschmelzen und Schmalzsiederein</v>
          </cell>
          <cell r="B604">
            <v>0.08</v>
          </cell>
          <cell r="C604">
            <v>1995</v>
          </cell>
          <cell r="D604">
            <v>105.7</v>
          </cell>
          <cell r="F604">
            <v>108</v>
          </cell>
          <cell r="H604">
            <v>109.2</v>
          </cell>
          <cell r="J604">
            <v>109.5</v>
          </cell>
          <cell r="L604">
            <v>107.5</v>
          </cell>
          <cell r="N604">
            <v>102.8</v>
          </cell>
          <cell r="P604">
            <v>103</v>
          </cell>
          <cell r="R604">
            <v>100.5</v>
          </cell>
          <cell r="T604">
            <v>104</v>
          </cell>
          <cell r="V604">
            <v>105.8</v>
          </cell>
          <cell r="X604">
            <v>106.5</v>
          </cell>
          <cell r="Z604">
            <v>107.3</v>
          </cell>
          <cell r="AB604">
            <v>105.8</v>
          </cell>
          <cell r="AD604">
            <v>103.8</v>
          </cell>
        </row>
        <row r="605">
          <cell r="A605" t="str">
            <v>Erzeugnisse der Talgschmelzen und Schmalzsiederein</v>
          </cell>
          <cell r="B605">
            <v>0.08</v>
          </cell>
          <cell r="C605">
            <v>1996</v>
          </cell>
          <cell r="D605">
            <v>106</v>
          </cell>
          <cell r="F605">
            <v>104.4</v>
          </cell>
          <cell r="H605">
            <v>103.9</v>
          </cell>
          <cell r="J605">
            <v>101</v>
          </cell>
          <cell r="L605">
            <v>101.1</v>
          </cell>
          <cell r="N605">
            <v>102.3</v>
          </cell>
          <cell r="P605">
            <v>102.3</v>
          </cell>
          <cell r="R605">
            <v>103.3</v>
          </cell>
          <cell r="T605">
            <v>103.8</v>
          </cell>
          <cell r="V605">
            <v>106.3</v>
          </cell>
          <cell r="X605">
            <v>106.8</v>
          </cell>
          <cell r="Z605">
            <v>109.7</v>
          </cell>
          <cell r="AB605">
            <v>104.2</v>
          </cell>
          <cell r="AD605">
            <v>107.6</v>
          </cell>
        </row>
        <row r="606">
          <cell r="A606" t="str">
            <v>Erzeugnisse der Talgschmelzen und Schmalzsiederein</v>
          </cell>
          <cell r="B606">
            <v>0.08</v>
          </cell>
          <cell r="C606">
            <v>1997</v>
          </cell>
          <cell r="D606">
            <v>109.4</v>
          </cell>
          <cell r="F606">
            <v>109.1</v>
          </cell>
          <cell r="H606">
            <v>110.7</v>
          </cell>
          <cell r="J606">
            <v>110.7</v>
          </cell>
          <cell r="L606">
            <v>109.8</v>
          </cell>
          <cell r="N606">
            <v>108.9</v>
          </cell>
          <cell r="P606">
            <v>110.3</v>
          </cell>
          <cell r="R606">
            <v>111</v>
          </cell>
          <cell r="T606">
            <v>111.7</v>
          </cell>
          <cell r="V606">
            <v>114.2</v>
          </cell>
          <cell r="X606">
            <v>114.2</v>
          </cell>
          <cell r="Z606">
            <v>123</v>
          </cell>
          <cell r="AB606">
            <v>111.9</v>
          </cell>
          <cell r="AD606">
            <v>116.6</v>
          </cell>
        </row>
        <row r="607">
          <cell r="A607" t="str">
            <v>Erzeugnisse der Talgschmelzen und Schmalzsiederein</v>
          </cell>
          <cell r="B607">
            <v>0.08</v>
          </cell>
          <cell r="C607">
            <v>1998</v>
          </cell>
          <cell r="D607">
            <v>124.3</v>
          </cell>
          <cell r="F607">
            <v>124.5</v>
          </cell>
          <cell r="H607">
            <v>121.3</v>
          </cell>
          <cell r="J607">
            <v>116.8</v>
          </cell>
          <cell r="L607">
            <v>114.7</v>
          </cell>
          <cell r="N607">
            <v>113</v>
          </cell>
          <cell r="P607">
            <v>112.3</v>
          </cell>
          <cell r="R607">
            <v>112</v>
          </cell>
          <cell r="T607">
            <v>112</v>
          </cell>
          <cell r="V607">
            <v>111.9</v>
          </cell>
          <cell r="X607">
            <v>109.9</v>
          </cell>
          <cell r="Z607">
            <v>108.3</v>
          </cell>
          <cell r="AB607">
            <v>115.1</v>
          </cell>
          <cell r="AD607">
            <v>0</v>
          </cell>
        </row>
        <row r="608">
          <cell r="A608" t="str">
            <v>Erzeugnisse der Talgschmelzen und Schmalzsiederein</v>
          </cell>
          <cell r="B608">
            <v>0.08</v>
          </cell>
          <cell r="C608">
            <v>1999</v>
          </cell>
          <cell r="AB608">
            <v>0</v>
          </cell>
          <cell r="AD608">
            <v>0</v>
          </cell>
        </row>
        <row r="609">
          <cell r="A609" t="str">
            <v>Erzeugnisse der Talgschmelzen und Schmalzsiederein</v>
          </cell>
          <cell r="B609">
            <v>0.08</v>
          </cell>
          <cell r="C609">
            <v>2000</v>
          </cell>
          <cell r="AB609">
            <v>0</v>
          </cell>
          <cell r="AD609">
            <v>0</v>
          </cell>
        </row>
        <row r="610">
          <cell r="A610" t="str">
            <v>Erzeugnisse der Talgschmelzen und Schmalzsiederein</v>
          </cell>
          <cell r="B610">
            <v>0.08</v>
          </cell>
          <cell r="C610">
            <v>2001</v>
          </cell>
          <cell r="AB610">
            <v>0</v>
          </cell>
          <cell r="AD610">
            <v>0</v>
          </cell>
        </row>
        <row r="611">
          <cell r="A611" t="str">
            <v>Erzeugnisse der Talgschmelzen und Schmalzsiederein</v>
          </cell>
          <cell r="B611">
            <v>0.08</v>
          </cell>
          <cell r="C611">
            <v>2002</v>
          </cell>
          <cell r="AB611">
            <v>0</v>
          </cell>
          <cell r="AD611">
            <v>0</v>
          </cell>
        </row>
        <row r="612">
          <cell r="A612" t="str">
            <v>Erzeugnisse der Talgschmelzen und Schmalzsiederein</v>
          </cell>
          <cell r="B612">
            <v>0.08</v>
          </cell>
          <cell r="C612">
            <v>2003</v>
          </cell>
          <cell r="AB612">
            <v>0</v>
          </cell>
        </row>
        <row r="613">
          <cell r="A613" t="str">
            <v>Fleisch und Fleischerzeugnisse</v>
          </cell>
          <cell r="B613">
            <v>19.04</v>
          </cell>
          <cell r="C613">
            <v>1991</v>
          </cell>
          <cell r="D613">
            <v>98.9</v>
          </cell>
          <cell r="F613">
            <v>99.4</v>
          </cell>
          <cell r="H613">
            <v>99.5</v>
          </cell>
          <cell r="J613">
            <v>99.2</v>
          </cell>
          <cell r="L613">
            <v>99.3</v>
          </cell>
          <cell r="N613">
            <v>99.1</v>
          </cell>
          <cell r="P613">
            <v>100</v>
          </cell>
          <cell r="R613">
            <v>100.1</v>
          </cell>
          <cell r="T613">
            <v>100.9</v>
          </cell>
          <cell r="V613">
            <v>101</v>
          </cell>
          <cell r="X613">
            <v>101.1</v>
          </cell>
          <cell r="Z613">
            <v>101.2</v>
          </cell>
          <cell r="AB613">
            <v>100</v>
          </cell>
          <cell r="AD613">
            <v>102</v>
          </cell>
        </row>
        <row r="614">
          <cell r="A614" t="str">
            <v>Fleisch und Fleischerzeugnisse</v>
          </cell>
          <cell r="B614">
            <v>19.04</v>
          </cell>
          <cell r="C614">
            <v>1992</v>
          </cell>
          <cell r="D614">
            <v>101.6</v>
          </cell>
          <cell r="F614">
            <v>102.4</v>
          </cell>
          <cell r="H614">
            <v>103.1</v>
          </cell>
          <cell r="J614">
            <v>103.6</v>
          </cell>
          <cell r="L614">
            <v>104.2</v>
          </cell>
          <cell r="N614">
            <v>104.3</v>
          </cell>
          <cell r="P614">
            <v>104.4</v>
          </cell>
          <cell r="R614">
            <v>104.1</v>
          </cell>
          <cell r="T614">
            <v>103.6</v>
          </cell>
          <cell r="V614">
            <v>102.7</v>
          </cell>
          <cell r="X614">
            <v>102.4</v>
          </cell>
          <cell r="Z614">
            <v>101.6</v>
          </cell>
          <cell r="AB614">
            <v>103.2</v>
          </cell>
          <cell r="AD614">
            <v>101.5</v>
          </cell>
        </row>
        <row r="615">
          <cell r="A615" t="str">
            <v>Fleisch und Fleischerzeugnisse</v>
          </cell>
          <cell r="B615">
            <v>19.04</v>
          </cell>
          <cell r="C615">
            <v>1993</v>
          </cell>
          <cell r="D615">
            <v>101.2</v>
          </cell>
          <cell r="F615">
            <v>100.1</v>
          </cell>
          <cell r="H615">
            <v>99.5</v>
          </cell>
          <cell r="J615">
            <v>99.7</v>
          </cell>
          <cell r="L615">
            <v>99.3</v>
          </cell>
          <cell r="N615">
            <v>99.1</v>
          </cell>
          <cell r="P615">
            <v>99.1</v>
          </cell>
          <cell r="R615">
            <v>98.7</v>
          </cell>
          <cell r="T615">
            <v>98.5</v>
          </cell>
          <cell r="V615">
            <v>97.5</v>
          </cell>
          <cell r="X615">
            <v>97</v>
          </cell>
          <cell r="Z615">
            <v>97</v>
          </cell>
          <cell r="AB615">
            <v>98.9</v>
          </cell>
          <cell r="AD615">
            <v>97.2</v>
          </cell>
        </row>
        <row r="616">
          <cell r="A616" t="str">
            <v>Fleisch und Fleischerzeugnisse</v>
          </cell>
          <cell r="B616">
            <v>19.04</v>
          </cell>
          <cell r="C616">
            <v>1994</v>
          </cell>
          <cell r="D616">
            <v>96.5</v>
          </cell>
          <cell r="F616">
            <v>96.7</v>
          </cell>
          <cell r="H616">
            <v>96</v>
          </cell>
          <cell r="J616">
            <v>96</v>
          </cell>
          <cell r="L616">
            <v>96.6</v>
          </cell>
          <cell r="N616">
            <v>96.9</v>
          </cell>
          <cell r="P616">
            <v>96.6</v>
          </cell>
          <cell r="R616">
            <v>96.8</v>
          </cell>
          <cell r="T616">
            <v>96.5</v>
          </cell>
          <cell r="V616">
            <v>96.6</v>
          </cell>
          <cell r="X616">
            <v>96.5</v>
          </cell>
          <cell r="Z616">
            <v>96.4</v>
          </cell>
          <cell r="AB616">
            <v>96.5</v>
          </cell>
          <cell r="AD616">
            <v>96.5</v>
          </cell>
        </row>
        <row r="617">
          <cell r="A617" t="str">
            <v>Fleisch und Fleischerzeugnisse</v>
          </cell>
          <cell r="B617">
            <v>19.04</v>
          </cell>
          <cell r="C617">
            <v>1995</v>
          </cell>
          <cell r="D617">
            <v>96.1</v>
          </cell>
          <cell r="F617">
            <v>96.4</v>
          </cell>
          <cell r="H617">
            <v>96.5</v>
          </cell>
          <cell r="J617">
            <v>96.7</v>
          </cell>
          <cell r="L617">
            <v>96.6</v>
          </cell>
          <cell r="N617">
            <v>96.7</v>
          </cell>
          <cell r="P617">
            <v>96.6</v>
          </cell>
          <cell r="R617">
            <v>96.8</v>
          </cell>
          <cell r="T617">
            <v>97.1</v>
          </cell>
          <cell r="V617">
            <v>97.1</v>
          </cell>
          <cell r="X617">
            <v>96.9</v>
          </cell>
          <cell r="Z617">
            <v>96.8</v>
          </cell>
          <cell r="AB617">
            <v>96.7</v>
          </cell>
          <cell r="AD617">
            <v>97.1</v>
          </cell>
        </row>
        <row r="618">
          <cell r="A618" t="str">
            <v>Fleisch und Fleischerzeugnisse</v>
          </cell>
          <cell r="B618">
            <v>19.04</v>
          </cell>
          <cell r="C618">
            <v>1996</v>
          </cell>
          <cell r="D618">
            <v>96.7</v>
          </cell>
          <cell r="F618">
            <v>96.5</v>
          </cell>
          <cell r="H618">
            <v>96.8</v>
          </cell>
          <cell r="J618">
            <v>96.9</v>
          </cell>
          <cell r="L618">
            <v>97.5</v>
          </cell>
          <cell r="N618">
            <v>98.9</v>
          </cell>
          <cell r="P618">
            <v>99.6</v>
          </cell>
          <cell r="R618">
            <v>100.3</v>
          </cell>
          <cell r="T618">
            <v>100.6</v>
          </cell>
          <cell r="V618">
            <v>100.3</v>
          </cell>
          <cell r="X618">
            <v>100.1</v>
          </cell>
          <cell r="Z618">
            <v>100</v>
          </cell>
          <cell r="AB618">
            <v>98.7</v>
          </cell>
          <cell r="AD618">
            <v>100.9</v>
          </cell>
        </row>
        <row r="619">
          <cell r="A619" t="str">
            <v>Fleisch und Fleischerzeugnisse</v>
          </cell>
          <cell r="B619">
            <v>19.04</v>
          </cell>
          <cell r="C619">
            <v>1997</v>
          </cell>
          <cell r="D619">
            <v>100.2</v>
          </cell>
          <cell r="F619">
            <v>100.3</v>
          </cell>
          <cell r="H619">
            <v>100</v>
          </cell>
          <cell r="J619">
            <v>100.8</v>
          </cell>
          <cell r="L619">
            <v>103.3</v>
          </cell>
          <cell r="N619">
            <v>104.7</v>
          </cell>
          <cell r="P619">
            <v>105</v>
          </cell>
          <cell r="R619">
            <v>105</v>
          </cell>
          <cell r="T619">
            <v>104.9</v>
          </cell>
          <cell r="V619">
            <v>104.6</v>
          </cell>
          <cell r="X619">
            <v>103.9</v>
          </cell>
          <cell r="Z619">
            <v>103.5</v>
          </cell>
          <cell r="AB619">
            <v>103</v>
          </cell>
          <cell r="AD619">
            <v>103.2</v>
          </cell>
        </row>
        <row r="620">
          <cell r="A620" t="str">
            <v>Fleisch und Fleischerzeugnisse</v>
          </cell>
          <cell r="B620">
            <v>19.04</v>
          </cell>
          <cell r="C620">
            <v>1998</v>
          </cell>
          <cell r="D620">
            <v>103</v>
          </cell>
          <cell r="F620">
            <v>102.6</v>
          </cell>
          <cell r="H620">
            <v>102.1</v>
          </cell>
          <cell r="J620">
            <v>101.7</v>
          </cell>
          <cell r="L620">
            <v>101.1</v>
          </cell>
          <cell r="N620">
            <v>100.5</v>
          </cell>
          <cell r="P620">
            <v>100.2</v>
          </cell>
          <cell r="R620">
            <v>99.5</v>
          </cell>
          <cell r="T620">
            <v>97.9</v>
          </cell>
          <cell r="V620">
            <v>96.5</v>
          </cell>
          <cell r="X620">
            <v>95.6</v>
          </cell>
          <cell r="Z620">
            <v>95.6</v>
          </cell>
          <cell r="AB620">
            <v>99.7</v>
          </cell>
          <cell r="AD620">
            <v>0</v>
          </cell>
        </row>
        <row r="621">
          <cell r="A621" t="str">
            <v>Fleisch und Fleischerzeugnisse</v>
          </cell>
          <cell r="B621">
            <v>19.04</v>
          </cell>
          <cell r="C621">
            <v>1999</v>
          </cell>
          <cell r="AB621">
            <v>0</v>
          </cell>
          <cell r="AD621">
            <v>0</v>
          </cell>
        </row>
        <row r="622">
          <cell r="A622" t="str">
            <v>Fleisch und Fleischerzeugnisse</v>
          </cell>
          <cell r="B622">
            <v>19.04</v>
          </cell>
          <cell r="C622">
            <v>2000</v>
          </cell>
          <cell r="AB622">
            <v>0</v>
          </cell>
          <cell r="AD622">
            <v>0</v>
          </cell>
        </row>
        <row r="623">
          <cell r="A623" t="str">
            <v>Fleisch und Fleischerzeugnisse</v>
          </cell>
          <cell r="B623">
            <v>19.04</v>
          </cell>
          <cell r="C623">
            <v>2001</v>
          </cell>
          <cell r="AB623">
            <v>0</v>
          </cell>
          <cell r="AD623">
            <v>0</v>
          </cell>
        </row>
        <row r="624">
          <cell r="A624" t="str">
            <v>Fleisch und Fleischerzeugnisse</v>
          </cell>
          <cell r="B624">
            <v>19.04</v>
          </cell>
          <cell r="C624">
            <v>2002</v>
          </cell>
          <cell r="AB624">
            <v>0</v>
          </cell>
          <cell r="AD624">
            <v>0</v>
          </cell>
        </row>
        <row r="625">
          <cell r="A625" t="str">
            <v>Fleisch und Fleischerzeugnisse</v>
          </cell>
          <cell r="B625">
            <v>19.04</v>
          </cell>
          <cell r="C625">
            <v>2003</v>
          </cell>
          <cell r="AB625">
            <v>0</v>
          </cell>
        </row>
        <row r="626">
          <cell r="A626" t="str">
            <v>Fleisch, frisch</v>
          </cell>
          <cell r="B626">
            <v>5.81</v>
          </cell>
          <cell r="C626">
            <v>1991</v>
          </cell>
          <cell r="D626">
            <v>98.3</v>
          </cell>
          <cell r="F626">
            <v>98.9</v>
          </cell>
          <cell r="H626">
            <v>98.9</v>
          </cell>
          <cell r="J626">
            <v>99</v>
          </cell>
          <cell r="L626">
            <v>99.3</v>
          </cell>
          <cell r="N626">
            <v>99.4</v>
          </cell>
          <cell r="P626">
            <v>100.8</v>
          </cell>
          <cell r="R626">
            <v>100.5</v>
          </cell>
          <cell r="T626">
            <v>101.9</v>
          </cell>
          <cell r="V626">
            <v>101.3</v>
          </cell>
          <cell r="X626">
            <v>100.8</v>
          </cell>
          <cell r="Z626">
            <v>100.8</v>
          </cell>
          <cell r="AB626">
            <v>100</v>
          </cell>
          <cell r="AD626">
            <v>102</v>
          </cell>
        </row>
        <row r="627">
          <cell r="A627" t="str">
            <v>Fleisch, frisch</v>
          </cell>
          <cell r="B627">
            <v>5.81</v>
          </cell>
          <cell r="C627">
            <v>1992</v>
          </cell>
          <cell r="D627">
            <v>101.8</v>
          </cell>
          <cell r="F627">
            <v>102.5</v>
          </cell>
          <cell r="H627">
            <v>103.1</v>
          </cell>
          <cell r="J627">
            <v>103.4</v>
          </cell>
          <cell r="L627">
            <v>103.3</v>
          </cell>
          <cell r="N627">
            <v>103.3</v>
          </cell>
          <cell r="P627">
            <v>103.3</v>
          </cell>
          <cell r="R627">
            <v>102.4</v>
          </cell>
          <cell r="T627">
            <v>101.5</v>
          </cell>
          <cell r="V627">
            <v>100</v>
          </cell>
          <cell r="X627">
            <v>98.8</v>
          </cell>
          <cell r="Z627">
            <v>96.4</v>
          </cell>
          <cell r="AB627">
            <v>101.7</v>
          </cell>
          <cell r="AD627">
            <v>97.6</v>
          </cell>
        </row>
        <row r="628">
          <cell r="A628" t="str">
            <v>Fleisch, frisch</v>
          </cell>
          <cell r="B628">
            <v>5.81</v>
          </cell>
          <cell r="C628">
            <v>1993</v>
          </cell>
          <cell r="D628">
            <v>95.6</v>
          </cell>
          <cell r="F628">
            <v>94.5</v>
          </cell>
          <cell r="H628">
            <v>94.7</v>
          </cell>
          <cell r="J628">
            <v>94.5</v>
          </cell>
          <cell r="L628">
            <v>94.7</v>
          </cell>
          <cell r="N628">
            <v>94.6</v>
          </cell>
          <cell r="P628">
            <v>94.6</v>
          </cell>
          <cell r="R628">
            <v>94</v>
          </cell>
          <cell r="T628">
            <v>93.8</v>
          </cell>
          <cell r="V628">
            <v>92.7</v>
          </cell>
          <cell r="X628">
            <v>91.7</v>
          </cell>
          <cell r="Z628">
            <v>92.1</v>
          </cell>
          <cell r="AB628">
            <v>94</v>
          </cell>
          <cell r="AD628">
            <v>92.2</v>
          </cell>
        </row>
        <row r="629">
          <cell r="A629" t="str">
            <v>Fleisch, frisch</v>
          </cell>
          <cell r="B629">
            <v>5.81</v>
          </cell>
          <cell r="C629">
            <v>1994</v>
          </cell>
          <cell r="D629">
            <v>90.9</v>
          </cell>
          <cell r="F629">
            <v>91.2</v>
          </cell>
          <cell r="H629">
            <v>89.9</v>
          </cell>
          <cell r="J629">
            <v>90</v>
          </cell>
          <cell r="L629">
            <v>92.6</v>
          </cell>
          <cell r="N629">
            <v>93.1</v>
          </cell>
          <cell r="P629">
            <v>92.1</v>
          </cell>
          <cell r="R629">
            <v>93</v>
          </cell>
          <cell r="T629">
            <v>92.6</v>
          </cell>
          <cell r="V629">
            <v>92.6</v>
          </cell>
          <cell r="X629">
            <v>92.2</v>
          </cell>
          <cell r="Z629">
            <v>92</v>
          </cell>
          <cell r="AB629">
            <v>91.9</v>
          </cell>
          <cell r="AD629">
            <v>92.2</v>
          </cell>
        </row>
        <row r="630">
          <cell r="A630" t="str">
            <v>Fleisch, frisch</v>
          </cell>
          <cell r="B630">
            <v>5.81</v>
          </cell>
          <cell r="C630">
            <v>1995</v>
          </cell>
          <cell r="D630">
            <v>91.3</v>
          </cell>
          <cell r="F630">
            <v>91.9</v>
          </cell>
          <cell r="H630">
            <v>92</v>
          </cell>
          <cell r="J630">
            <v>92</v>
          </cell>
          <cell r="L630">
            <v>92.4</v>
          </cell>
          <cell r="N630">
            <v>91.7</v>
          </cell>
          <cell r="P630">
            <v>91.4</v>
          </cell>
          <cell r="R630">
            <v>91.9</v>
          </cell>
          <cell r="T630">
            <v>92.6</v>
          </cell>
          <cell r="V630">
            <v>91.9</v>
          </cell>
          <cell r="X630">
            <v>91.4</v>
          </cell>
          <cell r="Z630">
            <v>91.3</v>
          </cell>
          <cell r="AB630">
            <v>91.8</v>
          </cell>
          <cell r="AD630">
            <v>92.2</v>
          </cell>
        </row>
        <row r="631">
          <cell r="A631" t="str">
            <v>Fleisch, frisch</v>
          </cell>
          <cell r="B631">
            <v>5.81</v>
          </cell>
          <cell r="C631">
            <v>1996</v>
          </cell>
          <cell r="D631">
            <v>91</v>
          </cell>
          <cell r="F631">
            <v>90.9</v>
          </cell>
          <cell r="H631">
            <v>91.1</v>
          </cell>
          <cell r="J631">
            <v>92.3</v>
          </cell>
          <cell r="L631">
            <v>93.7</v>
          </cell>
          <cell r="N631">
            <v>96.9</v>
          </cell>
          <cell r="P631">
            <v>97.6</v>
          </cell>
          <cell r="R631">
            <v>98.1</v>
          </cell>
          <cell r="T631">
            <v>97.6</v>
          </cell>
          <cell r="V631">
            <v>95.9</v>
          </cell>
          <cell r="X631">
            <v>95.1</v>
          </cell>
          <cell r="Z631">
            <v>94.6</v>
          </cell>
          <cell r="AB631">
            <v>94.6</v>
          </cell>
          <cell r="AD631">
            <v>96.7</v>
          </cell>
        </row>
        <row r="632">
          <cell r="A632" t="str">
            <v>Fleisch, frisch</v>
          </cell>
          <cell r="B632">
            <v>5.81</v>
          </cell>
          <cell r="C632">
            <v>1997</v>
          </cell>
          <cell r="D632">
            <v>94.7</v>
          </cell>
          <cell r="F632">
            <v>94.8</v>
          </cell>
          <cell r="H632">
            <v>94.5</v>
          </cell>
          <cell r="J632">
            <v>96</v>
          </cell>
          <cell r="L632">
            <v>100.5</v>
          </cell>
          <cell r="N632">
            <v>100.7</v>
          </cell>
          <cell r="P632">
            <v>100.4</v>
          </cell>
          <cell r="R632">
            <v>101.5</v>
          </cell>
          <cell r="T632">
            <v>101.2</v>
          </cell>
          <cell r="V632">
            <v>100.2</v>
          </cell>
          <cell r="X632">
            <v>98.1</v>
          </cell>
          <cell r="Z632">
            <v>97</v>
          </cell>
          <cell r="AB632">
            <v>98.3</v>
          </cell>
          <cell r="AD632">
            <v>97.3</v>
          </cell>
        </row>
        <row r="633">
          <cell r="A633" t="str">
            <v>Fleisch, frisch</v>
          </cell>
          <cell r="B633">
            <v>5.81</v>
          </cell>
          <cell r="C633">
            <v>1998</v>
          </cell>
          <cell r="D633">
            <v>96</v>
          </cell>
          <cell r="F633">
            <v>95.6</v>
          </cell>
          <cell r="H633">
            <v>95.1</v>
          </cell>
          <cell r="J633">
            <v>94.9</v>
          </cell>
          <cell r="L633">
            <v>94.1</v>
          </cell>
          <cell r="N633">
            <v>94</v>
          </cell>
          <cell r="P633">
            <v>93.2</v>
          </cell>
          <cell r="R633">
            <v>92.8</v>
          </cell>
          <cell r="T633">
            <v>89.1</v>
          </cell>
          <cell r="V633">
            <v>86.9</v>
          </cell>
          <cell r="X633">
            <v>85.2</v>
          </cell>
          <cell r="Z633">
            <v>85.9</v>
          </cell>
          <cell r="AB633">
            <v>91.9</v>
          </cell>
          <cell r="AD633">
            <v>0</v>
          </cell>
        </row>
        <row r="634">
          <cell r="A634" t="str">
            <v>Fleisch, frisch</v>
          </cell>
          <cell r="B634">
            <v>5.81</v>
          </cell>
          <cell r="C634">
            <v>1999</v>
          </cell>
          <cell r="AB634">
            <v>0</v>
          </cell>
          <cell r="AD634">
            <v>0</v>
          </cell>
        </row>
        <row r="635">
          <cell r="A635" t="str">
            <v>Fleisch, frisch</v>
          </cell>
          <cell r="B635">
            <v>5.81</v>
          </cell>
          <cell r="C635">
            <v>2000</v>
          </cell>
          <cell r="AB635">
            <v>0</v>
          </cell>
          <cell r="AD635">
            <v>0</v>
          </cell>
        </row>
        <row r="636">
          <cell r="A636" t="str">
            <v>Fleisch, frisch</v>
          </cell>
          <cell r="B636">
            <v>5.81</v>
          </cell>
          <cell r="C636">
            <v>2001</v>
          </cell>
          <cell r="AB636">
            <v>0</v>
          </cell>
          <cell r="AD636">
            <v>0</v>
          </cell>
        </row>
        <row r="637">
          <cell r="A637" t="str">
            <v>Fleisch, frisch</v>
          </cell>
          <cell r="B637">
            <v>5.81</v>
          </cell>
          <cell r="C637">
            <v>2002</v>
          </cell>
          <cell r="AB637">
            <v>0</v>
          </cell>
          <cell r="AD637">
            <v>0</v>
          </cell>
        </row>
        <row r="638">
          <cell r="A638" t="str">
            <v>Fleisch, frisch</v>
          </cell>
          <cell r="B638">
            <v>5.81</v>
          </cell>
          <cell r="C638">
            <v>2003</v>
          </cell>
          <cell r="AB638">
            <v>0</v>
          </cell>
        </row>
        <row r="639">
          <cell r="A639" t="str">
            <v>Wurstwaren</v>
          </cell>
          <cell r="B639">
            <v>6.86</v>
          </cell>
          <cell r="C639">
            <v>1991</v>
          </cell>
          <cell r="D639">
            <v>98.9</v>
          </cell>
          <cell r="F639">
            <v>99.7</v>
          </cell>
          <cell r="H639">
            <v>99.6</v>
          </cell>
          <cell r="J639">
            <v>99</v>
          </cell>
          <cell r="L639">
            <v>99</v>
          </cell>
          <cell r="N639">
            <v>98.8</v>
          </cell>
          <cell r="P639">
            <v>99.6</v>
          </cell>
          <cell r="R639">
            <v>100.1</v>
          </cell>
          <cell r="T639">
            <v>100.7</v>
          </cell>
          <cell r="V639">
            <v>101.3</v>
          </cell>
          <cell r="X639">
            <v>101.5</v>
          </cell>
          <cell r="Z639">
            <v>101.7</v>
          </cell>
          <cell r="AB639">
            <v>100</v>
          </cell>
          <cell r="AD639">
            <v>102.3</v>
          </cell>
        </row>
        <row r="640">
          <cell r="A640" t="str">
            <v>Wurstwaren</v>
          </cell>
          <cell r="B640">
            <v>6.86</v>
          </cell>
          <cell r="C640">
            <v>1992</v>
          </cell>
          <cell r="D640">
            <v>101.8</v>
          </cell>
          <cell r="F640">
            <v>103</v>
          </cell>
          <cell r="H640">
            <v>103.8</v>
          </cell>
          <cell r="J640">
            <v>104.2</v>
          </cell>
          <cell r="L640">
            <v>105.3</v>
          </cell>
          <cell r="N640">
            <v>105.1</v>
          </cell>
          <cell r="P640">
            <v>105.6</v>
          </cell>
          <cell r="R640">
            <v>105.5</v>
          </cell>
          <cell r="T640">
            <v>105.4</v>
          </cell>
          <cell r="V640">
            <v>105.4</v>
          </cell>
          <cell r="X640">
            <v>105.1</v>
          </cell>
          <cell r="Z640">
            <v>105.1</v>
          </cell>
          <cell r="AB640">
            <v>104.6</v>
          </cell>
          <cell r="AD640">
            <v>104.4</v>
          </cell>
        </row>
        <row r="641">
          <cell r="A641" t="str">
            <v>Wurstwaren</v>
          </cell>
          <cell r="B641">
            <v>6.86</v>
          </cell>
          <cell r="C641">
            <v>1993</v>
          </cell>
          <cell r="D641">
            <v>104.5</v>
          </cell>
          <cell r="F641">
            <v>103.4</v>
          </cell>
          <cell r="H641">
            <v>103.2</v>
          </cell>
          <cell r="J641">
            <v>103</v>
          </cell>
          <cell r="L641">
            <v>103</v>
          </cell>
          <cell r="N641">
            <v>103</v>
          </cell>
          <cell r="P641">
            <v>103</v>
          </cell>
          <cell r="R641">
            <v>102.5</v>
          </cell>
          <cell r="T641">
            <v>102.6</v>
          </cell>
          <cell r="V641">
            <v>102.2</v>
          </cell>
          <cell r="X641">
            <v>101.6</v>
          </cell>
          <cell r="Z641">
            <v>101.5</v>
          </cell>
          <cell r="AB641">
            <v>102.8</v>
          </cell>
          <cell r="AD641">
            <v>101.7</v>
          </cell>
        </row>
        <row r="642">
          <cell r="A642" t="str">
            <v>Wurstwaren</v>
          </cell>
          <cell r="B642">
            <v>6.86</v>
          </cell>
          <cell r="C642">
            <v>1994</v>
          </cell>
          <cell r="D642">
            <v>101.4</v>
          </cell>
          <cell r="F642">
            <v>101.6</v>
          </cell>
          <cell r="H642">
            <v>101.3</v>
          </cell>
          <cell r="J642">
            <v>100.9</v>
          </cell>
          <cell r="L642">
            <v>100.7</v>
          </cell>
          <cell r="N642">
            <v>100.7</v>
          </cell>
          <cell r="P642">
            <v>100.9</v>
          </cell>
          <cell r="R642">
            <v>100.4</v>
          </cell>
          <cell r="T642">
            <v>100.4</v>
          </cell>
          <cell r="V642">
            <v>100.5</v>
          </cell>
          <cell r="X642">
            <v>100.5</v>
          </cell>
          <cell r="Z642">
            <v>100.5</v>
          </cell>
          <cell r="AB642">
            <v>100.8</v>
          </cell>
          <cell r="AD642">
            <v>100.6</v>
          </cell>
        </row>
        <row r="643">
          <cell r="A643" t="str">
            <v>Wurstwaren</v>
          </cell>
          <cell r="B643">
            <v>6.86</v>
          </cell>
          <cell r="C643">
            <v>1995</v>
          </cell>
          <cell r="D643">
            <v>100.3</v>
          </cell>
          <cell r="F643">
            <v>100.7</v>
          </cell>
          <cell r="H643">
            <v>100.8</v>
          </cell>
          <cell r="J643">
            <v>101.2</v>
          </cell>
          <cell r="L643">
            <v>100.1</v>
          </cell>
          <cell r="N643">
            <v>100.3</v>
          </cell>
          <cell r="P643">
            <v>100.3</v>
          </cell>
          <cell r="R643">
            <v>100.4</v>
          </cell>
          <cell r="T643">
            <v>100.1</v>
          </cell>
          <cell r="V643">
            <v>100</v>
          </cell>
          <cell r="X643">
            <v>100.1</v>
          </cell>
          <cell r="Z643">
            <v>99.9</v>
          </cell>
          <cell r="AB643">
            <v>100.4</v>
          </cell>
          <cell r="AD643">
            <v>100</v>
          </cell>
        </row>
        <row r="644">
          <cell r="A644" t="str">
            <v>Wurstwaren</v>
          </cell>
          <cell r="B644">
            <v>6.86</v>
          </cell>
          <cell r="C644">
            <v>1996</v>
          </cell>
          <cell r="D644">
            <v>99.9</v>
          </cell>
          <cell r="F644">
            <v>99.9</v>
          </cell>
          <cell r="H644">
            <v>99.9</v>
          </cell>
          <cell r="J644">
            <v>99.3</v>
          </cell>
          <cell r="L644">
            <v>99.7</v>
          </cell>
          <cell r="N644">
            <v>100.3</v>
          </cell>
          <cell r="P644">
            <v>101.7</v>
          </cell>
          <cell r="R644">
            <v>102.3</v>
          </cell>
          <cell r="T644">
            <v>102.9</v>
          </cell>
          <cell r="V644">
            <v>103.1</v>
          </cell>
          <cell r="X644">
            <v>103</v>
          </cell>
          <cell r="Z644">
            <v>103</v>
          </cell>
          <cell r="AB644">
            <v>101.3</v>
          </cell>
          <cell r="AD644">
            <v>103.4</v>
          </cell>
        </row>
        <row r="645">
          <cell r="A645" t="str">
            <v>Wurstwaren</v>
          </cell>
          <cell r="B645">
            <v>6.86</v>
          </cell>
          <cell r="C645">
            <v>1997</v>
          </cell>
          <cell r="D645">
            <v>103.3</v>
          </cell>
          <cell r="F645">
            <v>103.4</v>
          </cell>
          <cell r="H645">
            <v>103</v>
          </cell>
          <cell r="J645">
            <v>103.2</v>
          </cell>
          <cell r="L645">
            <v>104.6</v>
          </cell>
          <cell r="N645">
            <v>107.4</v>
          </cell>
          <cell r="P645">
            <v>107.8</v>
          </cell>
          <cell r="R645">
            <v>106.7</v>
          </cell>
          <cell r="T645">
            <v>106.6</v>
          </cell>
          <cell r="V645">
            <v>106.4</v>
          </cell>
          <cell r="X645">
            <v>106.5</v>
          </cell>
          <cell r="Z645">
            <v>106.8</v>
          </cell>
          <cell r="AB645">
            <v>105.5</v>
          </cell>
          <cell r="AD645">
            <v>106.1</v>
          </cell>
        </row>
        <row r="646">
          <cell r="A646" t="str">
            <v>Wurstwaren</v>
          </cell>
          <cell r="B646">
            <v>6.86</v>
          </cell>
          <cell r="C646">
            <v>1998</v>
          </cell>
          <cell r="D646">
            <v>106.7</v>
          </cell>
          <cell r="F646">
            <v>106.3</v>
          </cell>
          <cell r="H646">
            <v>105.7</v>
          </cell>
          <cell r="J646">
            <v>104.8</v>
          </cell>
          <cell r="L646">
            <v>104.7</v>
          </cell>
          <cell r="N646">
            <v>103.9</v>
          </cell>
          <cell r="P646">
            <v>103.5</v>
          </cell>
          <cell r="R646">
            <v>102.5</v>
          </cell>
          <cell r="T646">
            <v>101.6</v>
          </cell>
          <cell r="V646">
            <v>100.7</v>
          </cell>
          <cell r="X646">
            <v>100.1</v>
          </cell>
          <cell r="Z646">
            <v>99.7</v>
          </cell>
          <cell r="AB646">
            <v>103.4</v>
          </cell>
          <cell r="AD646">
            <v>0</v>
          </cell>
        </row>
        <row r="647">
          <cell r="A647" t="str">
            <v>Wurstwaren</v>
          </cell>
          <cell r="B647">
            <v>6.86</v>
          </cell>
          <cell r="C647">
            <v>1999</v>
          </cell>
          <cell r="AB647">
            <v>0</v>
          </cell>
          <cell r="AD647">
            <v>0</v>
          </cell>
        </row>
        <row r="648">
          <cell r="A648" t="str">
            <v>Wurstwaren</v>
          </cell>
          <cell r="B648">
            <v>6.86</v>
          </cell>
          <cell r="C648">
            <v>2000</v>
          </cell>
          <cell r="AB648">
            <v>0</v>
          </cell>
          <cell r="AD648">
            <v>0</v>
          </cell>
        </row>
        <row r="649">
          <cell r="A649" t="str">
            <v>Wurstwaren</v>
          </cell>
          <cell r="B649">
            <v>6.86</v>
          </cell>
          <cell r="C649">
            <v>2001</v>
          </cell>
          <cell r="AB649">
            <v>0</v>
          </cell>
          <cell r="AD649">
            <v>0</v>
          </cell>
        </row>
        <row r="650">
          <cell r="A650" t="str">
            <v>Wurstwaren</v>
          </cell>
          <cell r="B650">
            <v>6.86</v>
          </cell>
          <cell r="C650">
            <v>2002</v>
          </cell>
          <cell r="AB650">
            <v>0</v>
          </cell>
          <cell r="AD650">
            <v>0</v>
          </cell>
        </row>
        <row r="651">
          <cell r="A651" t="str">
            <v>Wurstwaren</v>
          </cell>
          <cell r="B651">
            <v>6.86</v>
          </cell>
          <cell r="C651">
            <v>2003</v>
          </cell>
          <cell r="AB651">
            <v>0</v>
          </cell>
        </row>
        <row r="652">
          <cell r="A652" t="str">
            <v>Fisch und Fischerzeugnisse</v>
          </cell>
          <cell r="B652">
            <v>1.74</v>
          </cell>
          <cell r="C652">
            <v>1991</v>
          </cell>
          <cell r="D652">
            <v>96.6</v>
          </cell>
          <cell r="F652">
            <v>97.5</v>
          </cell>
          <cell r="H652">
            <v>98.5</v>
          </cell>
          <cell r="J652">
            <v>99.7</v>
          </cell>
          <cell r="L652">
            <v>99.7</v>
          </cell>
          <cell r="N652">
            <v>99.8</v>
          </cell>
          <cell r="P652">
            <v>100.2</v>
          </cell>
          <cell r="R652">
            <v>100.9</v>
          </cell>
          <cell r="T652">
            <v>101.4</v>
          </cell>
          <cell r="V652">
            <v>101.7</v>
          </cell>
          <cell r="X652">
            <v>102.2</v>
          </cell>
          <cell r="Z652">
            <v>101.8</v>
          </cell>
          <cell r="AB652">
            <v>100</v>
          </cell>
          <cell r="AD652">
            <v>100.5</v>
          </cell>
        </row>
        <row r="653">
          <cell r="A653" t="str">
            <v>Fisch und Fischerzeugnisse</v>
          </cell>
          <cell r="B653">
            <v>1.74</v>
          </cell>
          <cell r="C653">
            <v>1992</v>
          </cell>
          <cell r="D653">
            <v>100.8</v>
          </cell>
          <cell r="F653">
            <v>101.9</v>
          </cell>
          <cell r="H653">
            <v>101.6</v>
          </cell>
          <cell r="J653">
            <v>99</v>
          </cell>
          <cell r="L653">
            <v>97.6</v>
          </cell>
          <cell r="N653">
            <v>97</v>
          </cell>
          <cell r="P653">
            <v>96.3</v>
          </cell>
          <cell r="R653">
            <v>95.5</v>
          </cell>
          <cell r="T653">
            <v>95.3</v>
          </cell>
          <cell r="V653">
            <v>94.6</v>
          </cell>
          <cell r="X653">
            <v>94</v>
          </cell>
          <cell r="Z653">
            <v>93.5</v>
          </cell>
          <cell r="AB653">
            <v>97.3</v>
          </cell>
          <cell r="AD653">
            <v>93.5</v>
          </cell>
        </row>
        <row r="654">
          <cell r="A654" t="str">
            <v>Fisch und Fischerzeugnisse</v>
          </cell>
          <cell r="B654">
            <v>1.74</v>
          </cell>
          <cell r="C654">
            <v>1993</v>
          </cell>
          <cell r="D654">
            <v>94.3</v>
          </cell>
          <cell r="F654">
            <v>92.8</v>
          </cell>
          <cell r="H654">
            <v>91.8</v>
          </cell>
          <cell r="J654">
            <v>91.5</v>
          </cell>
          <cell r="L654">
            <v>91.6</v>
          </cell>
          <cell r="N654">
            <v>91.3</v>
          </cell>
          <cell r="P654">
            <v>90.4</v>
          </cell>
          <cell r="R654">
            <v>91.4</v>
          </cell>
          <cell r="T654">
            <v>91.4</v>
          </cell>
          <cell r="V654">
            <v>87.5</v>
          </cell>
          <cell r="X654">
            <v>87.1</v>
          </cell>
          <cell r="Z654">
            <v>86.8</v>
          </cell>
          <cell r="AB654">
            <v>90.7</v>
          </cell>
          <cell r="AD654">
            <v>87.7</v>
          </cell>
        </row>
        <row r="655">
          <cell r="A655" t="str">
            <v>Fisch und Fischerzeugnisse</v>
          </cell>
          <cell r="B655">
            <v>1.74</v>
          </cell>
          <cell r="C655">
            <v>1994</v>
          </cell>
          <cell r="D655">
            <v>86.9</v>
          </cell>
          <cell r="F655">
            <v>86.8</v>
          </cell>
          <cell r="H655">
            <v>86.4</v>
          </cell>
          <cell r="J655">
            <v>86.3</v>
          </cell>
          <cell r="L655">
            <v>86</v>
          </cell>
          <cell r="N655">
            <v>85.4</v>
          </cell>
          <cell r="P655">
            <v>85</v>
          </cell>
          <cell r="R655">
            <v>84.1</v>
          </cell>
          <cell r="T655">
            <v>84.2</v>
          </cell>
          <cell r="V655">
            <v>84.2</v>
          </cell>
          <cell r="X655">
            <v>84.5</v>
          </cell>
          <cell r="Z655">
            <v>85</v>
          </cell>
          <cell r="AB655">
            <v>85.4</v>
          </cell>
          <cell r="AD655">
            <v>84.6</v>
          </cell>
        </row>
        <row r="656">
          <cell r="A656" t="str">
            <v>Fisch und Fischerzeugnisse</v>
          </cell>
          <cell r="B656">
            <v>1.74</v>
          </cell>
          <cell r="C656">
            <v>1995</v>
          </cell>
          <cell r="D656">
            <v>85.3</v>
          </cell>
          <cell r="F656">
            <v>85</v>
          </cell>
          <cell r="H656">
            <v>84.9</v>
          </cell>
          <cell r="J656">
            <v>84.6</v>
          </cell>
          <cell r="L656">
            <v>84.3</v>
          </cell>
          <cell r="N656">
            <v>84.2</v>
          </cell>
          <cell r="P656">
            <v>83.8</v>
          </cell>
          <cell r="R656">
            <v>84.3</v>
          </cell>
          <cell r="T656">
            <v>84.2</v>
          </cell>
          <cell r="V656">
            <v>84.4</v>
          </cell>
          <cell r="X656">
            <v>85.7</v>
          </cell>
          <cell r="Z656">
            <v>86.1</v>
          </cell>
          <cell r="AB656">
            <v>84.7</v>
          </cell>
          <cell r="AD656">
            <v>86</v>
          </cell>
        </row>
        <row r="657">
          <cell r="A657" t="str">
            <v>Fisch und Fischerzeugnisse</v>
          </cell>
          <cell r="B657">
            <v>1.74</v>
          </cell>
          <cell r="C657">
            <v>1996</v>
          </cell>
          <cell r="D657">
            <v>86.3</v>
          </cell>
          <cell r="F657">
            <v>86.8</v>
          </cell>
          <cell r="H657">
            <v>87.6</v>
          </cell>
          <cell r="J657">
            <v>88</v>
          </cell>
          <cell r="L657">
            <v>86.9</v>
          </cell>
          <cell r="N657">
            <v>88.4</v>
          </cell>
          <cell r="P657">
            <v>87.5</v>
          </cell>
          <cell r="R657">
            <v>87.2</v>
          </cell>
          <cell r="T657">
            <v>90.3</v>
          </cell>
          <cell r="V657">
            <v>90.1</v>
          </cell>
          <cell r="X657">
            <v>90.1</v>
          </cell>
          <cell r="Z657">
            <v>89.8</v>
          </cell>
          <cell r="AB657">
            <v>88.3</v>
          </cell>
          <cell r="AD657">
            <v>89.4</v>
          </cell>
        </row>
        <row r="658">
          <cell r="A658" t="str">
            <v>Fisch und Fischerzeugnisse</v>
          </cell>
          <cell r="B658">
            <v>1.74</v>
          </cell>
          <cell r="C658">
            <v>1997</v>
          </cell>
          <cell r="D658">
            <v>90.4</v>
          </cell>
          <cell r="F658">
            <v>89.9</v>
          </cell>
          <cell r="H658">
            <v>90.3</v>
          </cell>
          <cell r="J658">
            <v>90.2</v>
          </cell>
          <cell r="L658">
            <v>88.1</v>
          </cell>
          <cell r="N658">
            <v>88.5</v>
          </cell>
          <cell r="P658">
            <v>88.3</v>
          </cell>
          <cell r="R658">
            <v>89</v>
          </cell>
          <cell r="T658">
            <v>89.5</v>
          </cell>
          <cell r="V658">
            <v>89.4</v>
          </cell>
          <cell r="X658">
            <v>89.9</v>
          </cell>
          <cell r="Z658">
            <v>89.3</v>
          </cell>
          <cell r="AB658">
            <v>89.4</v>
          </cell>
          <cell r="AD658">
            <v>90.3</v>
          </cell>
        </row>
        <row r="659">
          <cell r="A659" t="str">
            <v>Fisch und Fischerzeugnisse</v>
          </cell>
          <cell r="B659">
            <v>1.74</v>
          </cell>
          <cell r="C659">
            <v>1998</v>
          </cell>
          <cell r="D659">
            <v>89.7</v>
          </cell>
          <cell r="F659">
            <v>89.8</v>
          </cell>
          <cell r="H659">
            <v>89.9</v>
          </cell>
          <cell r="J659">
            <v>90.7</v>
          </cell>
          <cell r="L659">
            <v>90.8</v>
          </cell>
          <cell r="N659">
            <v>97.8</v>
          </cell>
          <cell r="P659">
            <v>103</v>
          </cell>
          <cell r="R659">
            <v>102.5</v>
          </cell>
          <cell r="T659">
            <v>102.7</v>
          </cell>
          <cell r="V659">
            <v>102.7</v>
          </cell>
          <cell r="X659">
            <v>103</v>
          </cell>
          <cell r="Z659">
            <v>103.1</v>
          </cell>
          <cell r="AB659">
            <v>97.1</v>
          </cell>
          <cell r="AD659">
            <v>0</v>
          </cell>
        </row>
        <row r="660">
          <cell r="A660" t="str">
            <v>Fisch und Fischerzeugnisse</v>
          </cell>
          <cell r="B660">
            <v>1.74</v>
          </cell>
          <cell r="C660">
            <v>1999</v>
          </cell>
          <cell r="AB660">
            <v>0</v>
          </cell>
          <cell r="AD660">
            <v>0</v>
          </cell>
        </row>
        <row r="661">
          <cell r="A661" t="str">
            <v>Fisch und Fischerzeugnisse</v>
          </cell>
          <cell r="B661">
            <v>1.74</v>
          </cell>
          <cell r="C661">
            <v>2000</v>
          </cell>
          <cell r="AB661">
            <v>0</v>
          </cell>
          <cell r="AD661">
            <v>0</v>
          </cell>
        </row>
        <row r="662">
          <cell r="A662" t="str">
            <v>Fisch und Fischerzeugnisse</v>
          </cell>
          <cell r="B662">
            <v>1.74</v>
          </cell>
          <cell r="C662">
            <v>2001</v>
          </cell>
          <cell r="AB662">
            <v>0</v>
          </cell>
          <cell r="AD662">
            <v>0</v>
          </cell>
        </row>
        <row r="663">
          <cell r="A663" t="str">
            <v>Fisch und Fischerzeugnisse</v>
          </cell>
          <cell r="B663">
            <v>1.74</v>
          </cell>
          <cell r="C663">
            <v>2002</v>
          </cell>
          <cell r="AB663">
            <v>0</v>
          </cell>
          <cell r="AD663">
            <v>0</v>
          </cell>
        </row>
        <row r="664">
          <cell r="A664" t="str">
            <v>Fisch und Fischerzeugnisse</v>
          </cell>
          <cell r="B664">
            <v>1.74</v>
          </cell>
          <cell r="C664">
            <v>2003</v>
          </cell>
          <cell r="AB664">
            <v>0</v>
          </cell>
        </row>
        <row r="665">
          <cell r="A665" t="str">
            <v>Tiefgefrorene Fischerzeugnisse</v>
          </cell>
          <cell r="B665">
            <v>0.7</v>
          </cell>
          <cell r="C665">
            <v>1991</v>
          </cell>
          <cell r="D665">
            <v>96.2</v>
          </cell>
          <cell r="F665">
            <v>96.6</v>
          </cell>
          <cell r="H665">
            <v>97.6</v>
          </cell>
          <cell r="J665">
            <v>99</v>
          </cell>
          <cell r="L665">
            <v>99.1</v>
          </cell>
          <cell r="N665">
            <v>99.4</v>
          </cell>
          <cell r="P665">
            <v>100.2</v>
          </cell>
          <cell r="R665">
            <v>101.4</v>
          </cell>
          <cell r="T665">
            <v>102.6</v>
          </cell>
          <cell r="V665">
            <v>102.9</v>
          </cell>
          <cell r="X665">
            <v>103</v>
          </cell>
          <cell r="Z665">
            <v>102.1</v>
          </cell>
          <cell r="AB665">
            <v>100</v>
          </cell>
          <cell r="AD665">
            <v>100.9</v>
          </cell>
        </row>
        <row r="666">
          <cell r="A666" t="str">
            <v>Tiefgefrorene Fischerzeugnisse</v>
          </cell>
          <cell r="B666">
            <v>0.7</v>
          </cell>
          <cell r="C666">
            <v>1992</v>
          </cell>
          <cell r="D666">
            <v>100.7</v>
          </cell>
          <cell r="F666">
            <v>103.7</v>
          </cell>
          <cell r="H666">
            <v>102.9</v>
          </cell>
          <cell r="J666">
            <v>98.9</v>
          </cell>
          <cell r="L666">
            <v>96.7</v>
          </cell>
          <cell r="N666">
            <v>95.8</v>
          </cell>
          <cell r="P666">
            <v>94.7</v>
          </cell>
          <cell r="R666">
            <v>93.5</v>
          </cell>
          <cell r="T666">
            <v>92.8</v>
          </cell>
          <cell r="V666">
            <v>92.2</v>
          </cell>
          <cell r="X666">
            <v>91</v>
          </cell>
          <cell r="Z666">
            <v>90.7</v>
          </cell>
          <cell r="AB666">
            <v>96.1</v>
          </cell>
          <cell r="AD666">
            <v>89.8</v>
          </cell>
        </row>
        <row r="667">
          <cell r="A667" t="str">
            <v>Tiefgefrorene Fischerzeugnisse</v>
          </cell>
          <cell r="B667">
            <v>0.7</v>
          </cell>
          <cell r="C667">
            <v>1993</v>
          </cell>
          <cell r="D667">
            <v>90.1</v>
          </cell>
          <cell r="F667">
            <v>87.6</v>
          </cell>
          <cell r="H667">
            <v>85.9</v>
          </cell>
          <cell r="J667">
            <v>86.5</v>
          </cell>
          <cell r="L667">
            <v>86.5</v>
          </cell>
          <cell r="N667">
            <v>86</v>
          </cell>
          <cell r="P667">
            <v>85.8</v>
          </cell>
          <cell r="R667">
            <v>85.98</v>
          </cell>
          <cell r="T667">
            <v>85.9</v>
          </cell>
          <cell r="V667">
            <v>81.099999999999994</v>
          </cell>
          <cell r="X667">
            <v>81</v>
          </cell>
          <cell r="Z667">
            <v>79.900000000000006</v>
          </cell>
          <cell r="AB667">
            <v>85.2</v>
          </cell>
          <cell r="AD667">
            <v>81</v>
          </cell>
        </row>
        <row r="668">
          <cell r="A668" t="str">
            <v>Tiefgefrorene Fischerzeugnisse</v>
          </cell>
          <cell r="B668">
            <v>0.7</v>
          </cell>
          <cell r="C668">
            <v>1994</v>
          </cell>
          <cell r="D668">
            <v>80.099999999999994</v>
          </cell>
          <cell r="F668">
            <v>80</v>
          </cell>
          <cell r="H668">
            <v>79.2</v>
          </cell>
          <cell r="J668">
            <v>78.900000000000006</v>
          </cell>
          <cell r="L668">
            <v>78.3</v>
          </cell>
          <cell r="N668">
            <v>76.3</v>
          </cell>
          <cell r="P668">
            <v>76.2</v>
          </cell>
          <cell r="R668">
            <v>74.900000000000006</v>
          </cell>
          <cell r="T668">
            <v>74.599999999999994</v>
          </cell>
          <cell r="V668">
            <v>74.599999999999994</v>
          </cell>
          <cell r="X668">
            <v>74.5</v>
          </cell>
          <cell r="Z668">
            <v>75.099999999999994</v>
          </cell>
          <cell r="AB668">
            <v>76.900000000000006</v>
          </cell>
          <cell r="AD668">
            <v>74.8</v>
          </cell>
        </row>
        <row r="669">
          <cell r="A669" t="str">
            <v>Tiefgefrorene Fischerzeugnisse</v>
          </cell>
          <cell r="B669">
            <v>0.7</v>
          </cell>
          <cell r="C669">
            <v>1995</v>
          </cell>
          <cell r="D669">
            <v>75.8</v>
          </cell>
          <cell r="F669">
            <v>74.599999999999994</v>
          </cell>
          <cell r="H669">
            <v>74.7</v>
          </cell>
          <cell r="J669">
            <v>74.7</v>
          </cell>
          <cell r="L669">
            <v>73.8</v>
          </cell>
          <cell r="N669">
            <v>73.8</v>
          </cell>
          <cell r="P669">
            <v>72.8</v>
          </cell>
          <cell r="R669">
            <v>74.099999999999994</v>
          </cell>
          <cell r="T669">
            <v>73.599999999999994</v>
          </cell>
          <cell r="V669">
            <v>74</v>
          </cell>
          <cell r="X669">
            <v>75.400000000000006</v>
          </cell>
          <cell r="Z669">
            <v>75.599999999999994</v>
          </cell>
          <cell r="AB669">
            <v>74.400000000000006</v>
          </cell>
          <cell r="AD669">
            <v>76.3</v>
          </cell>
        </row>
        <row r="670">
          <cell r="A670" t="str">
            <v>Tiefgefrorene Fischerzeugnisse</v>
          </cell>
          <cell r="B670">
            <v>0.7</v>
          </cell>
          <cell r="C670">
            <v>1996</v>
          </cell>
          <cell r="D670">
            <v>75.400000000000006</v>
          </cell>
          <cell r="F670">
            <v>78.3</v>
          </cell>
          <cell r="H670">
            <v>78.900000000000006</v>
          </cell>
          <cell r="J670">
            <v>80.599999999999994</v>
          </cell>
          <cell r="L670">
            <v>77.2</v>
          </cell>
          <cell r="N670">
            <v>79.7</v>
          </cell>
          <cell r="P670">
            <v>78.900000000000006</v>
          </cell>
          <cell r="R670">
            <v>79.2</v>
          </cell>
          <cell r="T670">
            <v>80.599999999999994</v>
          </cell>
          <cell r="V670">
            <v>79.5</v>
          </cell>
          <cell r="X670">
            <v>77.599999999999994</v>
          </cell>
          <cell r="Z670">
            <v>77.3</v>
          </cell>
          <cell r="AB670">
            <v>78.599999999999994</v>
          </cell>
          <cell r="AD670">
            <v>77.2</v>
          </cell>
        </row>
        <row r="671">
          <cell r="A671" t="str">
            <v>Tiefgefrorene Fischerzeugnisse</v>
          </cell>
          <cell r="B671">
            <v>0.7</v>
          </cell>
          <cell r="C671">
            <v>1997</v>
          </cell>
          <cell r="D671">
            <v>76.400000000000006</v>
          </cell>
          <cell r="F671">
            <v>76.8</v>
          </cell>
          <cell r="H671">
            <v>77.5</v>
          </cell>
          <cell r="J671">
            <v>77.400000000000006</v>
          </cell>
          <cell r="L671">
            <v>72.3</v>
          </cell>
          <cell r="N671">
            <v>73.400000000000006</v>
          </cell>
          <cell r="P671">
            <v>74.3</v>
          </cell>
          <cell r="R671">
            <v>75.099999999999994</v>
          </cell>
          <cell r="T671">
            <v>75.900000000000006</v>
          </cell>
          <cell r="V671">
            <v>75.099999999999994</v>
          </cell>
          <cell r="X671">
            <v>75.5</v>
          </cell>
          <cell r="Z671">
            <v>74.2</v>
          </cell>
          <cell r="AB671">
            <v>75.3</v>
          </cell>
          <cell r="AD671">
            <v>76.3</v>
          </cell>
        </row>
        <row r="672">
          <cell r="A672" t="str">
            <v>Tiefgefrorene Fischerzeugnisse</v>
          </cell>
          <cell r="B672">
            <v>0.7</v>
          </cell>
          <cell r="C672">
            <v>1998</v>
          </cell>
          <cell r="D672">
            <v>75.3</v>
          </cell>
          <cell r="F672">
            <v>75.099999999999994</v>
          </cell>
          <cell r="H672">
            <v>75.400000000000006</v>
          </cell>
          <cell r="J672">
            <v>77</v>
          </cell>
          <cell r="L672">
            <v>77.3</v>
          </cell>
          <cell r="N672">
            <v>85.7</v>
          </cell>
          <cell r="P672">
            <v>96</v>
          </cell>
          <cell r="R672">
            <v>94.6</v>
          </cell>
          <cell r="T672">
            <v>95.1</v>
          </cell>
          <cell r="V672">
            <v>95.3</v>
          </cell>
          <cell r="X672">
            <v>95.7</v>
          </cell>
          <cell r="Z672">
            <v>96</v>
          </cell>
          <cell r="AB672">
            <v>86.5</v>
          </cell>
          <cell r="AD672">
            <v>0</v>
          </cell>
        </row>
        <row r="673">
          <cell r="A673" t="str">
            <v>Tiefgefrorene Fischerzeugnisse</v>
          </cell>
          <cell r="B673">
            <v>0.7</v>
          </cell>
          <cell r="C673">
            <v>1999</v>
          </cell>
          <cell r="AB673">
            <v>0</v>
          </cell>
          <cell r="AD673">
            <v>0</v>
          </cell>
        </row>
        <row r="674">
          <cell r="A674" t="str">
            <v>Tiefgefrorene Fischerzeugnisse</v>
          </cell>
          <cell r="B674">
            <v>0.7</v>
          </cell>
          <cell r="C674">
            <v>2000</v>
          </cell>
          <cell r="AB674">
            <v>0</v>
          </cell>
          <cell r="AD674">
            <v>0</v>
          </cell>
        </row>
        <row r="675">
          <cell r="A675" t="str">
            <v>Tiefgefrorene Fischerzeugnisse</v>
          </cell>
          <cell r="B675">
            <v>0.7</v>
          </cell>
          <cell r="C675">
            <v>2001</v>
          </cell>
          <cell r="AB675">
            <v>0</v>
          </cell>
          <cell r="AD675">
            <v>0</v>
          </cell>
        </row>
        <row r="676">
          <cell r="A676" t="str">
            <v>Tiefgefrorene Fischerzeugnisse</v>
          </cell>
          <cell r="B676">
            <v>0.7</v>
          </cell>
          <cell r="C676">
            <v>2002</v>
          </cell>
          <cell r="AB676">
            <v>0</v>
          </cell>
          <cell r="AD676">
            <v>0</v>
          </cell>
        </row>
        <row r="677">
          <cell r="A677" t="str">
            <v>Tiefgefrorene Fischerzeugnisse</v>
          </cell>
          <cell r="B677">
            <v>0.7</v>
          </cell>
          <cell r="C677">
            <v>2003</v>
          </cell>
          <cell r="AB677">
            <v>0</v>
          </cell>
        </row>
        <row r="678">
          <cell r="A678" t="str">
            <v>Marinaden und Fischdauerkonserven</v>
          </cell>
          <cell r="B678">
            <v>0.79</v>
          </cell>
          <cell r="C678">
            <v>1991</v>
          </cell>
          <cell r="D678">
            <v>97.8</v>
          </cell>
          <cell r="F678">
            <v>99.5</v>
          </cell>
          <cell r="H678">
            <v>99.5</v>
          </cell>
          <cell r="J678">
            <v>100.1</v>
          </cell>
          <cell r="L678">
            <v>100.1</v>
          </cell>
          <cell r="N678">
            <v>100.1</v>
          </cell>
          <cell r="P678">
            <v>100</v>
          </cell>
          <cell r="R678">
            <v>99.9</v>
          </cell>
          <cell r="T678">
            <v>99.8</v>
          </cell>
          <cell r="V678">
            <v>100.3</v>
          </cell>
          <cell r="X678">
            <v>101.3</v>
          </cell>
          <cell r="Z678">
            <v>101.7</v>
          </cell>
          <cell r="AB678">
            <v>100</v>
          </cell>
          <cell r="AD678">
            <v>101.5</v>
          </cell>
        </row>
        <row r="679">
          <cell r="A679" t="str">
            <v>Marinaden und Fischdauerkonserven</v>
          </cell>
          <cell r="B679">
            <v>0.79</v>
          </cell>
          <cell r="C679">
            <v>1992</v>
          </cell>
          <cell r="D679">
            <v>101.6</v>
          </cell>
          <cell r="F679">
            <v>101.7</v>
          </cell>
          <cell r="H679">
            <v>101.6</v>
          </cell>
          <cell r="J679">
            <v>103.4</v>
          </cell>
          <cell r="L679">
            <v>103.5</v>
          </cell>
          <cell r="N679">
            <v>103.3</v>
          </cell>
          <cell r="P679">
            <v>103.2</v>
          </cell>
          <cell r="R679">
            <v>103.2</v>
          </cell>
          <cell r="T679">
            <v>103.3</v>
          </cell>
          <cell r="V679">
            <v>103.4</v>
          </cell>
          <cell r="X679">
            <v>103.6</v>
          </cell>
          <cell r="Z679">
            <v>103.1</v>
          </cell>
          <cell r="AB679">
            <v>102.9</v>
          </cell>
          <cell r="AD679">
            <v>103.8</v>
          </cell>
        </row>
        <row r="680">
          <cell r="A680" t="str">
            <v>Marinaden und Fischdauerkonserven</v>
          </cell>
          <cell r="B680">
            <v>0.79</v>
          </cell>
          <cell r="C680">
            <v>1993</v>
          </cell>
          <cell r="D680">
            <v>105.3</v>
          </cell>
          <cell r="F680">
            <v>104.6</v>
          </cell>
          <cell r="H680">
            <v>104.5</v>
          </cell>
          <cell r="J680">
            <v>103.6</v>
          </cell>
          <cell r="L680">
            <v>104</v>
          </cell>
          <cell r="N680">
            <v>103.8</v>
          </cell>
          <cell r="P680">
            <v>102</v>
          </cell>
          <cell r="R680">
            <v>104.1</v>
          </cell>
          <cell r="T680">
            <v>104</v>
          </cell>
          <cell r="V680">
            <v>102.9</v>
          </cell>
          <cell r="X680">
            <v>102.2</v>
          </cell>
          <cell r="Z680">
            <v>102.5</v>
          </cell>
          <cell r="AB680">
            <v>103.6</v>
          </cell>
          <cell r="AD680">
            <v>102.6</v>
          </cell>
        </row>
        <row r="681">
          <cell r="A681" t="str">
            <v>Marinaden und Fischdauerkonserven</v>
          </cell>
          <cell r="B681">
            <v>0.79</v>
          </cell>
          <cell r="C681">
            <v>1994</v>
          </cell>
          <cell r="D681">
            <v>102.5</v>
          </cell>
          <cell r="F681">
            <v>102.2</v>
          </cell>
          <cell r="H681">
            <v>102.2</v>
          </cell>
          <cell r="J681">
            <v>102.2</v>
          </cell>
          <cell r="L681">
            <v>102.1</v>
          </cell>
          <cell r="N681">
            <v>102.7</v>
          </cell>
          <cell r="P681">
            <v>102.1</v>
          </cell>
          <cell r="R681">
            <v>101.5</v>
          </cell>
          <cell r="T681">
            <v>102</v>
          </cell>
          <cell r="V681">
            <v>102</v>
          </cell>
          <cell r="X681">
            <v>102.4</v>
          </cell>
          <cell r="Z681">
            <v>102.5</v>
          </cell>
          <cell r="AB681">
            <v>102.2</v>
          </cell>
          <cell r="AD681">
            <v>102.2</v>
          </cell>
        </row>
        <row r="682">
          <cell r="A682" t="str">
            <v>Marinaden und Fischdauerkonserven</v>
          </cell>
          <cell r="B682">
            <v>0.79</v>
          </cell>
          <cell r="C682">
            <v>1995</v>
          </cell>
          <cell r="D682">
            <v>102.5</v>
          </cell>
          <cell r="F682">
            <v>102.7</v>
          </cell>
          <cell r="H682">
            <v>102.4</v>
          </cell>
          <cell r="J682">
            <v>101.8</v>
          </cell>
          <cell r="L682">
            <v>102.1</v>
          </cell>
          <cell r="N682">
            <v>102</v>
          </cell>
          <cell r="P682">
            <v>102</v>
          </cell>
          <cell r="R682">
            <v>101.9</v>
          </cell>
          <cell r="T682">
            <v>102.1</v>
          </cell>
          <cell r="V682">
            <v>102.1</v>
          </cell>
          <cell r="X682">
            <v>101.8</v>
          </cell>
          <cell r="Z682">
            <v>102.2</v>
          </cell>
          <cell r="AB682">
            <v>102.1</v>
          </cell>
          <cell r="AD682">
            <v>102.3</v>
          </cell>
        </row>
        <row r="683">
          <cell r="A683" t="str">
            <v>Marinaden und Fischdauerkonserven</v>
          </cell>
          <cell r="B683">
            <v>0.79</v>
          </cell>
          <cell r="C683">
            <v>1996</v>
          </cell>
          <cell r="D683">
            <v>102.8</v>
          </cell>
          <cell r="F683">
            <v>101.4</v>
          </cell>
          <cell r="H683">
            <v>102.7</v>
          </cell>
          <cell r="J683">
            <v>102</v>
          </cell>
          <cell r="L683">
            <v>102.5</v>
          </cell>
          <cell r="N683">
            <v>103.6</v>
          </cell>
          <cell r="P683">
            <v>102.5</v>
          </cell>
          <cell r="R683">
            <v>101.4</v>
          </cell>
          <cell r="T683">
            <v>107.1</v>
          </cell>
          <cell r="V683">
            <v>107.6</v>
          </cell>
          <cell r="X683">
            <v>108.6</v>
          </cell>
          <cell r="Z683">
            <v>108.2</v>
          </cell>
          <cell r="AB683">
            <v>104.2</v>
          </cell>
          <cell r="AD683">
            <v>107.3</v>
          </cell>
        </row>
        <row r="684">
          <cell r="A684" t="str">
            <v>Marinaden und Fischdauerkonserven</v>
          </cell>
          <cell r="B684">
            <v>0.79</v>
          </cell>
          <cell r="C684">
            <v>1997</v>
          </cell>
          <cell r="D684">
            <v>109.5</v>
          </cell>
          <cell r="F684">
            <v>108.1</v>
          </cell>
          <cell r="H684">
            <v>108.2</v>
          </cell>
          <cell r="J684">
            <v>108.1</v>
          </cell>
          <cell r="L684">
            <v>109.1</v>
          </cell>
          <cell r="N684">
            <v>109.1</v>
          </cell>
          <cell r="P684">
            <v>107.8</v>
          </cell>
          <cell r="R684">
            <v>108.7</v>
          </cell>
          <cell r="T684">
            <v>109</v>
          </cell>
          <cell r="V684">
            <v>108.3</v>
          </cell>
          <cell r="X684">
            <v>109.2</v>
          </cell>
          <cell r="Z684">
            <v>108.9</v>
          </cell>
          <cell r="AB684">
            <v>108.7</v>
          </cell>
          <cell r="AD684">
            <v>109</v>
          </cell>
        </row>
        <row r="685">
          <cell r="A685" t="str">
            <v>Marinaden und Fischdauerkonserven</v>
          </cell>
          <cell r="B685">
            <v>0.79</v>
          </cell>
          <cell r="C685">
            <v>1998</v>
          </cell>
          <cell r="D685">
            <v>108.8</v>
          </cell>
          <cell r="F685">
            <v>109.2</v>
          </cell>
          <cell r="H685">
            <v>109.2</v>
          </cell>
          <cell r="J685">
            <v>109.5</v>
          </cell>
          <cell r="L685">
            <v>109.5</v>
          </cell>
          <cell r="N685">
            <v>109.6</v>
          </cell>
          <cell r="P685">
            <v>109.6</v>
          </cell>
          <cell r="R685">
            <v>109.7</v>
          </cell>
          <cell r="T685">
            <v>109.7</v>
          </cell>
          <cell r="V685">
            <v>109.7</v>
          </cell>
          <cell r="X685">
            <v>109.8</v>
          </cell>
          <cell r="Z685">
            <v>109.9</v>
          </cell>
          <cell r="AB685">
            <v>109.5</v>
          </cell>
          <cell r="AD685">
            <v>0</v>
          </cell>
        </row>
        <row r="686">
          <cell r="A686" t="str">
            <v>Marinaden und Fischdauerkonserven</v>
          </cell>
          <cell r="B686">
            <v>0.79</v>
          </cell>
          <cell r="C686">
            <v>1999</v>
          </cell>
          <cell r="AB686">
            <v>0</v>
          </cell>
          <cell r="AD686">
            <v>0</v>
          </cell>
        </row>
        <row r="687">
          <cell r="A687" t="str">
            <v>Marinaden und Fischdauerkonserven</v>
          </cell>
          <cell r="B687">
            <v>0.79</v>
          </cell>
          <cell r="C687">
            <v>2000</v>
          </cell>
          <cell r="AB687">
            <v>0</v>
          </cell>
          <cell r="AD687">
            <v>0</v>
          </cell>
        </row>
        <row r="688">
          <cell r="A688" t="str">
            <v>Marinaden und Fischdauerkonserven</v>
          </cell>
          <cell r="B688">
            <v>0.79</v>
          </cell>
          <cell r="C688">
            <v>2001</v>
          </cell>
          <cell r="AB688">
            <v>0</v>
          </cell>
          <cell r="AD688">
            <v>0</v>
          </cell>
        </row>
        <row r="689">
          <cell r="A689" t="str">
            <v>Marinaden und Fischdauerkonserven</v>
          </cell>
          <cell r="B689">
            <v>0.79</v>
          </cell>
          <cell r="C689">
            <v>2002</v>
          </cell>
          <cell r="AB689">
            <v>0</v>
          </cell>
          <cell r="AD689">
            <v>0</v>
          </cell>
        </row>
        <row r="690">
          <cell r="A690" t="str">
            <v>Marinaden und Fischdauerkonserven</v>
          </cell>
          <cell r="B690">
            <v>0.79</v>
          </cell>
          <cell r="C690">
            <v>2003</v>
          </cell>
          <cell r="AB690">
            <v>0</v>
          </cell>
        </row>
        <row r="691">
          <cell r="A691" t="str">
            <v>Röstkaffee und bearbeiteter Tee</v>
          </cell>
          <cell r="B691">
            <v>4.8099999999999996</v>
          </cell>
          <cell r="C691">
            <v>1991</v>
          </cell>
          <cell r="D691">
            <v>98.3</v>
          </cell>
          <cell r="F691">
            <v>98.1</v>
          </cell>
          <cell r="H691">
            <v>97.8</v>
          </cell>
          <cell r="J691">
            <v>97.7</v>
          </cell>
          <cell r="L691">
            <v>97.9</v>
          </cell>
          <cell r="N691">
            <v>98.9</v>
          </cell>
          <cell r="P691">
            <v>100</v>
          </cell>
          <cell r="R691">
            <v>100.9</v>
          </cell>
          <cell r="T691">
            <v>101.5</v>
          </cell>
          <cell r="V691">
            <v>102.1</v>
          </cell>
          <cell r="X691">
            <v>103.1</v>
          </cell>
          <cell r="Z691">
            <v>103.5</v>
          </cell>
          <cell r="AB691">
            <v>100</v>
          </cell>
          <cell r="AD691">
            <v>102</v>
          </cell>
        </row>
        <row r="692">
          <cell r="A692" t="str">
            <v>Röstkaffee und bearbeiteter Tee</v>
          </cell>
          <cell r="B692">
            <v>4.8099999999999996</v>
          </cell>
          <cell r="C692">
            <v>1992</v>
          </cell>
          <cell r="D692">
            <v>103.7</v>
          </cell>
          <cell r="F692">
            <v>103.7</v>
          </cell>
          <cell r="H692">
            <v>102.8</v>
          </cell>
          <cell r="J692">
            <v>101.7</v>
          </cell>
          <cell r="L692">
            <v>100.4</v>
          </cell>
          <cell r="N692">
            <v>100.2</v>
          </cell>
          <cell r="P692">
            <v>99.9</v>
          </cell>
          <cell r="R692">
            <v>99.9</v>
          </cell>
          <cell r="T692">
            <v>99.3</v>
          </cell>
          <cell r="V692">
            <v>99.3</v>
          </cell>
          <cell r="X692">
            <v>99.4</v>
          </cell>
          <cell r="Z692">
            <v>99.3</v>
          </cell>
          <cell r="AB692">
            <v>100.8</v>
          </cell>
          <cell r="AD692">
            <v>99.7</v>
          </cell>
        </row>
        <row r="693">
          <cell r="A693" t="str">
            <v>Röstkaffee und bearbeiteter Tee</v>
          </cell>
          <cell r="B693">
            <v>4.8099999999999996</v>
          </cell>
          <cell r="C693">
            <v>1993</v>
          </cell>
          <cell r="D693">
            <v>99.1</v>
          </cell>
          <cell r="F693">
            <v>100.5</v>
          </cell>
          <cell r="H693">
            <v>100.9</v>
          </cell>
          <cell r="J693">
            <v>99.8</v>
          </cell>
          <cell r="L693">
            <v>99.2</v>
          </cell>
          <cell r="N693">
            <v>99.2</v>
          </cell>
          <cell r="P693">
            <v>98.6</v>
          </cell>
          <cell r="R693">
            <v>98.7</v>
          </cell>
          <cell r="T693">
            <v>98.7</v>
          </cell>
          <cell r="V693">
            <v>98.1</v>
          </cell>
          <cell r="X693">
            <v>98.2</v>
          </cell>
          <cell r="Z693">
            <v>100</v>
          </cell>
          <cell r="AB693">
            <v>99.3</v>
          </cell>
          <cell r="AD693">
            <v>100.6</v>
          </cell>
        </row>
        <row r="694">
          <cell r="A694" t="str">
            <v>Röstkaffee und bearbeiteter Tee</v>
          </cell>
          <cell r="B694">
            <v>4.8099999999999996</v>
          </cell>
          <cell r="C694">
            <v>1994</v>
          </cell>
          <cell r="D694">
            <v>100.3</v>
          </cell>
          <cell r="F694">
            <v>101.9</v>
          </cell>
          <cell r="H694">
            <v>102.7</v>
          </cell>
          <cell r="J694">
            <v>102.7</v>
          </cell>
          <cell r="L694">
            <v>102.6</v>
          </cell>
          <cell r="N694">
            <v>105.2</v>
          </cell>
          <cell r="P694">
            <v>105.6</v>
          </cell>
          <cell r="R694">
            <v>110.1</v>
          </cell>
          <cell r="T694">
            <v>110.7</v>
          </cell>
          <cell r="V694">
            <v>111.5</v>
          </cell>
          <cell r="X694">
            <v>113.1</v>
          </cell>
          <cell r="Z694">
            <v>113.2</v>
          </cell>
          <cell r="AB694">
            <v>106.6</v>
          </cell>
          <cell r="AD694">
            <v>112.4</v>
          </cell>
        </row>
        <row r="695">
          <cell r="A695" t="str">
            <v>Röstkaffee und bearbeiteter Tee</v>
          </cell>
          <cell r="B695">
            <v>4.8099999999999996</v>
          </cell>
          <cell r="C695">
            <v>1995</v>
          </cell>
          <cell r="D695">
            <v>114.3</v>
          </cell>
          <cell r="F695">
            <v>114.4</v>
          </cell>
          <cell r="H695">
            <v>114.3</v>
          </cell>
          <cell r="J695">
            <v>114.3</v>
          </cell>
          <cell r="L695">
            <v>114.1</v>
          </cell>
          <cell r="N695">
            <v>112.6</v>
          </cell>
          <cell r="P695">
            <v>110.4</v>
          </cell>
          <cell r="R695">
            <v>109.7</v>
          </cell>
          <cell r="T695">
            <v>109.9</v>
          </cell>
          <cell r="V695">
            <v>109.8</v>
          </cell>
          <cell r="X695">
            <v>109.5</v>
          </cell>
          <cell r="Z695">
            <v>108.3</v>
          </cell>
          <cell r="AB695">
            <v>111.8</v>
          </cell>
          <cell r="AD695">
            <v>107.7</v>
          </cell>
        </row>
        <row r="696">
          <cell r="A696" t="str">
            <v>Röstkaffee und bearbeiteter Tee</v>
          </cell>
          <cell r="B696">
            <v>4.8099999999999996</v>
          </cell>
          <cell r="C696">
            <v>1996</v>
          </cell>
          <cell r="D696">
            <v>107.6</v>
          </cell>
          <cell r="F696">
            <v>105.5</v>
          </cell>
          <cell r="H696">
            <v>105.8</v>
          </cell>
          <cell r="J696">
            <v>105.5</v>
          </cell>
          <cell r="L696">
            <v>105.4</v>
          </cell>
          <cell r="N696">
            <v>105.4</v>
          </cell>
          <cell r="P696">
            <v>105.1</v>
          </cell>
          <cell r="R696">
            <v>105</v>
          </cell>
          <cell r="T696">
            <v>105</v>
          </cell>
          <cell r="V696">
            <v>105</v>
          </cell>
          <cell r="X696">
            <v>104.8</v>
          </cell>
          <cell r="Z696">
            <v>104.9</v>
          </cell>
          <cell r="AB696">
            <v>105.4</v>
          </cell>
          <cell r="AD696">
            <v>107.4</v>
          </cell>
        </row>
        <row r="697">
          <cell r="A697" t="str">
            <v>Röstkaffee und bearbeiteter Tee</v>
          </cell>
          <cell r="B697">
            <v>4.8099999999999996</v>
          </cell>
          <cell r="C697">
            <v>1997</v>
          </cell>
          <cell r="D697">
            <v>105.1</v>
          </cell>
          <cell r="F697">
            <v>105.5</v>
          </cell>
          <cell r="H697">
            <v>107.7</v>
          </cell>
          <cell r="J697">
            <v>110.7</v>
          </cell>
          <cell r="L697">
            <v>114.6</v>
          </cell>
          <cell r="N697">
            <v>115.9</v>
          </cell>
          <cell r="P697">
            <v>117.5</v>
          </cell>
          <cell r="R697">
            <v>118.3</v>
          </cell>
          <cell r="T697">
            <v>120.1</v>
          </cell>
          <cell r="V697">
            <v>120.1</v>
          </cell>
          <cell r="X697">
            <v>119.8</v>
          </cell>
          <cell r="Z697">
            <v>119.1</v>
          </cell>
          <cell r="AB697">
            <v>114.5</v>
          </cell>
          <cell r="AD697">
            <v>118.9</v>
          </cell>
        </row>
        <row r="698">
          <cell r="A698" t="str">
            <v>Röstkaffee und bearbeiteter Tee</v>
          </cell>
          <cell r="B698">
            <v>4.8099999999999996</v>
          </cell>
          <cell r="C698">
            <v>1998</v>
          </cell>
          <cell r="D698">
            <v>119</v>
          </cell>
          <cell r="F698">
            <v>118.9</v>
          </cell>
          <cell r="H698">
            <v>118.7</v>
          </cell>
          <cell r="J698">
            <v>118.7</v>
          </cell>
          <cell r="L698">
            <v>118.6</v>
          </cell>
          <cell r="N698">
            <v>118.1</v>
          </cell>
          <cell r="P698">
            <v>115.3</v>
          </cell>
          <cell r="R698">
            <v>115.6</v>
          </cell>
          <cell r="T698">
            <v>115.9</v>
          </cell>
          <cell r="V698">
            <v>115.6</v>
          </cell>
          <cell r="X698">
            <v>113.3</v>
          </cell>
          <cell r="Z698">
            <v>111.6</v>
          </cell>
          <cell r="AB698">
            <v>116.6</v>
          </cell>
          <cell r="AD698">
            <v>0</v>
          </cell>
        </row>
        <row r="699">
          <cell r="A699" t="str">
            <v>Röstkaffee und bearbeiteter Tee</v>
          </cell>
          <cell r="B699">
            <v>4.8099999999999996</v>
          </cell>
          <cell r="C699">
            <v>1999</v>
          </cell>
          <cell r="AB699">
            <v>0</v>
          </cell>
          <cell r="AD699">
            <v>0</v>
          </cell>
        </row>
        <row r="700">
          <cell r="A700" t="str">
            <v>Röstkaffee und bearbeiteter Tee</v>
          </cell>
          <cell r="B700">
            <v>4.8099999999999996</v>
          </cell>
          <cell r="C700">
            <v>2000</v>
          </cell>
          <cell r="AB700">
            <v>0</v>
          </cell>
          <cell r="AD700">
            <v>0</v>
          </cell>
        </row>
        <row r="701">
          <cell r="A701" t="str">
            <v>Röstkaffee und bearbeiteter Tee</v>
          </cell>
          <cell r="B701">
            <v>4.8099999999999996</v>
          </cell>
          <cell r="C701">
            <v>2001</v>
          </cell>
          <cell r="AB701">
            <v>0</v>
          </cell>
          <cell r="AD701">
            <v>0</v>
          </cell>
        </row>
        <row r="702">
          <cell r="A702" t="str">
            <v>Röstkaffee und bearbeiteter Tee</v>
          </cell>
          <cell r="B702">
            <v>4.8099999999999996</v>
          </cell>
          <cell r="C702">
            <v>2002</v>
          </cell>
          <cell r="AB702">
            <v>0</v>
          </cell>
          <cell r="AD702">
            <v>0</v>
          </cell>
        </row>
        <row r="703">
          <cell r="A703" t="str">
            <v>Röstkaffee und bearbeiteter Tee</v>
          </cell>
          <cell r="B703">
            <v>4.8099999999999996</v>
          </cell>
          <cell r="C703">
            <v>2003</v>
          </cell>
          <cell r="AB703">
            <v>0</v>
          </cell>
        </row>
        <row r="704">
          <cell r="A704" t="str">
            <v>Röstkaffee</v>
          </cell>
          <cell r="B704">
            <v>3.8</v>
          </cell>
          <cell r="C704">
            <v>1991</v>
          </cell>
          <cell r="D704">
            <v>97.7</v>
          </cell>
          <cell r="F704">
            <v>97.5</v>
          </cell>
          <cell r="H704">
            <v>97.4</v>
          </cell>
          <cell r="J704">
            <v>97.3</v>
          </cell>
          <cell r="L704">
            <v>97.5</v>
          </cell>
          <cell r="N704">
            <v>98.7</v>
          </cell>
          <cell r="P704">
            <v>100</v>
          </cell>
          <cell r="R704">
            <v>101.1</v>
          </cell>
          <cell r="T704">
            <v>101.8</v>
          </cell>
          <cell r="V704">
            <v>102.6</v>
          </cell>
          <cell r="X704">
            <v>103.8</v>
          </cell>
          <cell r="Z704">
            <v>104.3</v>
          </cell>
          <cell r="AB704">
            <v>100</v>
          </cell>
          <cell r="AD704">
            <v>102.4</v>
          </cell>
        </row>
        <row r="705">
          <cell r="A705" t="str">
            <v>Röstkaffee</v>
          </cell>
          <cell r="B705">
            <v>3.8</v>
          </cell>
          <cell r="C705">
            <v>1992</v>
          </cell>
          <cell r="D705">
            <v>104.5</v>
          </cell>
          <cell r="F705">
            <v>104.7</v>
          </cell>
          <cell r="H705">
            <v>103.6</v>
          </cell>
          <cell r="J705">
            <v>102</v>
          </cell>
          <cell r="L705">
            <v>100.3</v>
          </cell>
          <cell r="N705">
            <v>100</v>
          </cell>
          <cell r="P705">
            <v>99.6</v>
          </cell>
          <cell r="R705">
            <v>99.6</v>
          </cell>
          <cell r="T705">
            <v>98.9</v>
          </cell>
          <cell r="V705">
            <v>98.9</v>
          </cell>
          <cell r="X705">
            <v>99</v>
          </cell>
          <cell r="Z705">
            <v>98.9</v>
          </cell>
          <cell r="AB705">
            <v>100.8</v>
          </cell>
          <cell r="AD705">
            <v>99.7</v>
          </cell>
        </row>
        <row r="706">
          <cell r="A706" t="str">
            <v>Röstkaffee</v>
          </cell>
          <cell r="B706">
            <v>3.8</v>
          </cell>
          <cell r="C706">
            <v>1993</v>
          </cell>
          <cell r="D706">
            <v>99.1</v>
          </cell>
          <cell r="F706">
            <v>101.3</v>
          </cell>
          <cell r="H706">
            <v>101.8</v>
          </cell>
          <cell r="J706">
            <v>100.2</v>
          </cell>
          <cell r="L706">
            <v>99.9</v>
          </cell>
          <cell r="N706">
            <v>99.7</v>
          </cell>
          <cell r="P706">
            <v>99.4</v>
          </cell>
          <cell r="R706">
            <v>99.5</v>
          </cell>
          <cell r="T706">
            <v>99.5</v>
          </cell>
          <cell r="V706">
            <v>99.4</v>
          </cell>
          <cell r="X706">
            <v>99.5</v>
          </cell>
          <cell r="Z706">
            <v>101.8</v>
          </cell>
          <cell r="AB706">
            <v>100.1</v>
          </cell>
          <cell r="AD706">
            <v>102.8</v>
          </cell>
        </row>
        <row r="707">
          <cell r="A707" t="str">
            <v>Röstkaffee</v>
          </cell>
          <cell r="B707">
            <v>3.8</v>
          </cell>
          <cell r="C707">
            <v>1994</v>
          </cell>
          <cell r="D707">
            <v>102.1</v>
          </cell>
          <cell r="F707">
            <v>104.9</v>
          </cell>
          <cell r="H707">
            <v>106</v>
          </cell>
          <cell r="J707">
            <v>106</v>
          </cell>
          <cell r="L707">
            <v>105.8</v>
          </cell>
          <cell r="N707">
            <v>109.1</v>
          </cell>
          <cell r="P707">
            <v>109.6</v>
          </cell>
          <cell r="R707">
            <v>115.3</v>
          </cell>
          <cell r="T707">
            <v>116.1</v>
          </cell>
          <cell r="V707">
            <v>116</v>
          </cell>
          <cell r="X707">
            <v>118</v>
          </cell>
          <cell r="Z707">
            <v>118.2</v>
          </cell>
          <cell r="AB707">
            <v>110.6</v>
          </cell>
          <cell r="AD707">
            <v>117.1</v>
          </cell>
        </row>
        <row r="708">
          <cell r="A708" t="str">
            <v>Röstkaffee</v>
          </cell>
          <cell r="B708">
            <v>3.8</v>
          </cell>
          <cell r="C708">
            <v>1995</v>
          </cell>
          <cell r="D708">
            <v>119.2</v>
          </cell>
          <cell r="F708">
            <v>119.4</v>
          </cell>
          <cell r="H708">
            <v>119.3</v>
          </cell>
          <cell r="J708">
            <v>118.9</v>
          </cell>
          <cell r="L708">
            <v>118.7</v>
          </cell>
          <cell r="N708">
            <v>116.8</v>
          </cell>
          <cell r="P708">
            <v>114</v>
          </cell>
          <cell r="R708">
            <v>113.1</v>
          </cell>
          <cell r="T708">
            <v>113.3</v>
          </cell>
          <cell r="V708">
            <v>113.3</v>
          </cell>
          <cell r="X708">
            <v>112.9</v>
          </cell>
          <cell r="Z708">
            <v>111.4</v>
          </cell>
          <cell r="AB708">
            <v>115.9</v>
          </cell>
          <cell r="AD708">
            <v>110.6</v>
          </cell>
        </row>
        <row r="709">
          <cell r="A709" t="str">
            <v>Röstkaffee</v>
          </cell>
          <cell r="B709">
            <v>3.8</v>
          </cell>
          <cell r="C709">
            <v>1996</v>
          </cell>
          <cell r="D709">
            <v>110.4</v>
          </cell>
          <cell r="F709">
            <v>107.7</v>
          </cell>
          <cell r="H709">
            <v>108.3</v>
          </cell>
          <cell r="J709">
            <v>107.8</v>
          </cell>
          <cell r="L709">
            <v>107.7</v>
          </cell>
          <cell r="N709">
            <v>107.7</v>
          </cell>
          <cell r="P709">
            <v>107.4</v>
          </cell>
          <cell r="R709">
            <v>107.3</v>
          </cell>
          <cell r="T709">
            <v>107.3</v>
          </cell>
          <cell r="V709">
            <v>107.3</v>
          </cell>
          <cell r="X709">
            <v>107</v>
          </cell>
          <cell r="Z709">
            <v>107.2</v>
          </cell>
          <cell r="AB709">
            <v>107.8</v>
          </cell>
          <cell r="AD709">
            <v>110.4</v>
          </cell>
        </row>
        <row r="710">
          <cell r="A710" t="str">
            <v>Röstkaffee</v>
          </cell>
          <cell r="B710">
            <v>3.8</v>
          </cell>
          <cell r="C710">
            <v>1997</v>
          </cell>
          <cell r="D710">
            <v>107.6</v>
          </cell>
          <cell r="F710">
            <v>107.9</v>
          </cell>
          <cell r="H710">
            <v>111</v>
          </cell>
          <cell r="J710">
            <v>114.5</v>
          </cell>
          <cell r="L710">
            <v>119.2</v>
          </cell>
          <cell r="N710">
            <v>120.7</v>
          </cell>
          <cell r="P710">
            <v>122.2</v>
          </cell>
          <cell r="R710">
            <v>123.1</v>
          </cell>
          <cell r="T710">
            <v>125.3</v>
          </cell>
          <cell r="V710">
            <v>125.3</v>
          </cell>
          <cell r="X710">
            <v>125</v>
          </cell>
          <cell r="Z710">
            <v>124.2</v>
          </cell>
          <cell r="AB710">
            <v>118.8</v>
          </cell>
          <cell r="AD710">
            <v>123.6</v>
          </cell>
        </row>
        <row r="711">
          <cell r="A711" t="str">
            <v>Röstkaffee</v>
          </cell>
          <cell r="B711">
            <v>3.8</v>
          </cell>
          <cell r="C711">
            <v>1998</v>
          </cell>
          <cell r="D711">
            <v>123.8</v>
          </cell>
          <cell r="F711">
            <v>124</v>
          </cell>
          <cell r="H711">
            <v>122.9</v>
          </cell>
          <cell r="J711">
            <v>122.7</v>
          </cell>
          <cell r="L711">
            <v>122.7</v>
          </cell>
          <cell r="N711">
            <v>122.2</v>
          </cell>
          <cell r="P711">
            <v>118.8</v>
          </cell>
          <cell r="R711">
            <v>118.8</v>
          </cell>
          <cell r="T711">
            <v>119.5</v>
          </cell>
          <cell r="V711">
            <v>119</v>
          </cell>
          <cell r="X711">
            <v>116.4</v>
          </cell>
          <cell r="Z711">
            <v>114.3</v>
          </cell>
          <cell r="AB711">
            <v>120.4</v>
          </cell>
          <cell r="AD711">
            <v>0</v>
          </cell>
        </row>
        <row r="712">
          <cell r="A712" t="str">
            <v>Röstkaffee</v>
          </cell>
          <cell r="B712">
            <v>3.8</v>
          </cell>
          <cell r="C712">
            <v>1999</v>
          </cell>
          <cell r="AB712">
            <v>0</v>
          </cell>
          <cell r="AD712">
            <v>0</v>
          </cell>
        </row>
        <row r="713">
          <cell r="A713" t="str">
            <v>Röstkaffee</v>
          </cell>
          <cell r="B713">
            <v>3.8</v>
          </cell>
          <cell r="C713">
            <v>2000</v>
          </cell>
          <cell r="AB713">
            <v>0</v>
          </cell>
          <cell r="AD713">
            <v>0</v>
          </cell>
        </row>
        <row r="714">
          <cell r="A714" t="str">
            <v>Röstkaffee</v>
          </cell>
          <cell r="B714">
            <v>3.8</v>
          </cell>
          <cell r="C714">
            <v>2001</v>
          </cell>
          <cell r="AB714">
            <v>0</v>
          </cell>
          <cell r="AD714">
            <v>0</v>
          </cell>
        </row>
        <row r="715">
          <cell r="A715" t="str">
            <v>Röstkaffee</v>
          </cell>
          <cell r="B715">
            <v>3.8</v>
          </cell>
          <cell r="C715">
            <v>2002</v>
          </cell>
          <cell r="AB715">
            <v>0</v>
          </cell>
          <cell r="AD715">
            <v>0</v>
          </cell>
        </row>
        <row r="716">
          <cell r="A716" t="str">
            <v>Röstkaffee</v>
          </cell>
          <cell r="B716">
            <v>3.8</v>
          </cell>
          <cell r="C716">
            <v>2003</v>
          </cell>
          <cell r="AB716">
            <v>0</v>
          </cell>
        </row>
        <row r="717">
          <cell r="A717" t="str">
            <v>Bier</v>
          </cell>
          <cell r="B717">
            <v>10.23</v>
          </cell>
          <cell r="C717">
            <v>1991</v>
          </cell>
          <cell r="D717">
            <v>98.6</v>
          </cell>
          <cell r="F717">
            <v>98.9</v>
          </cell>
          <cell r="H717">
            <v>99</v>
          </cell>
          <cell r="J717">
            <v>99.3</v>
          </cell>
          <cell r="L717">
            <v>99.9</v>
          </cell>
          <cell r="N717">
            <v>100.1</v>
          </cell>
          <cell r="P717">
            <v>100.4</v>
          </cell>
          <cell r="R717">
            <v>100.7</v>
          </cell>
          <cell r="T717">
            <v>100.7</v>
          </cell>
          <cell r="V717">
            <v>100.5</v>
          </cell>
          <cell r="X717">
            <v>100.8</v>
          </cell>
          <cell r="Z717">
            <v>100.9</v>
          </cell>
          <cell r="AB717">
            <v>100</v>
          </cell>
          <cell r="AD717">
            <v>102</v>
          </cell>
        </row>
        <row r="718">
          <cell r="A718" t="str">
            <v>Bier</v>
          </cell>
          <cell r="B718">
            <v>10.23</v>
          </cell>
          <cell r="C718">
            <v>1992</v>
          </cell>
          <cell r="D718">
            <v>101.4</v>
          </cell>
          <cell r="F718">
            <v>102.7</v>
          </cell>
          <cell r="H718">
            <v>103.6</v>
          </cell>
          <cell r="J718">
            <v>103.8</v>
          </cell>
          <cell r="L718">
            <v>104.2</v>
          </cell>
          <cell r="N718">
            <v>104.5</v>
          </cell>
          <cell r="P718">
            <v>104.5</v>
          </cell>
          <cell r="R718">
            <v>104.5</v>
          </cell>
          <cell r="T718">
            <v>104.5</v>
          </cell>
          <cell r="V718">
            <v>104.5</v>
          </cell>
          <cell r="X718">
            <v>104.5</v>
          </cell>
          <cell r="Z718">
            <v>104.6</v>
          </cell>
          <cell r="AB718">
            <v>103.9</v>
          </cell>
          <cell r="AD718">
            <v>106.4</v>
          </cell>
        </row>
        <row r="719">
          <cell r="A719" t="str">
            <v>Bier</v>
          </cell>
          <cell r="B719">
            <v>10.23</v>
          </cell>
          <cell r="C719">
            <v>1993</v>
          </cell>
          <cell r="D719">
            <v>107.4</v>
          </cell>
          <cell r="F719">
            <v>108.2</v>
          </cell>
          <cell r="H719">
            <v>108.3</v>
          </cell>
          <cell r="J719">
            <v>108.4</v>
          </cell>
          <cell r="L719">
            <v>108.5</v>
          </cell>
          <cell r="N719">
            <v>108.5</v>
          </cell>
          <cell r="P719">
            <v>108.6</v>
          </cell>
          <cell r="R719">
            <v>108.6</v>
          </cell>
          <cell r="T719">
            <v>108.6</v>
          </cell>
          <cell r="V719">
            <v>108.5</v>
          </cell>
          <cell r="X719">
            <v>108.7</v>
          </cell>
          <cell r="Z719">
            <v>108.7</v>
          </cell>
          <cell r="AB719">
            <v>108.4</v>
          </cell>
          <cell r="AD719">
            <v>108.7</v>
          </cell>
        </row>
        <row r="720">
          <cell r="A720" t="str">
            <v>Bier</v>
          </cell>
          <cell r="B720">
            <v>10.23</v>
          </cell>
          <cell r="C720">
            <v>1994</v>
          </cell>
          <cell r="D720">
            <v>108.7</v>
          </cell>
          <cell r="F720">
            <v>108.7</v>
          </cell>
          <cell r="H720">
            <v>108.8</v>
          </cell>
          <cell r="J720">
            <v>108.8</v>
          </cell>
          <cell r="L720">
            <v>108.8</v>
          </cell>
          <cell r="N720">
            <v>108.9</v>
          </cell>
          <cell r="P720">
            <v>108.9</v>
          </cell>
          <cell r="R720">
            <v>108.7</v>
          </cell>
          <cell r="T720">
            <v>108.7</v>
          </cell>
          <cell r="V720">
            <v>109.1</v>
          </cell>
          <cell r="X720">
            <v>109.2</v>
          </cell>
          <cell r="Z720">
            <v>109</v>
          </cell>
          <cell r="AB720">
            <v>108.9</v>
          </cell>
          <cell r="AD720">
            <v>109.9</v>
          </cell>
        </row>
        <row r="721">
          <cell r="A721" t="str">
            <v>Bier</v>
          </cell>
          <cell r="B721">
            <v>10.23</v>
          </cell>
          <cell r="C721">
            <v>1995</v>
          </cell>
          <cell r="D721">
            <v>108.9</v>
          </cell>
          <cell r="F721">
            <v>110</v>
          </cell>
          <cell r="H721">
            <v>110.8</v>
          </cell>
          <cell r="J721">
            <v>111.7</v>
          </cell>
          <cell r="L721">
            <v>112</v>
          </cell>
          <cell r="N721">
            <v>111.9</v>
          </cell>
          <cell r="P721">
            <v>112</v>
          </cell>
          <cell r="R721">
            <v>112</v>
          </cell>
          <cell r="T721">
            <v>112.3</v>
          </cell>
          <cell r="V721">
            <v>112.3</v>
          </cell>
          <cell r="X721">
            <v>112.3</v>
          </cell>
          <cell r="Z721">
            <v>112.4</v>
          </cell>
          <cell r="AB721">
            <v>111.6</v>
          </cell>
          <cell r="AD721">
            <v>112.2</v>
          </cell>
        </row>
        <row r="722">
          <cell r="A722" t="str">
            <v>Bier</v>
          </cell>
          <cell r="B722">
            <v>10.23</v>
          </cell>
          <cell r="C722">
            <v>1996</v>
          </cell>
          <cell r="D722">
            <v>112.2</v>
          </cell>
          <cell r="F722">
            <v>112.4</v>
          </cell>
          <cell r="H722">
            <v>111.8</v>
          </cell>
          <cell r="J722">
            <v>111.7</v>
          </cell>
          <cell r="L722">
            <v>112.3</v>
          </cell>
          <cell r="N722">
            <v>113.2</v>
          </cell>
          <cell r="P722">
            <v>113.2</v>
          </cell>
          <cell r="R722">
            <v>113</v>
          </cell>
          <cell r="T722">
            <v>113.1</v>
          </cell>
          <cell r="V722">
            <v>113.3</v>
          </cell>
          <cell r="X722">
            <v>113.1</v>
          </cell>
          <cell r="Z722">
            <v>113.2</v>
          </cell>
          <cell r="AB722">
            <v>112.7</v>
          </cell>
          <cell r="AD722">
            <v>113.5</v>
          </cell>
        </row>
        <row r="723">
          <cell r="A723" t="str">
            <v>Bier</v>
          </cell>
          <cell r="B723">
            <v>10.23</v>
          </cell>
          <cell r="C723">
            <v>1997</v>
          </cell>
          <cell r="D723">
            <v>113.3</v>
          </cell>
          <cell r="F723">
            <v>113.5</v>
          </cell>
          <cell r="H723">
            <v>113.7</v>
          </cell>
          <cell r="J723">
            <v>114.2</v>
          </cell>
          <cell r="L723">
            <v>114.1</v>
          </cell>
          <cell r="N723">
            <v>114.2</v>
          </cell>
          <cell r="P723">
            <v>114.7</v>
          </cell>
          <cell r="R723">
            <v>114.6</v>
          </cell>
          <cell r="T723">
            <v>115</v>
          </cell>
          <cell r="V723">
            <v>115.2</v>
          </cell>
          <cell r="X723">
            <v>115.3</v>
          </cell>
          <cell r="Z723">
            <v>115.2</v>
          </cell>
          <cell r="AB723">
            <v>114.4</v>
          </cell>
          <cell r="AD723">
            <v>115.3</v>
          </cell>
        </row>
        <row r="724">
          <cell r="A724" t="str">
            <v>Bier</v>
          </cell>
          <cell r="B724">
            <v>10.23</v>
          </cell>
          <cell r="C724">
            <v>1998</v>
          </cell>
          <cell r="D724">
            <v>115.2</v>
          </cell>
          <cell r="F724">
            <v>115.4</v>
          </cell>
          <cell r="H724">
            <v>115.5</v>
          </cell>
          <cell r="J724">
            <v>115.8</v>
          </cell>
          <cell r="L724">
            <v>116</v>
          </cell>
          <cell r="N724">
            <v>116</v>
          </cell>
          <cell r="P724">
            <v>116.1</v>
          </cell>
          <cell r="R724">
            <v>116.1</v>
          </cell>
          <cell r="T724">
            <v>116.1</v>
          </cell>
          <cell r="V724">
            <v>116.2</v>
          </cell>
          <cell r="X724">
            <v>116.3</v>
          </cell>
          <cell r="Z724">
            <v>116.2</v>
          </cell>
          <cell r="AB724">
            <v>115.9</v>
          </cell>
          <cell r="AD724">
            <v>0</v>
          </cell>
        </row>
        <row r="725">
          <cell r="A725" t="str">
            <v>Bier</v>
          </cell>
          <cell r="B725">
            <v>10.23</v>
          </cell>
          <cell r="C725">
            <v>1999</v>
          </cell>
          <cell r="AB725">
            <v>0</v>
          </cell>
          <cell r="AD725">
            <v>0</v>
          </cell>
        </row>
        <row r="726">
          <cell r="A726" t="str">
            <v>Bier</v>
          </cell>
          <cell r="B726">
            <v>10.23</v>
          </cell>
          <cell r="C726">
            <v>2000</v>
          </cell>
          <cell r="AB726">
            <v>0</v>
          </cell>
          <cell r="AD726">
            <v>0</v>
          </cell>
        </row>
        <row r="727">
          <cell r="A727" t="str">
            <v>Bier</v>
          </cell>
          <cell r="B727">
            <v>10.23</v>
          </cell>
          <cell r="C727">
            <v>2001</v>
          </cell>
          <cell r="AB727">
            <v>0</v>
          </cell>
          <cell r="AD727">
            <v>0</v>
          </cell>
        </row>
        <row r="728">
          <cell r="A728" t="str">
            <v>Bier</v>
          </cell>
          <cell r="B728">
            <v>10.23</v>
          </cell>
          <cell r="C728">
            <v>2002</v>
          </cell>
          <cell r="AB728">
            <v>0</v>
          </cell>
          <cell r="AD728">
            <v>0</v>
          </cell>
        </row>
        <row r="729">
          <cell r="A729" t="str">
            <v>Bier</v>
          </cell>
          <cell r="B729">
            <v>10.23</v>
          </cell>
          <cell r="C729">
            <v>2003</v>
          </cell>
          <cell r="AB729">
            <v>0</v>
          </cell>
        </row>
        <row r="730">
          <cell r="A730" t="str">
            <v>Malz</v>
          </cell>
          <cell r="B730">
            <v>0.68</v>
          </cell>
          <cell r="C730">
            <v>1991</v>
          </cell>
          <cell r="D730">
            <v>101</v>
          </cell>
          <cell r="F730">
            <v>100.9</v>
          </cell>
          <cell r="H730">
            <v>101.3</v>
          </cell>
          <cell r="J730">
            <v>100.4</v>
          </cell>
          <cell r="L730">
            <v>100.1</v>
          </cell>
          <cell r="N730">
            <v>99.9</v>
          </cell>
          <cell r="P730">
            <v>99.8</v>
          </cell>
          <cell r="R730">
            <v>99.7</v>
          </cell>
          <cell r="T730">
            <v>99.5</v>
          </cell>
          <cell r="V730">
            <v>99.2</v>
          </cell>
          <cell r="X730">
            <v>99.2</v>
          </cell>
          <cell r="Z730">
            <v>98.8</v>
          </cell>
          <cell r="AB730">
            <v>100</v>
          </cell>
          <cell r="AD730">
            <v>98</v>
          </cell>
        </row>
        <row r="731">
          <cell r="A731" t="str">
            <v>Malz</v>
          </cell>
          <cell r="B731">
            <v>0.68</v>
          </cell>
          <cell r="C731">
            <v>1992</v>
          </cell>
          <cell r="D731">
            <v>98.7</v>
          </cell>
          <cell r="F731">
            <v>97.4</v>
          </cell>
          <cell r="H731">
            <v>96.7</v>
          </cell>
          <cell r="J731">
            <v>96</v>
          </cell>
          <cell r="L731">
            <v>95.5</v>
          </cell>
          <cell r="N731">
            <v>95</v>
          </cell>
          <cell r="P731">
            <v>95.2</v>
          </cell>
          <cell r="R731">
            <v>95.4</v>
          </cell>
          <cell r="T731">
            <v>95.4</v>
          </cell>
          <cell r="V731">
            <v>94.3</v>
          </cell>
          <cell r="X731">
            <v>93.6</v>
          </cell>
          <cell r="Z731">
            <v>92.9</v>
          </cell>
          <cell r="AB731">
            <v>95.5</v>
          </cell>
          <cell r="AD731">
            <v>91.2</v>
          </cell>
        </row>
        <row r="732">
          <cell r="A732" t="str">
            <v>Malz</v>
          </cell>
          <cell r="B732">
            <v>0.68</v>
          </cell>
          <cell r="C732">
            <v>1993</v>
          </cell>
          <cell r="D732">
            <v>92.2</v>
          </cell>
          <cell r="F732">
            <v>89.3</v>
          </cell>
          <cell r="H732">
            <v>87.5</v>
          </cell>
          <cell r="J732">
            <v>86.6</v>
          </cell>
          <cell r="L732">
            <v>86.3</v>
          </cell>
          <cell r="N732">
            <v>85.5</v>
          </cell>
          <cell r="P732">
            <v>85.4</v>
          </cell>
          <cell r="R732">
            <v>85.1</v>
          </cell>
          <cell r="T732">
            <v>83.8</v>
          </cell>
          <cell r="V732">
            <v>80.5</v>
          </cell>
          <cell r="X732">
            <v>79.400000000000006</v>
          </cell>
          <cell r="Z732">
            <v>78</v>
          </cell>
          <cell r="AB732">
            <v>85</v>
          </cell>
          <cell r="AD732">
            <v>78.8</v>
          </cell>
        </row>
        <row r="733">
          <cell r="A733" t="str">
            <v>Malz</v>
          </cell>
          <cell r="B733">
            <v>0.68</v>
          </cell>
          <cell r="C733">
            <v>1994</v>
          </cell>
          <cell r="D733">
            <v>77.3</v>
          </cell>
          <cell r="F733">
            <v>76.099999999999994</v>
          </cell>
          <cell r="H733">
            <v>75.2</v>
          </cell>
          <cell r="J733">
            <v>74.7</v>
          </cell>
          <cell r="L733">
            <v>74.900000000000006</v>
          </cell>
          <cell r="N733">
            <v>74.8</v>
          </cell>
          <cell r="P733">
            <v>74.8</v>
          </cell>
          <cell r="R733">
            <v>76</v>
          </cell>
          <cell r="T733">
            <v>77.099999999999994</v>
          </cell>
          <cell r="V733">
            <v>76.5</v>
          </cell>
          <cell r="X733">
            <v>77.8</v>
          </cell>
          <cell r="Z733">
            <v>78.900000000000006</v>
          </cell>
          <cell r="AB733">
            <v>76.2</v>
          </cell>
          <cell r="AD733">
            <v>78.7</v>
          </cell>
        </row>
        <row r="734">
          <cell r="A734" t="str">
            <v>Malz</v>
          </cell>
          <cell r="B734">
            <v>0.68</v>
          </cell>
          <cell r="C734">
            <v>1995</v>
          </cell>
          <cell r="D734">
            <v>79.7</v>
          </cell>
          <cell r="F734">
            <v>80.2</v>
          </cell>
          <cell r="H734">
            <v>80.5</v>
          </cell>
          <cell r="J734">
            <v>80.5</v>
          </cell>
          <cell r="L734">
            <v>80.8</v>
          </cell>
          <cell r="N734">
            <v>81</v>
          </cell>
          <cell r="P734">
            <v>81.099999999999994</v>
          </cell>
          <cell r="R734">
            <v>81.099999999999994</v>
          </cell>
          <cell r="T734">
            <v>80.900000000000006</v>
          </cell>
          <cell r="V734">
            <v>82.1</v>
          </cell>
          <cell r="X734">
            <v>82.5</v>
          </cell>
          <cell r="Z734">
            <v>82.3</v>
          </cell>
          <cell r="AB734">
            <v>81.099999999999994</v>
          </cell>
          <cell r="AD734">
            <v>81.7</v>
          </cell>
        </row>
        <row r="735">
          <cell r="A735" t="str">
            <v>Malz</v>
          </cell>
          <cell r="B735">
            <v>0.68</v>
          </cell>
          <cell r="C735">
            <v>1996</v>
          </cell>
          <cell r="D735">
            <v>82.4</v>
          </cell>
          <cell r="F735">
            <v>82.1</v>
          </cell>
          <cell r="H735">
            <v>81.900000000000006</v>
          </cell>
          <cell r="J735">
            <v>81.599999999999994</v>
          </cell>
          <cell r="L735">
            <v>81.400000000000006</v>
          </cell>
          <cell r="N735">
            <v>81.2</v>
          </cell>
          <cell r="P735">
            <v>81.099999999999994</v>
          </cell>
          <cell r="R735">
            <v>81.099999999999994</v>
          </cell>
          <cell r="T735">
            <v>80.7</v>
          </cell>
          <cell r="V735">
            <v>79.7</v>
          </cell>
          <cell r="X735">
            <v>79.2</v>
          </cell>
          <cell r="Z735">
            <v>78.900000000000006</v>
          </cell>
          <cell r="AB735">
            <v>80.900000000000006</v>
          </cell>
          <cell r="AD735">
            <v>78.7</v>
          </cell>
        </row>
        <row r="736">
          <cell r="A736" t="str">
            <v>Malz</v>
          </cell>
          <cell r="B736">
            <v>0.68</v>
          </cell>
          <cell r="C736">
            <v>1997</v>
          </cell>
          <cell r="D736">
            <v>78.8</v>
          </cell>
          <cell r="F736">
            <v>77.900000000000006</v>
          </cell>
          <cell r="H736">
            <v>77.2</v>
          </cell>
          <cell r="J736">
            <v>77</v>
          </cell>
          <cell r="L736">
            <v>76.7</v>
          </cell>
          <cell r="N736">
            <v>76.5</v>
          </cell>
          <cell r="P736">
            <v>76.2</v>
          </cell>
          <cell r="R736">
            <v>76</v>
          </cell>
          <cell r="T736">
            <v>75.3</v>
          </cell>
          <cell r="V736">
            <v>73.7</v>
          </cell>
          <cell r="X736">
            <v>74</v>
          </cell>
          <cell r="Z736">
            <v>73.7</v>
          </cell>
          <cell r="AB736">
            <v>76.099999999999994</v>
          </cell>
          <cell r="AD736">
            <v>73.099999999999994</v>
          </cell>
        </row>
        <row r="737">
          <cell r="A737" t="str">
            <v>Malz</v>
          </cell>
          <cell r="B737">
            <v>0.68</v>
          </cell>
          <cell r="C737">
            <v>1998</v>
          </cell>
          <cell r="D737">
            <v>72.900000000000006</v>
          </cell>
          <cell r="F737">
            <v>72.3</v>
          </cell>
          <cell r="H737">
            <v>71.400000000000006</v>
          </cell>
          <cell r="J737">
            <v>70.900000000000006</v>
          </cell>
          <cell r="L737">
            <v>70.599999999999994</v>
          </cell>
          <cell r="N737">
            <v>70.400000000000006</v>
          </cell>
          <cell r="P737">
            <v>69.599999999999994</v>
          </cell>
          <cell r="R737">
            <v>69.400000000000006</v>
          </cell>
          <cell r="T737">
            <v>69.7</v>
          </cell>
          <cell r="V737">
            <v>68.900000000000006</v>
          </cell>
          <cell r="X737">
            <v>68.3</v>
          </cell>
          <cell r="Z737">
            <v>68.8</v>
          </cell>
          <cell r="AB737">
            <v>70.3</v>
          </cell>
          <cell r="AD737">
            <v>0</v>
          </cell>
        </row>
        <row r="738">
          <cell r="A738" t="str">
            <v>Malz</v>
          </cell>
          <cell r="B738">
            <v>0.68</v>
          </cell>
          <cell r="C738">
            <v>1999</v>
          </cell>
          <cell r="AB738">
            <v>0</v>
          </cell>
          <cell r="AD738">
            <v>0</v>
          </cell>
        </row>
        <row r="739">
          <cell r="A739" t="str">
            <v>Malz</v>
          </cell>
          <cell r="B739">
            <v>0.68</v>
          </cell>
          <cell r="C739">
            <v>2000</v>
          </cell>
          <cell r="AB739">
            <v>0</v>
          </cell>
          <cell r="AD739">
            <v>0</v>
          </cell>
        </row>
        <row r="740">
          <cell r="A740" t="str">
            <v>Malz</v>
          </cell>
          <cell r="B740">
            <v>0.68</v>
          </cell>
          <cell r="C740">
            <v>2001</v>
          </cell>
          <cell r="AB740">
            <v>0</v>
          </cell>
          <cell r="AD740">
            <v>0</v>
          </cell>
        </row>
        <row r="741">
          <cell r="A741" t="str">
            <v>Malz</v>
          </cell>
          <cell r="B741">
            <v>0.68</v>
          </cell>
          <cell r="C741">
            <v>2002</v>
          </cell>
          <cell r="AB741">
            <v>0</v>
          </cell>
          <cell r="AD741">
            <v>0</v>
          </cell>
        </row>
        <row r="742">
          <cell r="A742" t="str">
            <v>Malz</v>
          </cell>
          <cell r="B742">
            <v>0.68</v>
          </cell>
          <cell r="C742">
            <v>2003</v>
          </cell>
          <cell r="AB742">
            <v>0</v>
          </cell>
        </row>
        <row r="743">
          <cell r="A743" t="str">
            <v>Ethylalkohol</v>
          </cell>
          <cell r="B743">
            <v>0.09</v>
          </cell>
          <cell r="C743">
            <v>1991</v>
          </cell>
          <cell r="D743">
            <v>100.2</v>
          </cell>
          <cell r="F743">
            <v>100.2</v>
          </cell>
          <cell r="H743">
            <v>100.2</v>
          </cell>
          <cell r="J743">
            <v>100.2</v>
          </cell>
          <cell r="L743">
            <v>100.2</v>
          </cell>
          <cell r="N743">
            <v>100.2</v>
          </cell>
          <cell r="P743">
            <v>100.2</v>
          </cell>
          <cell r="R743">
            <v>100.2</v>
          </cell>
          <cell r="T743">
            <v>100.2</v>
          </cell>
          <cell r="V743">
            <v>99.9</v>
          </cell>
          <cell r="X743">
            <v>99.4</v>
          </cell>
          <cell r="Z743">
            <v>99.4</v>
          </cell>
          <cell r="AB743">
            <v>100</v>
          </cell>
          <cell r="AD743">
            <v>99.6</v>
          </cell>
        </row>
        <row r="744">
          <cell r="A744" t="str">
            <v>Ethylalkohol</v>
          </cell>
          <cell r="B744">
            <v>0.09</v>
          </cell>
          <cell r="C744">
            <v>1992</v>
          </cell>
          <cell r="D744">
            <v>99.4</v>
          </cell>
          <cell r="F744">
            <v>99.4</v>
          </cell>
          <cell r="H744">
            <v>99.4</v>
          </cell>
          <cell r="J744">
            <v>99.4</v>
          </cell>
          <cell r="L744">
            <v>99.4</v>
          </cell>
          <cell r="N744">
            <v>99.4</v>
          </cell>
          <cell r="P744">
            <v>99.4</v>
          </cell>
          <cell r="R744">
            <v>99.4</v>
          </cell>
          <cell r="T744">
            <v>99.4</v>
          </cell>
          <cell r="V744">
            <v>99.4</v>
          </cell>
          <cell r="X744">
            <v>98.7</v>
          </cell>
          <cell r="Z744">
            <v>98.7</v>
          </cell>
          <cell r="AB744">
            <v>99.3</v>
          </cell>
          <cell r="AD744">
            <v>98.9</v>
          </cell>
        </row>
        <row r="745">
          <cell r="A745" t="str">
            <v>Ethylalkohol</v>
          </cell>
          <cell r="B745">
            <v>0.09</v>
          </cell>
          <cell r="C745">
            <v>1993</v>
          </cell>
          <cell r="D745">
            <v>98.7</v>
          </cell>
          <cell r="F745">
            <v>98.7</v>
          </cell>
          <cell r="H745">
            <v>98.7</v>
          </cell>
          <cell r="J745">
            <v>98.7</v>
          </cell>
          <cell r="L745">
            <v>98.7</v>
          </cell>
          <cell r="N745">
            <v>98.7</v>
          </cell>
          <cell r="P745">
            <v>98.7</v>
          </cell>
          <cell r="R745">
            <v>98.7</v>
          </cell>
          <cell r="T745">
            <v>98.7</v>
          </cell>
          <cell r="V745">
            <v>106.1</v>
          </cell>
          <cell r="X745">
            <v>106.1</v>
          </cell>
          <cell r="Z745">
            <v>106.1</v>
          </cell>
          <cell r="AB745">
            <v>100.6</v>
          </cell>
          <cell r="AD745">
            <v>104.3</v>
          </cell>
        </row>
        <row r="746">
          <cell r="A746" t="str">
            <v>Ethylalkohol</v>
          </cell>
          <cell r="B746">
            <v>0.09</v>
          </cell>
          <cell r="C746">
            <v>1994</v>
          </cell>
          <cell r="D746">
            <v>106.1</v>
          </cell>
          <cell r="F746">
            <v>106.1</v>
          </cell>
          <cell r="H746">
            <v>106.1</v>
          </cell>
          <cell r="J746">
            <v>106.1</v>
          </cell>
          <cell r="L746">
            <v>106.1</v>
          </cell>
          <cell r="N746">
            <v>106.1</v>
          </cell>
          <cell r="P746">
            <v>106.1</v>
          </cell>
          <cell r="R746">
            <v>106.1</v>
          </cell>
          <cell r="T746">
            <v>106.1</v>
          </cell>
          <cell r="V746">
            <v>106.1</v>
          </cell>
          <cell r="X746">
            <v>103.6</v>
          </cell>
          <cell r="Z746">
            <v>103.6</v>
          </cell>
          <cell r="AB746">
            <v>105.7</v>
          </cell>
          <cell r="AD746">
            <v>104.4</v>
          </cell>
        </row>
        <row r="747">
          <cell r="A747" t="str">
            <v>Ethylalkohol</v>
          </cell>
          <cell r="B747">
            <v>0.09</v>
          </cell>
          <cell r="C747">
            <v>1995</v>
          </cell>
          <cell r="D747">
            <v>103.6</v>
          </cell>
          <cell r="F747">
            <v>103.6</v>
          </cell>
          <cell r="H747">
            <v>103.6</v>
          </cell>
          <cell r="J747">
            <v>103.6</v>
          </cell>
          <cell r="L747">
            <v>103.6</v>
          </cell>
          <cell r="N747">
            <v>103.6</v>
          </cell>
          <cell r="P747">
            <v>103.6</v>
          </cell>
          <cell r="R747">
            <v>103.6</v>
          </cell>
          <cell r="T747">
            <v>103.6</v>
          </cell>
          <cell r="V747">
            <v>103.6</v>
          </cell>
          <cell r="X747">
            <v>103.6</v>
          </cell>
          <cell r="Z747">
            <v>102.9</v>
          </cell>
          <cell r="AB747">
            <v>103.5</v>
          </cell>
          <cell r="AD747">
            <v>103.2</v>
          </cell>
        </row>
        <row r="748">
          <cell r="A748" t="str">
            <v>Ethylalkohol</v>
          </cell>
          <cell r="B748">
            <v>0.09</v>
          </cell>
          <cell r="C748">
            <v>1996</v>
          </cell>
          <cell r="D748">
            <v>102.9</v>
          </cell>
          <cell r="F748">
            <v>102.9</v>
          </cell>
          <cell r="H748">
            <v>102.9</v>
          </cell>
          <cell r="J748">
            <v>102.9</v>
          </cell>
          <cell r="L748">
            <v>102.9</v>
          </cell>
          <cell r="N748">
            <v>102.9</v>
          </cell>
          <cell r="P748">
            <v>102.9</v>
          </cell>
          <cell r="R748">
            <v>102.8</v>
          </cell>
          <cell r="T748">
            <v>102.9</v>
          </cell>
          <cell r="V748">
            <v>95</v>
          </cell>
          <cell r="X748">
            <v>104.1</v>
          </cell>
          <cell r="Z748">
            <v>104.1</v>
          </cell>
          <cell r="AB748">
            <v>102.4</v>
          </cell>
          <cell r="AD748">
            <v>103</v>
          </cell>
        </row>
        <row r="749">
          <cell r="A749" t="str">
            <v>Ethylalkohol</v>
          </cell>
          <cell r="B749">
            <v>0.09</v>
          </cell>
          <cell r="C749">
            <v>1997</v>
          </cell>
          <cell r="D749">
            <v>104.1</v>
          </cell>
          <cell r="F749">
            <v>104.1</v>
          </cell>
          <cell r="H749">
            <v>104.1</v>
          </cell>
          <cell r="J749">
            <v>104.1</v>
          </cell>
          <cell r="L749">
            <v>104.1</v>
          </cell>
          <cell r="N749">
            <v>104.1</v>
          </cell>
          <cell r="P749">
            <v>104.1</v>
          </cell>
          <cell r="R749">
            <v>104.1</v>
          </cell>
          <cell r="T749">
            <v>104.1</v>
          </cell>
          <cell r="V749">
            <v>104.1</v>
          </cell>
          <cell r="X749">
            <v>105.5</v>
          </cell>
          <cell r="Z749">
            <v>105.5</v>
          </cell>
          <cell r="AB749">
            <v>104.3</v>
          </cell>
          <cell r="AD749">
            <v>104.8</v>
          </cell>
        </row>
        <row r="750">
          <cell r="A750" t="str">
            <v>Ethylalkohol</v>
          </cell>
          <cell r="B750">
            <v>0.09</v>
          </cell>
          <cell r="C750">
            <v>1998</v>
          </cell>
          <cell r="D750">
            <v>105.5</v>
          </cell>
          <cell r="F750">
            <v>105.5</v>
          </cell>
          <cell r="H750">
            <v>105.5</v>
          </cell>
          <cell r="J750">
            <v>104.8</v>
          </cell>
          <cell r="L750">
            <v>104.8</v>
          </cell>
          <cell r="N750">
            <v>104.6</v>
          </cell>
          <cell r="P750">
            <v>104.6</v>
          </cell>
          <cell r="R750">
            <v>104.5</v>
          </cell>
          <cell r="T750">
            <v>104.5</v>
          </cell>
          <cell r="V750">
            <v>106</v>
          </cell>
          <cell r="X750">
            <v>106</v>
          </cell>
          <cell r="Z750">
            <v>105.4</v>
          </cell>
          <cell r="AB750">
            <v>105.1</v>
          </cell>
          <cell r="AD750">
            <v>0</v>
          </cell>
        </row>
        <row r="751">
          <cell r="A751" t="str">
            <v>Ethylalkohol</v>
          </cell>
          <cell r="B751">
            <v>0.09</v>
          </cell>
          <cell r="C751">
            <v>1999</v>
          </cell>
          <cell r="AB751">
            <v>0</v>
          </cell>
          <cell r="AD751">
            <v>0</v>
          </cell>
        </row>
        <row r="752">
          <cell r="A752" t="str">
            <v>Ethylalkohol</v>
          </cell>
          <cell r="B752">
            <v>0.09</v>
          </cell>
          <cell r="C752">
            <v>2000</v>
          </cell>
          <cell r="AB752">
            <v>0</v>
          </cell>
          <cell r="AD752">
            <v>0</v>
          </cell>
        </row>
        <row r="753">
          <cell r="A753" t="str">
            <v>Ethylalkohol</v>
          </cell>
          <cell r="B753">
            <v>0.09</v>
          </cell>
          <cell r="C753">
            <v>2001</v>
          </cell>
          <cell r="AB753">
            <v>0</v>
          </cell>
          <cell r="AD753">
            <v>0</v>
          </cell>
        </row>
        <row r="754">
          <cell r="A754" t="str">
            <v>Ethylalkohol</v>
          </cell>
          <cell r="B754">
            <v>0.09</v>
          </cell>
          <cell r="C754">
            <v>2002</v>
          </cell>
          <cell r="AB754">
            <v>0</v>
          </cell>
          <cell r="AD754">
            <v>0</v>
          </cell>
        </row>
        <row r="755">
          <cell r="A755" t="str">
            <v>Ethylalkohol</v>
          </cell>
          <cell r="B755">
            <v>0.09</v>
          </cell>
          <cell r="C755">
            <v>2003</v>
          </cell>
          <cell r="AB755">
            <v>0</v>
          </cell>
        </row>
        <row r="756">
          <cell r="A756" t="str">
            <v>Spirituosen</v>
          </cell>
          <cell r="B756">
            <v>4.1100000000000003</v>
          </cell>
          <cell r="C756">
            <v>1991</v>
          </cell>
          <cell r="D756">
            <v>98.4</v>
          </cell>
          <cell r="F756">
            <v>98.6</v>
          </cell>
          <cell r="H756">
            <v>98.8</v>
          </cell>
          <cell r="J756">
            <v>99.6</v>
          </cell>
          <cell r="L756">
            <v>99.6</v>
          </cell>
          <cell r="N756">
            <v>99.7</v>
          </cell>
          <cell r="P756">
            <v>100.3</v>
          </cell>
          <cell r="R756">
            <v>100.2</v>
          </cell>
          <cell r="T756">
            <v>100.3</v>
          </cell>
          <cell r="V756">
            <v>101.3</v>
          </cell>
          <cell r="X756">
            <v>101.6</v>
          </cell>
          <cell r="Z756">
            <v>101.6</v>
          </cell>
          <cell r="AB756">
            <v>100</v>
          </cell>
          <cell r="AD756">
            <v>102</v>
          </cell>
        </row>
        <row r="757">
          <cell r="A757" t="str">
            <v>Spirituosen</v>
          </cell>
          <cell r="B757">
            <v>4.1100000000000003</v>
          </cell>
          <cell r="C757">
            <v>1992</v>
          </cell>
          <cell r="D757">
            <v>101.7</v>
          </cell>
          <cell r="F757">
            <v>102.3</v>
          </cell>
          <cell r="H757">
            <v>102.5</v>
          </cell>
          <cell r="J757">
            <v>103.2</v>
          </cell>
          <cell r="L757">
            <v>104.2</v>
          </cell>
          <cell r="N757">
            <v>104.3</v>
          </cell>
          <cell r="P757">
            <v>104.3</v>
          </cell>
          <cell r="R757">
            <v>104.3</v>
          </cell>
          <cell r="T757">
            <v>104.4</v>
          </cell>
          <cell r="V757">
            <v>104.4</v>
          </cell>
          <cell r="X757">
            <v>104.4</v>
          </cell>
          <cell r="Z757">
            <v>104.3</v>
          </cell>
          <cell r="AB757">
            <v>103.7</v>
          </cell>
          <cell r="AD757">
            <v>104.6</v>
          </cell>
        </row>
        <row r="758">
          <cell r="A758" t="str">
            <v>Spirituosen</v>
          </cell>
          <cell r="B758">
            <v>4.1100000000000003</v>
          </cell>
          <cell r="C758">
            <v>1993</v>
          </cell>
          <cell r="D758">
            <v>104.6</v>
          </cell>
          <cell r="F758">
            <v>104.8</v>
          </cell>
          <cell r="H758">
            <v>104.8</v>
          </cell>
          <cell r="J758">
            <v>104.8</v>
          </cell>
          <cell r="L758">
            <v>105.2</v>
          </cell>
          <cell r="N758">
            <v>105.2</v>
          </cell>
          <cell r="P758">
            <v>105.2</v>
          </cell>
          <cell r="R758">
            <v>105.2</v>
          </cell>
          <cell r="T758">
            <v>105.2</v>
          </cell>
          <cell r="V758">
            <v>104.5</v>
          </cell>
          <cell r="X758">
            <v>104.5</v>
          </cell>
          <cell r="Z758">
            <v>104.5</v>
          </cell>
          <cell r="AB758">
            <v>104.9</v>
          </cell>
          <cell r="AD758">
            <v>104.4</v>
          </cell>
        </row>
        <row r="759">
          <cell r="A759" t="str">
            <v>Spirituosen</v>
          </cell>
          <cell r="B759">
            <v>4.1100000000000003</v>
          </cell>
          <cell r="C759">
            <v>1994</v>
          </cell>
          <cell r="D759">
            <v>103.8</v>
          </cell>
          <cell r="F759">
            <v>103.8</v>
          </cell>
          <cell r="H759">
            <v>103.8</v>
          </cell>
          <cell r="J759">
            <v>103.9</v>
          </cell>
          <cell r="L759">
            <v>103.9</v>
          </cell>
          <cell r="N759">
            <v>103.9</v>
          </cell>
          <cell r="P759">
            <v>104</v>
          </cell>
          <cell r="R759">
            <v>104</v>
          </cell>
          <cell r="T759">
            <v>104</v>
          </cell>
          <cell r="V759">
            <v>104.2</v>
          </cell>
          <cell r="X759">
            <v>104.3</v>
          </cell>
          <cell r="Z759">
            <v>104.3</v>
          </cell>
          <cell r="AB759">
            <v>104</v>
          </cell>
          <cell r="AD759">
            <v>104.4</v>
          </cell>
        </row>
        <row r="760">
          <cell r="A760" t="str">
            <v>Spirituosen</v>
          </cell>
          <cell r="B760">
            <v>4.1100000000000003</v>
          </cell>
          <cell r="C760">
            <v>1995</v>
          </cell>
          <cell r="D760">
            <v>104.5</v>
          </cell>
          <cell r="F760">
            <v>104.8</v>
          </cell>
          <cell r="H760">
            <v>104.8</v>
          </cell>
          <cell r="J760">
            <v>104.7</v>
          </cell>
          <cell r="L760">
            <v>104.3</v>
          </cell>
          <cell r="N760">
            <v>104.4</v>
          </cell>
          <cell r="P760">
            <v>104.7</v>
          </cell>
          <cell r="R760">
            <v>104.8</v>
          </cell>
          <cell r="T760">
            <v>104.8</v>
          </cell>
          <cell r="V760">
            <v>104.9</v>
          </cell>
          <cell r="X760">
            <v>104.9</v>
          </cell>
          <cell r="Z760">
            <v>104.9</v>
          </cell>
          <cell r="AB760">
            <v>104.7</v>
          </cell>
          <cell r="AD760">
            <v>104.9</v>
          </cell>
        </row>
        <row r="761">
          <cell r="A761" t="str">
            <v>Spirituosen</v>
          </cell>
          <cell r="B761">
            <v>4.1100000000000003</v>
          </cell>
          <cell r="C761">
            <v>1996</v>
          </cell>
          <cell r="D761">
            <v>104.9</v>
          </cell>
          <cell r="F761">
            <v>105</v>
          </cell>
          <cell r="H761">
            <v>105</v>
          </cell>
          <cell r="J761">
            <v>105</v>
          </cell>
          <cell r="L761">
            <v>104.9</v>
          </cell>
          <cell r="N761">
            <v>104.9</v>
          </cell>
          <cell r="P761">
            <v>105.1</v>
          </cell>
          <cell r="R761">
            <v>105.1</v>
          </cell>
          <cell r="T761">
            <v>105.2</v>
          </cell>
          <cell r="V761">
            <v>105.3</v>
          </cell>
          <cell r="X761">
            <v>105.3</v>
          </cell>
          <cell r="Z761">
            <v>105.3</v>
          </cell>
          <cell r="AB761">
            <v>105.1</v>
          </cell>
          <cell r="AD761">
            <v>105.5</v>
          </cell>
        </row>
        <row r="762">
          <cell r="A762" t="str">
            <v>Spirituosen</v>
          </cell>
          <cell r="B762">
            <v>4.1100000000000003</v>
          </cell>
          <cell r="C762">
            <v>1997</v>
          </cell>
          <cell r="D762">
            <v>105.5</v>
          </cell>
          <cell r="F762">
            <v>105.6</v>
          </cell>
          <cell r="H762">
            <v>105.6</v>
          </cell>
          <cell r="J762">
            <v>105.6</v>
          </cell>
          <cell r="L762">
            <v>105.9</v>
          </cell>
          <cell r="N762">
            <v>106.1</v>
          </cell>
          <cell r="P762">
            <v>106.1</v>
          </cell>
          <cell r="R762">
            <v>106.4</v>
          </cell>
          <cell r="T762">
            <v>106.4</v>
          </cell>
          <cell r="V762">
            <v>106.5</v>
          </cell>
          <cell r="X762">
            <v>106.5</v>
          </cell>
          <cell r="Z762">
            <v>106.6</v>
          </cell>
          <cell r="AB762">
            <v>106.1</v>
          </cell>
          <cell r="AD762">
            <v>106.5</v>
          </cell>
        </row>
        <row r="763">
          <cell r="A763" t="str">
            <v>Spirituosen</v>
          </cell>
          <cell r="B763">
            <v>4.1100000000000003</v>
          </cell>
          <cell r="C763">
            <v>1998</v>
          </cell>
          <cell r="D763">
            <v>106.6</v>
          </cell>
          <cell r="F763">
            <v>106.5</v>
          </cell>
          <cell r="H763">
            <v>106.5</v>
          </cell>
          <cell r="J763">
            <v>106.7</v>
          </cell>
          <cell r="L763">
            <v>106.7</v>
          </cell>
          <cell r="N763">
            <v>106.8</v>
          </cell>
          <cell r="P763">
            <v>106.8</v>
          </cell>
          <cell r="R763">
            <v>106.8</v>
          </cell>
          <cell r="T763">
            <v>106.8</v>
          </cell>
          <cell r="V763">
            <v>107</v>
          </cell>
          <cell r="X763">
            <v>107</v>
          </cell>
          <cell r="Z763">
            <v>107</v>
          </cell>
          <cell r="AB763">
            <v>106.8</v>
          </cell>
          <cell r="AD763">
            <v>0</v>
          </cell>
        </row>
        <row r="764">
          <cell r="A764" t="str">
            <v>Spirituosen</v>
          </cell>
          <cell r="B764">
            <v>4.1100000000000003</v>
          </cell>
          <cell r="C764">
            <v>1999</v>
          </cell>
          <cell r="AB764">
            <v>0</v>
          </cell>
          <cell r="AD764">
            <v>0</v>
          </cell>
        </row>
        <row r="765">
          <cell r="A765" t="str">
            <v>Spirituosen</v>
          </cell>
          <cell r="B765">
            <v>4.1100000000000003</v>
          </cell>
          <cell r="C765">
            <v>2000</v>
          </cell>
          <cell r="AB765">
            <v>0</v>
          </cell>
          <cell r="AD765">
            <v>0</v>
          </cell>
        </row>
        <row r="766">
          <cell r="A766" t="str">
            <v>Spirituosen</v>
          </cell>
          <cell r="B766">
            <v>4.1100000000000003</v>
          </cell>
          <cell r="C766">
            <v>2001</v>
          </cell>
          <cell r="AB766">
            <v>0</v>
          </cell>
          <cell r="AD766">
            <v>0</v>
          </cell>
        </row>
        <row r="767">
          <cell r="A767" t="str">
            <v>Spirituosen</v>
          </cell>
          <cell r="B767">
            <v>4.1100000000000003</v>
          </cell>
          <cell r="C767">
            <v>2002</v>
          </cell>
          <cell r="AB767">
            <v>0</v>
          </cell>
          <cell r="AD767">
            <v>0</v>
          </cell>
        </row>
        <row r="768">
          <cell r="A768" t="str">
            <v>Spirituosen</v>
          </cell>
          <cell r="B768">
            <v>4.1100000000000003</v>
          </cell>
          <cell r="C768">
            <v>2003</v>
          </cell>
          <cell r="AB768">
            <v>0</v>
          </cell>
        </row>
        <row r="769">
          <cell r="A769" t="str">
            <v>Traubenschaumweine</v>
          </cell>
          <cell r="B769">
            <v>1.64</v>
          </cell>
          <cell r="C769">
            <v>1991</v>
          </cell>
          <cell r="D769">
            <v>97.4</v>
          </cell>
          <cell r="F769">
            <v>97.3</v>
          </cell>
          <cell r="H769">
            <v>97.3</v>
          </cell>
          <cell r="J769">
            <v>98.4</v>
          </cell>
          <cell r="L769">
            <v>99.2</v>
          </cell>
          <cell r="N769">
            <v>99.2</v>
          </cell>
          <cell r="P769">
            <v>101.5</v>
          </cell>
          <cell r="R769">
            <v>101.7</v>
          </cell>
          <cell r="T769">
            <v>101.7</v>
          </cell>
          <cell r="V769">
            <v>102.1</v>
          </cell>
          <cell r="X769">
            <v>102.1</v>
          </cell>
          <cell r="Z769">
            <v>102.1</v>
          </cell>
          <cell r="AB769">
            <v>100</v>
          </cell>
          <cell r="AD769">
            <v>102.2</v>
          </cell>
        </row>
        <row r="770">
          <cell r="A770" t="str">
            <v>Traubenschaumweine</v>
          </cell>
          <cell r="B770">
            <v>1.64</v>
          </cell>
          <cell r="C770">
            <v>1992</v>
          </cell>
          <cell r="D770">
            <v>102.1</v>
          </cell>
          <cell r="F770">
            <v>102.1</v>
          </cell>
          <cell r="H770">
            <v>102.1</v>
          </cell>
          <cell r="J770">
            <v>102.8</v>
          </cell>
          <cell r="L770">
            <v>102.8</v>
          </cell>
          <cell r="N770">
            <v>102.9</v>
          </cell>
          <cell r="P770">
            <v>102.9</v>
          </cell>
          <cell r="R770">
            <v>102.9</v>
          </cell>
          <cell r="T770">
            <v>102.9</v>
          </cell>
          <cell r="V770">
            <v>102.9</v>
          </cell>
          <cell r="X770">
            <v>102.9</v>
          </cell>
          <cell r="Z770">
            <v>102.7</v>
          </cell>
          <cell r="AB770">
            <v>102.7</v>
          </cell>
          <cell r="AD770">
            <v>102.7</v>
          </cell>
        </row>
        <row r="771">
          <cell r="A771" t="str">
            <v>Traubenschaumweine</v>
          </cell>
          <cell r="B771">
            <v>1.64</v>
          </cell>
          <cell r="C771">
            <v>1993</v>
          </cell>
          <cell r="D771">
            <v>102.4</v>
          </cell>
          <cell r="F771">
            <v>102.6</v>
          </cell>
          <cell r="H771">
            <v>102.6</v>
          </cell>
          <cell r="J771">
            <v>102.6</v>
          </cell>
          <cell r="L771">
            <v>102.6</v>
          </cell>
          <cell r="N771">
            <v>102.6</v>
          </cell>
          <cell r="P771">
            <v>102.5</v>
          </cell>
          <cell r="R771">
            <v>102.5</v>
          </cell>
          <cell r="T771">
            <v>102.5</v>
          </cell>
          <cell r="V771">
            <v>102.8</v>
          </cell>
          <cell r="X771">
            <v>102.9</v>
          </cell>
          <cell r="Z771">
            <v>102.8</v>
          </cell>
          <cell r="AB771">
            <v>102.6</v>
          </cell>
          <cell r="AD771">
            <v>102.7</v>
          </cell>
        </row>
        <row r="772">
          <cell r="A772" t="str">
            <v>Traubenschaumweine</v>
          </cell>
          <cell r="B772">
            <v>1.64</v>
          </cell>
          <cell r="C772">
            <v>1994</v>
          </cell>
          <cell r="D772">
            <v>102.4</v>
          </cell>
          <cell r="F772">
            <v>102.1</v>
          </cell>
          <cell r="H772">
            <v>102.1</v>
          </cell>
          <cell r="J772">
            <v>103.4</v>
          </cell>
          <cell r="L772">
            <v>103.5</v>
          </cell>
          <cell r="N772">
            <v>103.4</v>
          </cell>
          <cell r="P772">
            <v>103.4</v>
          </cell>
          <cell r="R772">
            <v>103.3</v>
          </cell>
          <cell r="T772">
            <v>103.2</v>
          </cell>
          <cell r="V772">
            <v>103.4</v>
          </cell>
          <cell r="X772">
            <v>103.6</v>
          </cell>
          <cell r="Z772">
            <v>102.5</v>
          </cell>
          <cell r="AB772">
            <v>103</v>
          </cell>
          <cell r="AD772">
            <v>102.8</v>
          </cell>
        </row>
        <row r="773">
          <cell r="A773" t="str">
            <v>Traubenschaumweine</v>
          </cell>
          <cell r="B773">
            <v>1.64</v>
          </cell>
          <cell r="C773">
            <v>1995</v>
          </cell>
          <cell r="D773">
            <v>102.5</v>
          </cell>
          <cell r="F773">
            <v>102.6</v>
          </cell>
          <cell r="H773">
            <v>102.6</v>
          </cell>
          <cell r="J773">
            <v>102.3</v>
          </cell>
          <cell r="L773">
            <v>102.3</v>
          </cell>
          <cell r="N773">
            <v>102.2</v>
          </cell>
          <cell r="P773">
            <v>102.6</v>
          </cell>
          <cell r="R773">
            <v>101.9</v>
          </cell>
          <cell r="T773">
            <v>102.5</v>
          </cell>
          <cell r="V773">
            <v>103.2</v>
          </cell>
          <cell r="X773">
            <v>103.2</v>
          </cell>
          <cell r="Z773">
            <v>103.2</v>
          </cell>
          <cell r="AB773">
            <v>102.6</v>
          </cell>
          <cell r="AD773">
            <v>102.8</v>
          </cell>
        </row>
        <row r="774">
          <cell r="A774" t="str">
            <v>Traubenschaumweine</v>
          </cell>
          <cell r="B774">
            <v>1.64</v>
          </cell>
          <cell r="C774">
            <v>1996</v>
          </cell>
          <cell r="D774">
            <v>102.8</v>
          </cell>
          <cell r="F774">
            <v>103.2</v>
          </cell>
          <cell r="H774">
            <v>103.1</v>
          </cell>
          <cell r="J774">
            <v>102.1</v>
          </cell>
          <cell r="L774">
            <v>102.3</v>
          </cell>
          <cell r="N774">
            <v>103</v>
          </cell>
          <cell r="P774">
            <v>103</v>
          </cell>
          <cell r="R774">
            <v>102.4</v>
          </cell>
          <cell r="T774">
            <v>102.8</v>
          </cell>
          <cell r="V774">
            <v>102.6</v>
          </cell>
          <cell r="X774">
            <v>102.5</v>
          </cell>
          <cell r="Z774">
            <v>102.5</v>
          </cell>
          <cell r="AB774">
            <v>102.7</v>
          </cell>
          <cell r="AD774">
            <v>102.5</v>
          </cell>
        </row>
        <row r="775">
          <cell r="A775" t="str">
            <v>Traubenschaumweine</v>
          </cell>
          <cell r="B775">
            <v>1.64</v>
          </cell>
          <cell r="C775">
            <v>1997</v>
          </cell>
          <cell r="D775">
            <v>102.5</v>
          </cell>
          <cell r="F775">
            <v>102.4</v>
          </cell>
          <cell r="H775">
            <v>102.3</v>
          </cell>
          <cell r="J775">
            <v>102.4</v>
          </cell>
          <cell r="L775">
            <v>102.1</v>
          </cell>
          <cell r="N775">
            <v>102.1</v>
          </cell>
          <cell r="P775">
            <v>102.4</v>
          </cell>
          <cell r="R775">
            <v>102.2</v>
          </cell>
          <cell r="T775">
            <v>102.1</v>
          </cell>
          <cell r="V775">
            <v>102</v>
          </cell>
          <cell r="X775">
            <v>101.9</v>
          </cell>
          <cell r="Z775">
            <v>101.7</v>
          </cell>
          <cell r="AB775">
            <v>102.2</v>
          </cell>
          <cell r="AD775">
            <v>102.1</v>
          </cell>
        </row>
        <row r="776">
          <cell r="A776" t="str">
            <v>Traubenschaumweine</v>
          </cell>
          <cell r="B776">
            <v>1.64</v>
          </cell>
          <cell r="C776">
            <v>1998</v>
          </cell>
          <cell r="D776">
            <v>102.3</v>
          </cell>
          <cell r="F776">
            <v>102.4</v>
          </cell>
          <cell r="H776">
            <v>102.4</v>
          </cell>
          <cell r="J776">
            <v>101.8</v>
          </cell>
          <cell r="L776">
            <v>101.7</v>
          </cell>
          <cell r="N776">
            <v>101.7</v>
          </cell>
          <cell r="P776">
            <v>101.7</v>
          </cell>
          <cell r="R776">
            <v>101.9</v>
          </cell>
          <cell r="T776">
            <v>101.9</v>
          </cell>
          <cell r="V776">
            <v>102.8</v>
          </cell>
          <cell r="X776">
            <v>102.8</v>
          </cell>
          <cell r="Z776">
            <v>102.8</v>
          </cell>
          <cell r="AB776">
            <v>102.2</v>
          </cell>
          <cell r="AD776">
            <v>0</v>
          </cell>
        </row>
        <row r="777">
          <cell r="A777" t="str">
            <v>Traubenschaumweine</v>
          </cell>
          <cell r="B777">
            <v>1.64</v>
          </cell>
          <cell r="C777">
            <v>1999</v>
          </cell>
          <cell r="AB777">
            <v>0</v>
          </cell>
          <cell r="AD777">
            <v>0</v>
          </cell>
        </row>
        <row r="778">
          <cell r="A778" t="str">
            <v>Traubenschaumweine</v>
          </cell>
          <cell r="B778">
            <v>1.64</v>
          </cell>
          <cell r="C778">
            <v>2000</v>
          </cell>
          <cell r="AB778">
            <v>0</v>
          </cell>
          <cell r="AD778">
            <v>0</v>
          </cell>
        </row>
        <row r="779">
          <cell r="A779" t="str">
            <v>Traubenschaumweine</v>
          </cell>
          <cell r="B779">
            <v>1.64</v>
          </cell>
          <cell r="C779">
            <v>2001</v>
          </cell>
          <cell r="AB779">
            <v>0</v>
          </cell>
          <cell r="AD779">
            <v>0</v>
          </cell>
        </row>
        <row r="780">
          <cell r="A780" t="str">
            <v>Traubenschaumweine</v>
          </cell>
          <cell r="B780">
            <v>1.64</v>
          </cell>
          <cell r="C780">
            <v>2002</v>
          </cell>
          <cell r="AB780">
            <v>0</v>
          </cell>
          <cell r="AD780">
            <v>0</v>
          </cell>
        </row>
        <row r="781">
          <cell r="A781" t="str">
            <v>Traubenschaumweine</v>
          </cell>
          <cell r="B781">
            <v>1.64</v>
          </cell>
          <cell r="C781">
            <v>2003</v>
          </cell>
          <cell r="AB781">
            <v>0</v>
          </cell>
        </row>
        <row r="782">
          <cell r="A782" t="str">
            <v>Mineral-,Quell- und Tafelwasser</v>
          </cell>
          <cell r="B782">
            <v>2.0099999999999998</v>
          </cell>
          <cell r="C782">
            <v>1991</v>
          </cell>
          <cell r="D782">
            <v>97.6</v>
          </cell>
          <cell r="F782">
            <v>97.6</v>
          </cell>
          <cell r="H782">
            <v>98.3</v>
          </cell>
          <cell r="J782">
            <v>99.3</v>
          </cell>
          <cell r="L782">
            <v>99.3</v>
          </cell>
          <cell r="N782">
            <v>99.3</v>
          </cell>
          <cell r="P782">
            <v>100.8</v>
          </cell>
          <cell r="R782">
            <v>100.8</v>
          </cell>
          <cell r="T782">
            <v>101.2</v>
          </cell>
          <cell r="V782">
            <v>101.7</v>
          </cell>
          <cell r="X782">
            <v>101.9</v>
          </cell>
          <cell r="Z782">
            <v>102.1</v>
          </cell>
          <cell r="AB782">
            <v>100</v>
          </cell>
          <cell r="AD782">
            <v>102</v>
          </cell>
        </row>
        <row r="783">
          <cell r="A783" t="str">
            <v>Mineral-,Quell- und Tafelwasser</v>
          </cell>
          <cell r="B783">
            <v>2.0099999999999998</v>
          </cell>
          <cell r="C783">
            <v>1992</v>
          </cell>
          <cell r="D783">
            <v>101.9</v>
          </cell>
          <cell r="F783">
            <v>101.9</v>
          </cell>
          <cell r="H783">
            <v>101.9</v>
          </cell>
          <cell r="J783">
            <v>101.9</v>
          </cell>
          <cell r="L783">
            <v>102.6</v>
          </cell>
          <cell r="N783">
            <v>104.7</v>
          </cell>
          <cell r="P783">
            <v>106.6</v>
          </cell>
          <cell r="R783">
            <v>106.6</v>
          </cell>
          <cell r="T783">
            <v>106.6</v>
          </cell>
          <cell r="V783">
            <v>106.6</v>
          </cell>
          <cell r="X783">
            <v>106.9</v>
          </cell>
          <cell r="Z783">
            <v>106.9</v>
          </cell>
          <cell r="AB783">
            <v>104.6</v>
          </cell>
          <cell r="AD783">
            <v>106.8</v>
          </cell>
        </row>
        <row r="784">
          <cell r="A784" t="str">
            <v>Mineral-,Quell- und Tafelwasser</v>
          </cell>
          <cell r="B784">
            <v>2.0099999999999998</v>
          </cell>
          <cell r="C784">
            <v>1993</v>
          </cell>
          <cell r="D784">
            <v>106.9</v>
          </cell>
          <cell r="F784">
            <v>106.9</v>
          </cell>
          <cell r="H784">
            <v>107</v>
          </cell>
          <cell r="J784">
            <v>107</v>
          </cell>
          <cell r="L784">
            <v>107</v>
          </cell>
          <cell r="N784">
            <v>107</v>
          </cell>
          <cell r="P784">
            <v>107</v>
          </cell>
          <cell r="R784">
            <v>107</v>
          </cell>
          <cell r="T784">
            <v>107</v>
          </cell>
          <cell r="V784">
            <v>107</v>
          </cell>
          <cell r="X784">
            <v>106.8</v>
          </cell>
          <cell r="Z784">
            <v>106.8</v>
          </cell>
          <cell r="AB784">
            <v>107</v>
          </cell>
          <cell r="AD784">
            <v>107.1</v>
          </cell>
        </row>
        <row r="785">
          <cell r="A785" t="str">
            <v>Mineral-,Quell- und Tafelwasser</v>
          </cell>
          <cell r="B785">
            <v>2.0099999999999998</v>
          </cell>
          <cell r="C785">
            <v>1994</v>
          </cell>
          <cell r="D785">
            <v>106.6</v>
          </cell>
          <cell r="F785">
            <v>106.6</v>
          </cell>
          <cell r="H785">
            <v>106.8</v>
          </cell>
          <cell r="J785">
            <v>107.6</v>
          </cell>
          <cell r="L785">
            <v>108.1</v>
          </cell>
          <cell r="N785">
            <v>108.3</v>
          </cell>
          <cell r="P785">
            <v>110.1</v>
          </cell>
          <cell r="R785">
            <v>110.1</v>
          </cell>
          <cell r="T785">
            <v>110.5</v>
          </cell>
          <cell r="V785">
            <v>110.5</v>
          </cell>
          <cell r="X785">
            <v>110.5</v>
          </cell>
          <cell r="Z785">
            <v>110.5</v>
          </cell>
          <cell r="AB785">
            <v>108.9</v>
          </cell>
          <cell r="AD785">
            <v>111.2</v>
          </cell>
        </row>
        <row r="786">
          <cell r="A786" t="str">
            <v>Mineral-,Quell- und Tafelwasser</v>
          </cell>
          <cell r="B786">
            <v>2.0099999999999998</v>
          </cell>
          <cell r="C786">
            <v>1995</v>
          </cell>
          <cell r="D786">
            <v>111.3</v>
          </cell>
          <cell r="F786">
            <v>111.3</v>
          </cell>
          <cell r="H786">
            <v>111.9</v>
          </cell>
          <cell r="J786">
            <v>112.4</v>
          </cell>
          <cell r="L786">
            <v>112.4</v>
          </cell>
          <cell r="N786">
            <v>112.4</v>
          </cell>
          <cell r="P786">
            <v>112.4</v>
          </cell>
          <cell r="R786">
            <v>112.4</v>
          </cell>
          <cell r="T786">
            <v>112.4</v>
          </cell>
          <cell r="V786">
            <v>112.8</v>
          </cell>
          <cell r="X786">
            <v>112.8</v>
          </cell>
          <cell r="Z786">
            <v>112.8</v>
          </cell>
          <cell r="AB786">
            <v>112.3</v>
          </cell>
          <cell r="AD786">
            <v>112.7</v>
          </cell>
        </row>
        <row r="787">
          <cell r="A787" t="str">
            <v>Mineral-,Quell- und Tafelwasser</v>
          </cell>
          <cell r="B787">
            <v>2.0099999999999998</v>
          </cell>
          <cell r="C787">
            <v>1996</v>
          </cell>
          <cell r="D787">
            <v>112.8</v>
          </cell>
          <cell r="F787">
            <v>112.8</v>
          </cell>
          <cell r="H787">
            <v>112.8</v>
          </cell>
          <cell r="J787">
            <v>112.8</v>
          </cell>
          <cell r="L787">
            <v>112.8</v>
          </cell>
          <cell r="N787">
            <v>112.8</v>
          </cell>
          <cell r="P787">
            <v>112.8</v>
          </cell>
          <cell r="R787">
            <v>112.8</v>
          </cell>
          <cell r="T787">
            <v>112.6</v>
          </cell>
          <cell r="V787">
            <v>112.9</v>
          </cell>
          <cell r="X787">
            <v>112.7</v>
          </cell>
          <cell r="Z787">
            <v>112.7</v>
          </cell>
          <cell r="AB787">
            <v>112.8</v>
          </cell>
          <cell r="AD787">
            <v>112.9</v>
          </cell>
        </row>
        <row r="788">
          <cell r="A788" t="str">
            <v>Mineral-,Quell- und Tafelwasser</v>
          </cell>
          <cell r="B788">
            <v>2.0099999999999998</v>
          </cell>
          <cell r="C788">
            <v>1997</v>
          </cell>
          <cell r="D788">
            <v>112.7</v>
          </cell>
          <cell r="F788">
            <v>112.7</v>
          </cell>
          <cell r="H788">
            <v>112.7</v>
          </cell>
          <cell r="J788">
            <v>112.7</v>
          </cell>
          <cell r="L788">
            <v>114</v>
          </cell>
          <cell r="N788">
            <v>114</v>
          </cell>
          <cell r="P788">
            <v>114.5</v>
          </cell>
          <cell r="R788">
            <v>114.8</v>
          </cell>
          <cell r="T788">
            <v>115.7</v>
          </cell>
          <cell r="V788">
            <v>115.8</v>
          </cell>
          <cell r="X788">
            <v>116.1</v>
          </cell>
          <cell r="Z788">
            <v>116.1</v>
          </cell>
          <cell r="AB788">
            <v>114.3</v>
          </cell>
          <cell r="AD788">
            <v>115.9</v>
          </cell>
        </row>
        <row r="789">
          <cell r="A789" t="str">
            <v>Mineral-,Quell- und Tafelwasser</v>
          </cell>
          <cell r="B789">
            <v>2.0099999999999998</v>
          </cell>
          <cell r="C789">
            <v>1998</v>
          </cell>
          <cell r="D789">
            <v>116.1</v>
          </cell>
          <cell r="F789">
            <v>116.1</v>
          </cell>
          <cell r="H789">
            <v>116.1</v>
          </cell>
          <cell r="J789">
            <v>116.6</v>
          </cell>
          <cell r="L789">
            <v>116.6</v>
          </cell>
          <cell r="N789">
            <v>116.7</v>
          </cell>
          <cell r="P789">
            <v>116.7</v>
          </cell>
          <cell r="R789">
            <v>116.7</v>
          </cell>
          <cell r="T789">
            <v>116.7</v>
          </cell>
          <cell r="V789">
            <v>116.7</v>
          </cell>
          <cell r="X789">
            <v>115.9</v>
          </cell>
          <cell r="Z789">
            <v>116.1</v>
          </cell>
          <cell r="AB789">
            <v>116.4</v>
          </cell>
          <cell r="AD789">
            <v>0</v>
          </cell>
        </row>
        <row r="790">
          <cell r="A790" t="str">
            <v>Mineral-,Quell- und Tafelwasser</v>
          </cell>
          <cell r="B790">
            <v>2.0099999999999998</v>
          </cell>
          <cell r="C790">
            <v>1999</v>
          </cell>
          <cell r="AB790">
            <v>0</v>
          </cell>
          <cell r="AD790">
            <v>0</v>
          </cell>
        </row>
        <row r="791">
          <cell r="A791" t="str">
            <v>Mineral-,Quell- und Tafelwasser</v>
          </cell>
          <cell r="B791">
            <v>2.0099999999999998</v>
          </cell>
          <cell r="C791">
            <v>2000</v>
          </cell>
          <cell r="AB791">
            <v>0</v>
          </cell>
          <cell r="AD791">
            <v>0</v>
          </cell>
        </row>
        <row r="792">
          <cell r="A792" t="str">
            <v>Mineral-,Quell- und Tafelwasser</v>
          </cell>
          <cell r="B792">
            <v>2.0099999999999998</v>
          </cell>
          <cell r="C792">
            <v>2001</v>
          </cell>
          <cell r="AB792">
            <v>0</v>
          </cell>
          <cell r="AD792">
            <v>0</v>
          </cell>
        </row>
        <row r="793">
          <cell r="A793" t="str">
            <v>Mineral-,Quell- und Tafelwasser</v>
          </cell>
          <cell r="B793">
            <v>2.0099999999999998</v>
          </cell>
          <cell r="C793">
            <v>2002</v>
          </cell>
          <cell r="AB793">
            <v>0</v>
          </cell>
          <cell r="AD793">
            <v>0</v>
          </cell>
        </row>
        <row r="794">
          <cell r="A794" t="str">
            <v>Mineral-,Quell- und Tafelwasser</v>
          </cell>
          <cell r="B794">
            <v>2.0099999999999998</v>
          </cell>
          <cell r="C794">
            <v>2003</v>
          </cell>
          <cell r="AB794">
            <v>0</v>
          </cell>
        </row>
        <row r="795">
          <cell r="A795" t="str">
            <v>Essig</v>
          </cell>
          <cell r="B795">
            <v>0.11</v>
          </cell>
          <cell r="C795">
            <v>1991</v>
          </cell>
          <cell r="D795">
            <v>99.2</v>
          </cell>
          <cell r="F795">
            <v>99.2</v>
          </cell>
          <cell r="H795">
            <v>100.2</v>
          </cell>
          <cell r="J795">
            <v>100.2</v>
          </cell>
          <cell r="L795">
            <v>100.2</v>
          </cell>
          <cell r="N795">
            <v>100.2</v>
          </cell>
          <cell r="P795">
            <v>100.2</v>
          </cell>
          <cell r="R795">
            <v>100.2</v>
          </cell>
          <cell r="T795">
            <v>100.2</v>
          </cell>
          <cell r="V795">
            <v>100.2</v>
          </cell>
          <cell r="X795">
            <v>100.2</v>
          </cell>
          <cell r="Z795">
            <v>100.2</v>
          </cell>
          <cell r="AB795">
            <v>100</v>
          </cell>
          <cell r="AD795">
            <v>102.9</v>
          </cell>
        </row>
        <row r="796">
          <cell r="A796" t="str">
            <v>Essig</v>
          </cell>
          <cell r="B796">
            <v>0.11</v>
          </cell>
          <cell r="C796">
            <v>1992</v>
          </cell>
          <cell r="D796">
            <v>102.2</v>
          </cell>
          <cell r="F796">
            <v>105.4</v>
          </cell>
          <cell r="H796">
            <v>106.4</v>
          </cell>
          <cell r="J796">
            <v>106.4</v>
          </cell>
          <cell r="L796">
            <v>106.4</v>
          </cell>
          <cell r="N796">
            <v>106.4</v>
          </cell>
          <cell r="P796">
            <v>106.4</v>
          </cell>
          <cell r="R796">
            <v>106.4</v>
          </cell>
          <cell r="T796">
            <v>106.4</v>
          </cell>
          <cell r="V796">
            <v>106.4</v>
          </cell>
          <cell r="X796">
            <v>106.4</v>
          </cell>
          <cell r="Z796">
            <v>106.4</v>
          </cell>
          <cell r="AB796">
            <v>106</v>
          </cell>
          <cell r="AD796">
            <v>105.3</v>
          </cell>
        </row>
        <row r="797">
          <cell r="A797" t="str">
            <v>Essig</v>
          </cell>
          <cell r="B797">
            <v>0.11</v>
          </cell>
          <cell r="C797">
            <v>1993</v>
          </cell>
          <cell r="D797">
            <v>103.9</v>
          </cell>
          <cell r="F797">
            <v>103.9</v>
          </cell>
          <cell r="H797">
            <v>103.9</v>
          </cell>
          <cell r="J797">
            <v>103.9</v>
          </cell>
          <cell r="L797">
            <v>104.8</v>
          </cell>
          <cell r="N797">
            <v>104.8</v>
          </cell>
          <cell r="P797">
            <v>104.8</v>
          </cell>
          <cell r="R797">
            <v>104.8</v>
          </cell>
          <cell r="T797">
            <v>104.8</v>
          </cell>
          <cell r="V797">
            <v>104.9</v>
          </cell>
          <cell r="X797">
            <v>105.6</v>
          </cell>
          <cell r="Z797">
            <v>105.6</v>
          </cell>
          <cell r="AB797">
            <v>104.6</v>
          </cell>
          <cell r="AD797">
            <v>105.3</v>
          </cell>
        </row>
        <row r="798">
          <cell r="A798" t="str">
            <v>Essig</v>
          </cell>
          <cell r="B798">
            <v>0.11</v>
          </cell>
          <cell r="C798">
            <v>1994</v>
          </cell>
          <cell r="D798">
            <v>105.5</v>
          </cell>
          <cell r="F798">
            <v>105.6</v>
          </cell>
          <cell r="H798">
            <v>105.6</v>
          </cell>
          <cell r="J798">
            <v>105.6</v>
          </cell>
          <cell r="L798">
            <v>105.6</v>
          </cell>
          <cell r="N798">
            <v>105.7</v>
          </cell>
          <cell r="P798">
            <v>105.7</v>
          </cell>
          <cell r="R798">
            <v>105.7</v>
          </cell>
          <cell r="T798">
            <v>105.7</v>
          </cell>
          <cell r="V798">
            <v>105.7</v>
          </cell>
          <cell r="X798">
            <v>107.1</v>
          </cell>
          <cell r="Z798">
            <v>107.1</v>
          </cell>
          <cell r="AB798">
            <v>105.9</v>
          </cell>
          <cell r="AD798">
            <v>105.2</v>
          </cell>
        </row>
        <row r="799">
          <cell r="A799" t="str">
            <v>Essig</v>
          </cell>
          <cell r="B799">
            <v>0.11</v>
          </cell>
          <cell r="C799">
            <v>1995</v>
          </cell>
          <cell r="D799">
            <v>107.1</v>
          </cell>
          <cell r="F799">
            <v>103.7</v>
          </cell>
          <cell r="H799">
            <v>103.7</v>
          </cell>
          <cell r="J799">
            <v>103.7</v>
          </cell>
          <cell r="L799">
            <v>103.7</v>
          </cell>
          <cell r="N799">
            <v>103.7</v>
          </cell>
          <cell r="P799">
            <v>103.7</v>
          </cell>
          <cell r="R799">
            <v>103.7</v>
          </cell>
          <cell r="T799">
            <v>104.5</v>
          </cell>
          <cell r="V799">
            <v>104.5</v>
          </cell>
          <cell r="X799">
            <v>104.5</v>
          </cell>
          <cell r="Z799">
            <v>104.5</v>
          </cell>
          <cell r="AB799">
            <v>104.3</v>
          </cell>
          <cell r="AD799">
            <v>104.8</v>
          </cell>
        </row>
        <row r="800">
          <cell r="A800" t="str">
            <v>Essig</v>
          </cell>
          <cell r="B800">
            <v>0.11</v>
          </cell>
          <cell r="C800">
            <v>1996</v>
          </cell>
          <cell r="D800">
            <v>104.5</v>
          </cell>
          <cell r="F800">
            <v>104.5</v>
          </cell>
          <cell r="H800">
            <v>105.7</v>
          </cell>
          <cell r="J800">
            <v>105.7</v>
          </cell>
          <cell r="L800">
            <v>105.7</v>
          </cell>
          <cell r="N800">
            <v>105.7</v>
          </cell>
          <cell r="P800">
            <v>105.7</v>
          </cell>
          <cell r="R800">
            <v>105.7</v>
          </cell>
          <cell r="T800">
            <v>105.7</v>
          </cell>
          <cell r="V800">
            <v>105.7</v>
          </cell>
          <cell r="X800">
            <v>105.7</v>
          </cell>
          <cell r="Z800">
            <v>105.7</v>
          </cell>
          <cell r="AB800">
            <v>105.5</v>
          </cell>
          <cell r="AD800">
            <v>105.7</v>
          </cell>
        </row>
        <row r="801">
          <cell r="A801" t="str">
            <v>Essig</v>
          </cell>
          <cell r="B801">
            <v>0.11</v>
          </cell>
          <cell r="C801">
            <v>1997</v>
          </cell>
          <cell r="D801">
            <v>105.7</v>
          </cell>
          <cell r="F801">
            <v>105.7</v>
          </cell>
          <cell r="H801">
            <v>105.7</v>
          </cell>
          <cell r="J801">
            <v>105.7</v>
          </cell>
          <cell r="L801">
            <v>105.7</v>
          </cell>
          <cell r="N801">
            <v>105.7</v>
          </cell>
          <cell r="P801">
            <v>106.7</v>
          </cell>
          <cell r="R801">
            <v>106.7</v>
          </cell>
          <cell r="T801">
            <v>106.7</v>
          </cell>
          <cell r="V801">
            <v>106.7</v>
          </cell>
          <cell r="X801">
            <v>106.7</v>
          </cell>
          <cell r="Z801">
            <v>106.7</v>
          </cell>
          <cell r="AB801">
            <v>106.2</v>
          </cell>
          <cell r="AD801">
            <v>107.1</v>
          </cell>
        </row>
        <row r="802">
          <cell r="A802" t="str">
            <v>Essig</v>
          </cell>
          <cell r="B802">
            <v>0.11</v>
          </cell>
          <cell r="C802">
            <v>1998</v>
          </cell>
          <cell r="D802">
            <v>106.7</v>
          </cell>
          <cell r="F802">
            <v>106.7</v>
          </cell>
          <cell r="H802">
            <v>107.8</v>
          </cell>
          <cell r="J802">
            <v>107.8</v>
          </cell>
          <cell r="L802">
            <v>107.8</v>
          </cell>
          <cell r="N802">
            <v>107.8</v>
          </cell>
          <cell r="P802">
            <v>107.8</v>
          </cell>
          <cell r="R802">
            <v>107.8</v>
          </cell>
          <cell r="T802">
            <v>107.8</v>
          </cell>
          <cell r="V802">
            <v>107.8</v>
          </cell>
          <cell r="X802">
            <v>107.8</v>
          </cell>
          <cell r="Z802">
            <v>107.8</v>
          </cell>
          <cell r="AB802">
            <v>107.6</v>
          </cell>
          <cell r="AD802">
            <v>0</v>
          </cell>
        </row>
        <row r="803">
          <cell r="A803" t="str">
            <v>Essig</v>
          </cell>
          <cell r="B803">
            <v>0.11</v>
          </cell>
          <cell r="C803">
            <v>1999</v>
          </cell>
          <cell r="AB803">
            <v>0</v>
          </cell>
          <cell r="AD803">
            <v>0</v>
          </cell>
        </row>
        <row r="804">
          <cell r="A804" t="str">
            <v>Essig</v>
          </cell>
          <cell r="B804">
            <v>0.11</v>
          </cell>
          <cell r="C804">
            <v>2000</v>
          </cell>
          <cell r="AB804">
            <v>0</v>
          </cell>
          <cell r="AD804">
            <v>0</v>
          </cell>
        </row>
        <row r="805">
          <cell r="A805" t="str">
            <v>Essig</v>
          </cell>
          <cell r="B805">
            <v>0.11</v>
          </cell>
          <cell r="C805">
            <v>2001</v>
          </cell>
          <cell r="AB805">
            <v>0</v>
          </cell>
          <cell r="AD805">
            <v>0</v>
          </cell>
        </row>
        <row r="806">
          <cell r="A806" t="str">
            <v>Essig</v>
          </cell>
          <cell r="B806">
            <v>0.11</v>
          </cell>
          <cell r="C806">
            <v>2002</v>
          </cell>
          <cell r="AB806">
            <v>0</v>
          </cell>
          <cell r="AD806">
            <v>0</v>
          </cell>
        </row>
        <row r="807">
          <cell r="A807" t="str">
            <v>Essig</v>
          </cell>
          <cell r="B807">
            <v>0.11</v>
          </cell>
          <cell r="C807">
            <v>2003</v>
          </cell>
          <cell r="AB807">
            <v>0</v>
          </cell>
        </row>
        <row r="808">
          <cell r="A808" t="str">
            <v>Gewürze</v>
          </cell>
          <cell r="B808">
            <v>0.47</v>
          </cell>
          <cell r="C808">
            <v>1991</v>
          </cell>
          <cell r="D808">
            <v>103.1</v>
          </cell>
          <cell r="F808">
            <v>104.2</v>
          </cell>
          <cell r="H808">
            <v>103.9</v>
          </cell>
          <cell r="J808">
            <v>99.1</v>
          </cell>
          <cell r="L808">
            <v>99</v>
          </cell>
          <cell r="N808">
            <v>99.7</v>
          </cell>
          <cell r="P808">
            <v>97</v>
          </cell>
          <cell r="R808">
            <v>98.9</v>
          </cell>
          <cell r="T808">
            <v>98.9</v>
          </cell>
          <cell r="V808">
            <v>100.3</v>
          </cell>
          <cell r="X808">
            <v>98</v>
          </cell>
          <cell r="Z808">
            <v>98</v>
          </cell>
          <cell r="AB808">
            <v>100</v>
          </cell>
          <cell r="AD808">
            <v>97.7</v>
          </cell>
        </row>
        <row r="809">
          <cell r="A809" t="str">
            <v>Gewürze</v>
          </cell>
          <cell r="B809">
            <v>0.47</v>
          </cell>
          <cell r="C809">
            <v>1992</v>
          </cell>
          <cell r="D809">
            <v>98</v>
          </cell>
          <cell r="F809">
            <v>96.6</v>
          </cell>
          <cell r="H809">
            <v>96.6</v>
          </cell>
          <cell r="J809">
            <v>96.7</v>
          </cell>
          <cell r="L809">
            <v>96.6</v>
          </cell>
          <cell r="N809">
            <v>96.7</v>
          </cell>
          <cell r="P809">
            <v>96.6</v>
          </cell>
          <cell r="R809">
            <v>96.6</v>
          </cell>
          <cell r="T809">
            <v>96.7</v>
          </cell>
          <cell r="V809">
            <v>95.4</v>
          </cell>
          <cell r="X809">
            <v>95.4</v>
          </cell>
          <cell r="Z809">
            <v>95.7</v>
          </cell>
          <cell r="AB809">
            <v>96.5</v>
          </cell>
          <cell r="AD809">
            <v>96.2</v>
          </cell>
        </row>
        <row r="810">
          <cell r="A810" t="str">
            <v>Gewürze</v>
          </cell>
          <cell r="B810">
            <v>0.47</v>
          </cell>
          <cell r="C810">
            <v>1993</v>
          </cell>
          <cell r="D810">
            <v>95.6</v>
          </cell>
          <cell r="F810">
            <v>95.8</v>
          </cell>
          <cell r="H810">
            <v>96.5</v>
          </cell>
          <cell r="J810">
            <v>96.5</v>
          </cell>
          <cell r="L810">
            <v>96.5</v>
          </cell>
          <cell r="N810">
            <v>96.5</v>
          </cell>
          <cell r="P810">
            <v>96.7</v>
          </cell>
          <cell r="R810">
            <v>96.8</v>
          </cell>
          <cell r="T810">
            <v>96.7</v>
          </cell>
          <cell r="V810">
            <v>95.4</v>
          </cell>
          <cell r="X810">
            <v>98.4</v>
          </cell>
          <cell r="Z810">
            <v>98.4</v>
          </cell>
          <cell r="AB810">
            <v>96.7</v>
          </cell>
          <cell r="AD810">
            <v>99.1</v>
          </cell>
        </row>
        <row r="811">
          <cell r="A811" t="str">
            <v>Gewürze</v>
          </cell>
          <cell r="B811">
            <v>0.47</v>
          </cell>
          <cell r="C811">
            <v>1994</v>
          </cell>
          <cell r="D811">
            <v>98.9</v>
          </cell>
          <cell r="F811">
            <v>99.3</v>
          </cell>
          <cell r="H811">
            <v>99.6</v>
          </cell>
          <cell r="J811">
            <v>103.1</v>
          </cell>
          <cell r="L811">
            <v>102.9</v>
          </cell>
          <cell r="N811">
            <v>102.8</v>
          </cell>
          <cell r="P811">
            <v>102.7</v>
          </cell>
          <cell r="R811">
            <v>103.4</v>
          </cell>
          <cell r="T811">
            <v>103.9</v>
          </cell>
          <cell r="V811">
            <v>106.2</v>
          </cell>
          <cell r="X811">
            <v>105.8</v>
          </cell>
          <cell r="Z811">
            <v>105.5</v>
          </cell>
          <cell r="AB811">
            <v>102.8</v>
          </cell>
          <cell r="AD811">
            <v>105.3</v>
          </cell>
        </row>
        <row r="812">
          <cell r="A812" t="str">
            <v>Gewürze</v>
          </cell>
          <cell r="B812">
            <v>0.47</v>
          </cell>
          <cell r="C812">
            <v>1995</v>
          </cell>
          <cell r="D812">
            <v>105.7</v>
          </cell>
          <cell r="F812">
            <v>105.4</v>
          </cell>
          <cell r="H812">
            <v>106.1</v>
          </cell>
          <cell r="J812">
            <v>106</v>
          </cell>
          <cell r="L812">
            <v>106.6</v>
          </cell>
          <cell r="N812">
            <v>106.6</v>
          </cell>
          <cell r="P812">
            <v>106.3</v>
          </cell>
          <cell r="R812">
            <v>105.7</v>
          </cell>
          <cell r="T812">
            <v>106.1</v>
          </cell>
          <cell r="V812">
            <v>106</v>
          </cell>
          <cell r="X812">
            <v>105</v>
          </cell>
          <cell r="Z812">
            <v>105</v>
          </cell>
          <cell r="AB812">
            <v>105.9</v>
          </cell>
          <cell r="AD812">
            <v>104.8</v>
          </cell>
        </row>
        <row r="813">
          <cell r="A813" t="str">
            <v>Gewürze</v>
          </cell>
          <cell r="B813">
            <v>0.47</v>
          </cell>
          <cell r="C813">
            <v>1996</v>
          </cell>
          <cell r="D813">
            <v>104.9</v>
          </cell>
          <cell r="F813">
            <v>105</v>
          </cell>
          <cell r="H813">
            <v>103.5</v>
          </cell>
          <cell r="J813">
            <v>103.5</v>
          </cell>
          <cell r="L813">
            <v>104</v>
          </cell>
          <cell r="N813">
            <v>103</v>
          </cell>
          <cell r="P813">
            <v>102.3</v>
          </cell>
          <cell r="R813">
            <v>102.3</v>
          </cell>
          <cell r="T813">
            <v>102.8</v>
          </cell>
          <cell r="V813">
            <v>104.5</v>
          </cell>
          <cell r="X813">
            <v>104.3</v>
          </cell>
          <cell r="Z813">
            <v>105.7</v>
          </cell>
          <cell r="AB813">
            <v>103.8</v>
          </cell>
          <cell r="AD813">
            <v>107</v>
          </cell>
        </row>
        <row r="814">
          <cell r="A814" t="str">
            <v>Gewürze</v>
          </cell>
          <cell r="B814">
            <v>0.47</v>
          </cell>
          <cell r="C814">
            <v>1997</v>
          </cell>
          <cell r="D814">
            <v>107.2</v>
          </cell>
          <cell r="F814">
            <v>109</v>
          </cell>
          <cell r="H814">
            <v>109.9</v>
          </cell>
          <cell r="J814">
            <v>111.4</v>
          </cell>
          <cell r="L814">
            <v>112.3</v>
          </cell>
          <cell r="N814">
            <v>112.8</v>
          </cell>
          <cell r="P814">
            <v>116.3</v>
          </cell>
          <cell r="R814">
            <v>123.6</v>
          </cell>
          <cell r="T814">
            <v>123.9</v>
          </cell>
          <cell r="V814">
            <v>128.4</v>
          </cell>
          <cell r="X814">
            <v>130.5</v>
          </cell>
          <cell r="Z814">
            <v>131.80000000000001</v>
          </cell>
          <cell r="AB814">
            <v>118.1</v>
          </cell>
          <cell r="AD814">
            <v>128.69999999999999</v>
          </cell>
        </row>
        <row r="815">
          <cell r="A815" t="str">
            <v>Gewürze</v>
          </cell>
          <cell r="B815">
            <v>0.47</v>
          </cell>
          <cell r="C815">
            <v>1998</v>
          </cell>
          <cell r="D815">
            <v>130.1</v>
          </cell>
          <cell r="F815">
            <v>129.80000000000001</v>
          </cell>
          <cell r="H815">
            <v>132.1</v>
          </cell>
          <cell r="J815">
            <v>132.69999999999999</v>
          </cell>
          <cell r="L815">
            <v>132.9</v>
          </cell>
          <cell r="N815">
            <v>132.4</v>
          </cell>
          <cell r="P815">
            <v>133.4</v>
          </cell>
          <cell r="R815">
            <v>134</v>
          </cell>
          <cell r="T815">
            <v>132.1</v>
          </cell>
          <cell r="V815">
            <v>132.6</v>
          </cell>
          <cell r="X815">
            <v>132.69999999999999</v>
          </cell>
          <cell r="Z815">
            <v>133.80000000000001</v>
          </cell>
          <cell r="AB815">
            <v>132.4</v>
          </cell>
          <cell r="AD815">
            <v>0</v>
          </cell>
        </row>
        <row r="816">
          <cell r="A816" t="str">
            <v>Gewürze</v>
          </cell>
          <cell r="B816">
            <v>0.47</v>
          </cell>
          <cell r="C816">
            <v>1999</v>
          </cell>
          <cell r="AB816">
            <v>0</v>
          </cell>
          <cell r="AD816">
            <v>0</v>
          </cell>
        </row>
        <row r="817">
          <cell r="A817" t="str">
            <v>Gewürze</v>
          </cell>
          <cell r="B817">
            <v>0.47</v>
          </cell>
          <cell r="C817">
            <v>2000</v>
          </cell>
          <cell r="AB817">
            <v>0</v>
          </cell>
          <cell r="AD817">
            <v>0</v>
          </cell>
        </row>
        <row r="818">
          <cell r="A818" t="str">
            <v>Gewürze</v>
          </cell>
          <cell r="B818">
            <v>0.47</v>
          </cell>
          <cell r="C818">
            <v>2001</v>
          </cell>
          <cell r="AB818">
            <v>0</v>
          </cell>
          <cell r="AD818">
            <v>0</v>
          </cell>
        </row>
        <row r="819">
          <cell r="A819" t="str">
            <v>Gewürze</v>
          </cell>
          <cell r="B819">
            <v>0.47</v>
          </cell>
          <cell r="C819">
            <v>2002</v>
          </cell>
          <cell r="AB819">
            <v>0</v>
          </cell>
          <cell r="AD819">
            <v>0</v>
          </cell>
        </row>
        <row r="820">
          <cell r="A820" t="str">
            <v>Gewürze</v>
          </cell>
          <cell r="B820">
            <v>0.47</v>
          </cell>
          <cell r="C820">
            <v>2003</v>
          </cell>
          <cell r="AB820">
            <v>0</v>
          </cell>
        </row>
        <row r="821">
          <cell r="A821" t="str">
            <v>Tiefgefrorene Fertiggerichte</v>
          </cell>
          <cell r="B821">
            <v>1.49</v>
          </cell>
          <cell r="C821">
            <v>1991</v>
          </cell>
          <cell r="D821">
            <v>97.7</v>
          </cell>
          <cell r="F821">
            <v>97.6</v>
          </cell>
          <cell r="H821">
            <v>98.6</v>
          </cell>
          <cell r="J821">
            <v>98.3</v>
          </cell>
          <cell r="L821">
            <v>98.2</v>
          </cell>
          <cell r="N821">
            <v>98.3</v>
          </cell>
          <cell r="P821">
            <v>98.2</v>
          </cell>
          <cell r="R821">
            <v>98.1</v>
          </cell>
          <cell r="T821">
            <v>103</v>
          </cell>
          <cell r="V821">
            <v>103.9</v>
          </cell>
          <cell r="X821">
            <v>103.9</v>
          </cell>
          <cell r="Z821">
            <v>103.9</v>
          </cell>
          <cell r="AB821">
            <v>100</v>
          </cell>
          <cell r="AD821">
            <v>102.9</v>
          </cell>
        </row>
        <row r="822">
          <cell r="A822" t="str">
            <v>Tiefgefrorene Fertiggerichte</v>
          </cell>
          <cell r="B822">
            <v>1.49</v>
          </cell>
          <cell r="C822">
            <v>1992</v>
          </cell>
          <cell r="D822">
            <v>103.9</v>
          </cell>
          <cell r="F822">
            <v>104.4</v>
          </cell>
          <cell r="H822">
            <v>104.3</v>
          </cell>
          <cell r="J822">
            <v>103.9</v>
          </cell>
          <cell r="L822">
            <v>103.7</v>
          </cell>
          <cell r="N822">
            <v>103.7</v>
          </cell>
          <cell r="P822">
            <v>103.7</v>
          </cell>
          <cell r="R822">
            <v>104.5</v>
          </cell>
          <cell r="T822">
            <v>104.6</v>
          </cell>
          <cell r="V822">
            <v>104.6</v>
          </cell>
          <cell r="X822">
            <v>104.1</v>
          </cell>
          <cell r="Z822">
            <v>104.1</v>
          </cell>
          <cell r="AB822">
            <v>104.1</v>
          </cell>
          <cell r="AD822">
            <v>104.7</v>
          </cell>
        </row>
        <row r="823">
          <cell r="A823" t="str">
            <v>Tiefgefrorene Fertiggerichte</v>
          </cell>
          <cell r="B823">
            <v>1.49</v>
          </cell>
          <cell r="C823">
            <v>1993</v>
          </cell>
          <cell r="D823">
            <v>105.3</v>
          </cell>
          <cell r="F823">
            <v>105.3</v>
          </cell>
          <cell r="H823">
            <v>105.3</v>
          </cell>
          <cell r="J823">
            <v>104.9</v>
          </cell>
          <cell r="L823">
            <v>104.9</v>
          </cell>
          <cell r="N823">
            <v>104.9</v>
          </cell>
          <cell r="P823">
            <v>104.8</v>
          </cell>
          <cell r="R823">
            <v>105.7</v>
          </cell>
          <cell r="T823">
            <v>105.6</v>
          </cell>
          <cell r="V823">
            <v>106.5</v>
          </cell>
          <cell r="X823">
            <v>106.5</v>
          </cell>
          <cell r="Z823">
            <v>106.4</v>
          </cell>
          <cell r="AB823">
            <v>105.5</v>
          </cell>
          <cell r="AD823">
            <v>106.3</v>
          </cell>
        </row>
        <row r="824">
          <cell r="A824" t="str">
            <v>Tiefgefrorene Fertiggerichte</v>
          </cell>
          <cell r="B824">
            <v>1.49</v>
          </cell>
          <cell r="C824">
            <v>1994</v>
          </cell>
          <cell r="D824">
            <v>106.4</v>
          </cell>
          <cell r="F824">
            <v>107</v>
          </cell>
          <cell r="H824">
            <v>106.5</v>
          </cell>
          <cell r="J824">
            <v>106.8</v>
          </cell>
          <cell r="L824">
            <v>106.7</v>
          </cell>
          <cell r="N824">
            <v>106.9</v>
          </cell>
          <cell r="P824">
            <v>106.8</v>
          </cell>
          <cell r="R824">
            <v>106.8</v>
          </cell>
          <cell r="T824">
            <v>106.8</v>
          </cell>
          <cell r="V824">
            <v>107.1</v>
          </cell>
          <cell r="X824">
            <v>107</v>
          </cell>
          <cell r="Z824">
            <v>107</v>
          </cell>
          <cell r="AB824">
            <v>106.8</v>
          </cell>
          <cell r="AD824">
            <v>107</v>
          </cell>
        </row>
        <row r="825">
          <cell r="A825" t="str">
            <v>Tiefgefrorene Fertiggerichte</v>
          </cell>
          <cell r="B825">
            <v>1.49</v>
          </cell>
          <cell r="C825">
            <v>1995</v>
          </cell>
          <cell r="D825">
            <v>106.9</v>
          </cell>
          <cell r="F825">
            <v>106.9</v>
          </cell>
          <cell r="H825">
            <v>107.2</v>
          </cell>
          <cell r="J825">
            <v>107.2</v>
          </cell>
          <cell r="L825">
            <v>107.2</v>
          </cell>
          <cell r="N825">
            <v>107.2</v>
          </cell>
          <cell r="P825">
            <v>107.1</v>
          </cell>
          <cell r="R825">
            <v>107.3</v>
          </cell>
          <cell r="T825">
            <v>106.5</v>
          </cell>
          <cell r="V825">
            <v>106.9</v>
          </cell>
          <cell r="X825">
            <v>107.4</v>
          </cell>
          <cell r="Z825">
            <v>106.4</v>
          </cell>
          <cell r="AB825">
            <v>107</v>
          </cell>
          <cell r="AD825">
            <v>107</v>
          </cell>
        </row>
        <row r="826">
          <cell r="A826" t="str">
            <v>Tiefgefrorene Fertiggerichte</v>
          </cell>
          <cell r="B826">
            <v>1.49</v>
          </cell>
          <cell r="C826">
            <v>1996</v>
          </cell>
          <cell r="D826">
            <v>107</v>
          </cell>
          <cell r="F826">
            <v>107.2</v>
          </cell>
          <cell r="H826">
            <v>107.1</v>
          </cell>
          <cell r="J826">
            <v>107</v>
          </cell>
          <cell r="L826">
            <v>107.2</v>
          </cell>
          <cell r="N826">
            <v>107.3</v>
          </cell>
          <cell r="P826">
            <v>105</v>
          </cell>
          <cell r="R826">
            <v>107.2</v>
          </cell>
          <cell r="T826">
            <v>108.5</v>
          </cell>
          <cell r="V826">
            <v>107.7</v>
          </cell>
          <cell r="X826">
            <v>107.7</v>
          </cell>
          <cell r="Z826">
            <v>110.8</v>
          </cell>
          <cell r="AB826">
            <v>107.5</v>
          </cell>
          <cell r="AD826">
            <v>108.1</v>
          </cell>
        </row>
        <row r="827">
          <cell r="A827" t="str">
            <v>Tiefgefrorene Fertiggerichte</v>
          </cell>
          <cell r="B827">
            <v>1.49</v>
          </cell>
          <cell r="C827">
            <v>1997</v>
          </cell>
          <cell r="D827">
            <v>106.2</v>
          </cell>
          <cell r="F827">
            <v>108.2</v>
          </cell>
          <cell r="H827">
            <v>108.8</v>
          </cell>
          <cell r="J827">
            <v>108.5</v>
          </cell>
          <cell r="L827">
            <v>109.2</v>
          </cell>
          <cell r="N827">
            <v>108.9</v>
          </cell>
          <cell r="P827">
            <v>108.1</v>
          </cell>
          <cell r="R827">
            <v>106.9</v>
          </cell>
          <cell r="T827">
            <v>102.1</v>
          </cell>
          <cell r="V827">
            <v>106.5</v>
          </cell>
          <cell r="X827">
            <v>107.2</v>
          </cell>
          <cell r="Z827">
            <v>107.8</v>
          </cell>
          <cell r="AB827">
            <v>107.4</v>
          </cell>
          <cell r="AD827">
            <v>106.1</v>
          </cell>
        </row>
        <row r="828">
          <cell r="A828" t="str">
            <v>Tiefgefrorene Fertiggerichte</v>
          </cell>
          <cell r="B828">
            <v>1.49</v>
          </cell>
          <cell r="C828">
            <v>1998</v>
          </cell>
          <cell r="D828">
            <v>107</v>
          </cell>
          <cell r="F828">
            <v>106.3</v>
          </cell>
          <cell r="H828">
            <v>106.4</v>
          </cell>
          <cell r="J828">
            <v>106.1</v>
          </cell>
          <cell r="L828">
            <v>103</v>
          </cell>
          <cell r="N828">
            <v>106.1</v>
          </cell>
          <cell r="P828">
            <v>104.7</v>
          </cell>
          <cell r="R828">
            <v>106.5</v>
          </cell>
          <cell r="T828">
            <v>106</v>
          </cell>
          <cell r="V828">
            <v>104.5</v>
          </cell>
          <cell r="X828">
            <v>104.6</v>
          </cell>
          <cell r="Z828">
            <v>104.4</v>
          </cell>
          <cell r="AB828">
            <v>105.5</v>
          </cell>
          <cell r="AD828">
            <v>0</v>
          </cell>
        </row>
        <row r="829">
          <cell r="A829" t="str">
            <v>Tiefgefrorene Fertiggerichte</v>
          </cell>
          <cell r="B829">
            <v>1.49</v>
          </cell>
          <cell r="C829">
            <v>1999</v>
          </cell>
          <cell r="AB829">
            <v>0</v>
          </cell>
          <cell r="AD829">
            <v>0</v>
          </cell>
        </row>
        <row r="830">
          <cell r="A830" t="str">
            <v>Tiefgefrorene Fertiggerichte</v>
          </cell>
          <cell r="B830">
            <v>1.49</v>
          </cell>
          <cell r="C830">
            <v>2000</v>
          </cell>
          <cell r="AB830">
            <v>0</v>
          </cell>
          <cell r="AD830">
            <v>0</v>
          </cell>
        </row>
        <row r="831">
          <cell r="A831" t="str">
            <v>Tiefgefrorene Fertiggerichte</v>
          </cell>
          <cell r="B831">
            <v>1.49</v>
          </cell>
          <cell r="C831">
            <v>2001</v>
          </cell>
          <cell r="AB831">
            <v>0</v>
          </cell>
          <cell r="AD831">
            <v>0</v>
          </cell>
        </row>
        <row r="832">
          <cell r="A832" t="str">
            <v>Tiefgefrorene Fertiggerichte</v>
          </cell>
          <cell r="B832">
            <v>1.49</v>
          </cell>
          <cell r="C832">
            <v>2002</v>
          </cell>
          <cell r="AB832">
            <v>0</v>
          </cell>
          <cell r="AD832">
            <v>0</v>
          </cell>
        </row>
        <row r="833">
          <cell r="A833" t="str">
            <v>Tiefgefrorene Fertiggerichte</v>
          </cell>
          <cell r="B833">
            <v>1.49</v>
          </cell>
          <cell r="C833">
            <v>2003</v>
          </cell>
          <cell r="AB833">
            <v>0</v>
          </cell>
        </row>
        <row r="834">
          <cell r="A834" t="str">
            <v>Futtermittel</v>
          </cell>
          <cell r="B834">
            <v>5.44</v>
          </cell>
          <cell r="C834">
            <v>1991</v>
          </cell>
          <cell r="D834">
            <v>99.5</v>
          </cell>
          <cell r="F834">
            <v>99.7</v>
          </cell>
          <cell r="H834">
            <v>99.9</v>
          </cell>
          <cell r="J834">
            <v>100.5</v>
          </cell>
          <cell r="L834">
            <v>101.2</v>
          </cell>
          <cell r="N834">
            <v>101.2</v>
          </cell>
          <cell r="P834">
            <v>101.1</v>
          </cell>
          <cell r="R834">
            <v>99.7</v>
          </cell>
          <cell r="T834">
            <v>99.4</v>
          </cell>
          <cell r="V834">
            <v>98.8</v>
          </cell>
          <cell r="X834">
            <v>99.1</v>
          </cell>
          <cell r="Z834">
            <v>99.7</v>
          </cell>
          <cell r="AB834">
            <v>100</v>
          </cell>
          <cell r="AD834">
            <v>100.4</v>
          </cell>
        </row>
        <row r="835">
          <cell r="A835" t="str">
            <v>Futtermittel</v>
          </cell>
          <cell r="B835">
            <v>5.44</v>
          </cell>
          <cell r="C835">
            <v>1992</v>
          </cell>
          <cell r="D835">
            <v>100.8</v>
          </cell>
          <cell r="F835">
            <v>101.5</v>
          </cell>
          <cell r="H835">
            <v>101.5</v>
          </cell>
          <cell r="J835">
            <v>101.4</v>
          </cell>
          <cell r="L835">
            <v>101.2</v>
          </cell>
          <cell r="N835">
            <v>100.9</v>
          </cell>
          <cell r="P835">
            <v>100.7</v>
          </cell>
          <cell r="R835">
            <v>99.9</v>
          </cell>
          <cell r="T835">
            <v>99.3</v>
          </cell>
          <cell r="V835">
            <v>99.9</v>
          </cell>
          <cell r="X835">
            <v>99.8</v>
          </cell>
          <cell r="Z835">
            <v>99.8</v>
          </cell>
          <cell r="AB835">
            <v>100.6</v>
          </cell>
          <cell r="AD835">
            <v>99.8</v>
          </cell>
        </row>
        <row r="836">
          <cell r="A836" t="str">
            <v>Futtermittel</v>
          </cell>
          <cell r="B836">
            <v>5.44</v>
          </cell>
          <cell r="C836">
            <v>1993</v>
          </cell>
          <cell r="D836">
            <v>99.4</v>
          </cell>
          <cell r="F836">
            <v>100.1</v>
          </cell>
          <cell r="H836">
            <v>100</v>
          </cell>
          <cell r="J836">
            <v>100</v>
          </cell>
          <cell r="L836">
            <v>99.6</v>
          </cell>
          <cell r="N836">
            <v>99.2</v>
          </cell>
          <cell r="P836">
            <v>98.8</v>
          </cell>
          <cell r="R836">
            <v>98.3</v>
          </cell>
          <cell r="T836">
            <v>97.5</v>
          </cell>
          <cell r="V836">
            <v>96.1</v>
          </cell>
          <cell r="X836">
            <v>96.2</v>
          </cell>
          <cell r="Z836">
            <v>96.7</v>
          </cell>
          <cell r="AB836">
            <v>98.5</v>
          </cell>
          <cell r="AD836">
            <v>97.3</v>
          </cell>
        </row>
        <row r="837">
          <cell r="A837" t="str">
            <v>Futtermittel</v>
          </cell>
          <cell r="B837">
            <v>5.44</v>
          </cell>
          <cell r="C837">
            <v>1994</v>
          </cell>
          <cell r="D837">
            <v>97.1</v>
          </cell>
          <cell r="F837">
            <v>97.1</v>
          </cell>
          <cell r="H837">
            <v>97</v>
          </cell>
          <cell r="J837">
            <v>97.5</v>
          </cell>
          <cell r="L837">
            <v>97.7</v>
          </cell>
          <cell r="N837">
            <v>97.9</v>
          </cell>
          <cell r="P837">
            <v>97.8</v>
          </cell>
          <cell r="R837">
            <v>96.6</v>
          </cell>
          <cell r="T837">
            <v>95</v>
          </cell>
          <cell r="V837">
            <v>95.3</v>
          </cell>
          <cell r="X837">
            <v>95.1</v>
          </cell>
          <cell r="Z837">
            <v>95.1</v>
          </cell>
          <cell r="AB837">
            <v>96.6</v>
          </cell>
          <cell r="AD837">
            <v>95.5</v>
          </cell>
        </row>
        <row r="838">
          <cell r="A838" t="str">
            <v>Futtermittel</v>
          </cell>
          <cell r="B838">
            <v>5.44</v>
          </cell>
          <cell r="C838">
            <v>1995</v>
          </cell>
          <cell r="D838">
            <v>95.6</v>
          </cell>
          <cell r="F838">
            <v>95.7</v>
          </cell>
          <cell r="H838">
            <v>95.5</v>
          </cell>
          <cell r="J838">
            <v>95.3</v>
          </cell>
          <cell r="L838">
            <v>94.5</v>
          </cell>
          <cell r="N838">
            <v>94.5</v>
          </cell>
          <cell r="P838">
            <v>94.1</v>
          </cell>
          <cell r="R838">
            <v>93</v>
          </cell>
          <cell r="T838">
            <v>92.8</v>
          </cell>
          <cell r="V838">
            <v>92.9</v>
          </cell>
          <cell r="X838">
            <v>93.8</v>
          </cell>
          <cell r="Z838">
            <v>94.4</v>
          </cell>
          <cell r="AB838">
            <v>94.3</v>
          </cell>
          <cell r="AD838">
            <v>95.3</v>
          </cell>
        </row>
        <row r="839">
          <cell r="A839" t="str">
            <v>Futtermittel</v>
          </cell>
          <cell r="B839">
            <v>5.44</v>
          </cell>
          <cell r="C839">
            <v>1996</v>
          </cell>
          <cell r="D839">
            <v>95</v>
          </cell>
          <cell r="F839">
            <v>95.6</v>
          </cell>
          <cell r="H839">
            <v>96</v>
          </cell>
          <cell r="J839">
            <v>96.4</v>
          </cell>
          <cell r="L839">
            <v>99.7</v>
          </cell>
          <cell r="N839">
            <v>100.4</v>
          </cell>
          <cell r="P839">
            <v>100.1</v>
          </cell>
          <cell r="R839">
            <v>98.9</v>
          </cell>
          <cell r="T839">
            <v>98.9</v>
          </cell>
          <cell r="V839">
            <v>97.8</v>
          </cell>
          <cell r="X839">
            <v>97.5</v>
          </cell>
          <cell r="Z839">
            <v>97.5</v>
          </cell>
          <cell r="AB839">
            <v>97.8</v>
          </cell>
          <cell r="AD839">
            <v>99.1</v>
          </cell>
        </row>
        <row r="840">
          <cell r="A840" t="str">
            <v>Futtermittel</v>
          </cell>
          <cell r="B840">
            <v>5.44</v>
          </cell>
          <cell r="C840">
            <v>1997</v>
          </cell>
          <cell r="D840">
            <v>98.2</v>
          </cell>
          <cell r="F840">
            <v>99.6</v>
          </cell>
          <cell r="H840">
            <v>99.4</v>
          </cell>
          <cell r="J840">
            <v>99.9</v>
          </cell>
          <cell r="L840">
            <v>100.1</v>
          </cell>
          <cell r="N840">
            <v>100.9</v>
          </cell>
          <cell r="P840">
            <v>100.4</v>
          </cell>
          <cell r="R840">
            <v>100</v>
          </cell>
          <cell r="T840">
            <v>98.5</v>
          </cell>
          <cell r="V840">
            <v>96.3</v>
          </cell>
          <cell r="X840">
            <v>95.9</v>
          </cell>
          <cell r="Z840">
            <v>95.9</v>
          </cell>
          <cell r="AB840">
            <v>98.8</v>
          </cell>
          <cell r="AD840">
            <v>96.6</v>
          </cell>
        </row>
        <row r="841">
          <cell r="A841" t="str">
            <v>Futtermittel</v>
          </cell>
          <cell r="B841">
            <v>5.44</v>
          </cell>
          <cell r="C841">
            <v>1998</v>
          </cell>
          <cell r="D841">
            <v>96.4</v>
          </cell>
          <cell r="F841">
            <v>96.5</v>
          </cell>
          <cell r="H841">
            <v>95.9</v>
          </cell>
          <cell r="J841">
            <v>95.4</v>
          </cell>
          <cell r="L841">
            <v>94.1</v>
          </cell>
          <cell r="N841">
            <v>93.4</v>
          </cell>
          <cell r="P841">
            <v>92.3</v>
          </cell>
          <cell r="R841">
            <v>90</v>
          </cell>
          <cell r="T841">
            <v>89.2</v>
          </cell>
          <cell r="V841">
            <v>88.7</v>
          </cell>
          <cell r="X841">
            <v>88.5</v>
          </cell>
          <cell r="Z841">
            <v>88.7</v>
          </cell>
          <cell r="AB841">
            <v>92.4</v>
          </cell>
          <cell r="AD841">
            <v>0</v>
          </cell>
        </row>
        <row r="842">
          <cell r="A842" t="str">
            <v>Futtermittel</v>
          </cell>
          <cell r="B842">
            <v>5.44</v>
          </cell>
          <cell r="C842">
            <v>1999</v>
          </cell>
          <cell r="AB842">
            <v>0</v>
          </cell>
          <cell r="AD842">
            <v>0</v>
          </cell>
        </row>
        <row r="843">
          <cell r="A843" t="str">
            <v>Futtermittel</v>
          </cell>
          <cell r="B843">
            <v>5.44</v>
          </cell>
          <cell r="C843">
            <v>2000</v>
          </cell>
          <cell r="AB843">
            <v>0</v>
          </cell>
          <cell r="AD843">
            <v>0</v>
          </cell>
        </row>
        <row r="844">
          <cell r="A844" t="str">
            <v>Futtermittel</v>
          </cell>
          <cell r="B844">
            <v>5.44</v>
          </cell>
          <cell r="C844">
            <v>2001</v>
          </cell>
          <cell r="AB844">
            <v>0</v>
          </cell>
          <cell r="AD844">
            <v>0</v>
          </cell>
        </row>
        <row r="845">
          <cell r="A845" t="str">
            <v>Futtermittel</v>
          </cell>
          <cell r="B845">
            <v>5.44</v>
          </cell>
          <cell r="C845">
            <v>2002</v>
          </cell>
          <cell r="AB845">
            <v>0</v>
          </cell>
          <cell r="AD845">
            <v>0</v>
          </cell>
        </row>
        <row r="846">
          <cell r="A846" t="str">
            <v>Futtermittel</v>
          </cell>
          <cell r="B846">
            <v>5.44</v>
          </cell>
          <cell r="C846">
            <v>2003</v>
          </cell>
          <cell r="AB846">
            <v>0</v>
          </cell>
        </row>
        <row r="847">
          <cell r="AB847">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3190"/>
      <sheetName val="0203190-0000"/>
    </sheetNames>
    <definedNames>
      <definedName name="Such_KjD" refersTo="#BEZUG!"/>
      <definedName name="Ziel_KjD" refersTo="#BEZUG!"/>
    </definedNames>
    <sheetDataSet>
      <sheetData sheetId="0"/>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401060"/>
      <sheetName val="Vorlage_0401060 (Autor Leibl)"/>
    </sheetNames>
    <definedNames>
      <definedName name="Such_KjD" refersTo="#BEZUG!" sheetId="0"/>
      <definedName name="Ziel_KjD" refersTo="#BEZUG!" sheetId="0"/>
    </defined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3230"/>
      <sheetName val="Titelblatt"/>
      <sheetName val="Inhaltsverzeichnis"/>
      <sheetName val="0103230"/>
      <sheetName val="0109260"/>
      <sheetName val="0114060"/>
      <sheetName val="0117690"/>
      <sheetName val="0106430"/>
      <sheetName val="0106460"/>
      <sheetName val="0201_Vorbemerkung"/>
      <sheetName val="0201060"/>
      <sheetName val="0201190"/>
      <sheetName val="0201260"/>
      <sheetName val="0201330"/>
      <sheetName val="0201360"/>
      <sheetName val="0201490"/>
      <sheetName val="0201530"/>
      <sheetName val="0201560"/>
      <sheetName val="0206_Vorbemerkung"/>
      <sheetName val="0201630"/>
      <sheetName val="0203160"/>
      <sheetName val="0203190"/>
      <sheetName val="0204035"/>
      <sheetName val="0204040"/>
      <sheetName val="0204047"/>
      <sheetName val="0204090"/>
      <sheetName val="0204050"/>
      <sheetName val="0204340"/>
      <sheetName val="0206060"/>
      <sheetName val="0206090"/>
      <sheetName val="0206130"/>
      <sheetName val="0206160"/>
      <sheetName val="0301090"/>
      <sheetName val="0301435"/>
      <sheetName val="0301440"/>
      <sheetName val="0301445"/>
      <sheetName val="0301450"/>
      <sheetName val="0301460"/>
      <sheetName val="0302030"/>
      <sheetName val="0302060"/>
      <sheetName val="0303060"/>
      <sheetName val="0304030"/>
      <sheetName val="0401030"/>
      <sheetName val="0401060"/>
      <sheetName val="0505030"/>
      <sheetName val="0020000-2024"/>
    </sheetNames>
    <definedNames>
      <definedName name="Such_KjD"/>
      <definedName name="Ziel_KjD"/>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1260"/>
    </sheetNames>
    <definedNames>
      <definedName name="Such_KjD" refersTo="#BEZUG!"/>
      <definedName name="Ziel_KjD" refersTo="#BEZUG!"/>
    </defined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chenspiegel"/>
      <sheetName val="Großhandelspreise"/>
      <sheetName val="Erzeugerpreise"/>
      <sheetName val="Startwerte Matrix"/>
      <sheetName val="Grafikdaten"/>
      <sheetName val="Auswertung"/>
      <sheetName val="KW in Monate"/>
    </sheetNames>
    <sheetDataSet>
      <sheetData sheetId="0"/>
      <sheetData sheetId="1">
        <row r="6">
          <cell r="B6">
            <v>18.524999999999999</v>
          </cell>
          <cell r="C6">
            <v>18.274999999999999</v>
          </cell>
          <cell r="D6">
            <v>18.087499999999999</v>
          </cell>
          <cell r="E6">
            <v>17.912500000000001</v>
          </cell>
          <cell r="F6">
            <v>17.75</v>
          </cell>
          <cell r="G6">
            <v>17.524999999999999</v>
          </cell>
          <cell r="H6">
            <v>17.416666666666664</v>
          </cell>
          <cell r="I6">
            <v>17.387499999999999</v>
          </cell>
          <cell r="J6">
            <v>17.287500000000001</v>
          </cell>
          <cell r="K6">
            <v>17.233333333333334</v>
          </cell>
          <cell r="L6">
            <v>17.362499999999997</v>
          </cell>
          <cell r="M6">
            <v>17.975000000000001</v>
          </cell>
          <cell r="N6">
            <v>17.349999999999998</v>
          </cell>
          <cell r="O6">
            <v>17.425000000000001</v>
          </cell>
          <cell r="P6">
            <v>17.400000000000002</v>
          </cell>
          <cell r="Q6">
            <v>17.425000000000001</v>
          </cell>
          <cell r="R6">
            <v>17.366666666666667</v>
          </cell>
          <cell r="S6">
            <v>17.333333333333332</v>
          </cell>
          <cell r="T6">
            <v>17.2</v>
          </cell>
          <cell r="U6">
            <v>17.3</v>
          </cell>
          <cell r="V6">
            <v>17.366666666666664</v>
          </cell>
          <cell r="W6">
            <v>17.399999999999999</v>
          </cell>
          <cell r="X6">
            <v>17.425000000000001</v>
          </cell>
          <cell r="Y6">
            <v>17.383333333333333</v>
          </cell>
          <cell r="Z6">
            <v>17.725000000000001</v>
          </cell>
          <cell r="AA6">
            <v>17.7</v>
          </cell>
          <cell r="AB6">
            <v>17.850000000000001</v>
          </cell>
          <cell r="AC6">
            <v>18.225000000000001</v>
          </cell>
          <cell r="AD6">
            <v>18.350000000000001</v>
          </cell>
          <cell r="AE6">
            <v>18.866666666666667</v>
          </cell>
          <cell r="AF6">
            <v>19.0625</v>
          </cell>
          <cell r="AG6">
            <v>18.916666666666668</v>
          </cell>
          <cell r="AH6">
            <v>19.612500000000001</v>
          </cell>
          <cell r="AI6">
            <v>19.175000000000001</v>
          </cell>
          <cell r="AJ6">
            <v>19.533333333333331</v>
          </cell>
          <cell r="AK6">
            <v>19.787500000000001</v>
          </cell>
          <cell r="AL6">
            <v>19.599999999999998</v>
          </cell>
          <cell r="AM6">
            <v>19.675000000000001</v>
          </cell>
          <cell r="AN6">
            <v>19.524999999999999</v>
          </cell>
          <cell r="AO6">
            <v>19.225000000000001</v>
          </cell>
          <cell r="AP6">
            <v>19.55</v>
          </cell>
          <cell r="AQ6">
            <v>19.774999999999999</v>
          </cell>
          <cell r="AR6">
            <v>20.016666666666669</v>
          </cell>
          <cell r="AS6">
            <v>20</v>
          </cell>
          <cell r="AT6">
            <v>20.05</v>
          </cell>
          <cell r="AU6">
            <v>19.95</v>
          </cell>
          <cell r="AV6">
            <v>20.099999999999998</v>
          </cell>
          <cell r="AW6">
            <v>20.087499999999999</v>
          </cell>
          <cell r="AX6">
            <v>20.037499999999998</v>
          </cell>
          <cell r="AY6">
            <v>19.9375</v>
          </cell>
          <cell r="AZ6">
            <v>20</v>
          </cell>
          <cell r="BB6">
            <v>20.100000000000001</v>
          </cell>
          <cell r="BC6">
            <v>20.083333333333332</v>
          </cell>
          <cell r="BD6">
            <v>19.924999999999997</v>
          </cell>
          <cell r="BE6">
            <v>19.9375</v>
          </cell>
          <cell r="BF6">
            <v>19.866666666666667</v>
          </cell>
          <cell r="BG6">
            <v>19.787500000000001</v>
          </cell>
          <cell r="BH6">
            <v>19.818750000000001</v>
          </cell>
          <cell r="BI6">
            <v>19.883333333333336</v>
          </cell>
          <cell r="BJ6">
            <v>19.824999999999999</v>
          </cell>
          <cell r="BK6">
            <v>19.009999999999998</v>
          </cell>
          <cell r="BL6">
            <v>19.824999999999999</v>
          </cell>
          <cell r="BM6">
            <v>19.916666666666664</v>
          </cell>
          <cell r="BN6">
            <v>19.95</v>
          </cell>
          <cell r="BO6">
            <v>19.883333333333333</v>
          </cell>
          <cell r="BP6">
            <v>19.924999999999997</v>
          </cell>
          <cell r="BQ6">
            <v>20.024999999999999</v>
          </cell>
          <cell r="BR6">
            <v>20.016666666666666</v>
          </cell>
          <cell r="BS6">
            <v>20.166666666666668</v>
          </cell>
          <cell r="BT6">
            <v>20.216666666666669</v>
          </cell>
          <cell r="BU6">
            <v>20.183333333333334</v>
          </cell>
          <cell r="BV6">
            <v>20.150000000000002</v>
          </cell>
          <cell r="BW6">
            <v>19.850000000000001</v>
          </cell>
          <cell r="BX6">
            <v>20.325000000000003</v>
          </cell>
          <cell r="BY6">
            <v>20.425000000000001</v>
          </cell>
          <cell r="BZ6">
            <v>20.325000000000003</v>
          </cell>
          <cell r="CA6">
            <v>20.6</v>
          </cell>
          <cell r="CB6">
            <v>20.549999999999997</v>
          </cell>
          <cell r="CC6">
            <v>20.3125</v>
          </cell>
          <cell r="CD6">
            <v>20.524999999999999</v>
          </cell>
          <cell r="CE6">
            <v>20.837499999999999</v>
          </cell>
          <cell r="CF6">
            <v>20.75</v>
          </cell>
          <cell r="CG6">
            <v>22.0625</v>
          </cell>
          <cell r="CH6">
            <v>21.425000000000001</v>
          </cell>
          <cell r="CI6">
            <v>21.975000000000001</v>
          </cell>
          <cell r="CJ6">
            <v>21.983333333333334</v>
          </cell>
          <cell r="CK6">
            <v>21.574999999999999</v>
          </cell>
          <cell r="CL6">
            <v>21.975000000000001</v>
          </cell>
          <cell r="CM6">
            <v>22.612500000000001</v>
          </cell>
          <cell r="CN6">
            <v>22.475000000000001</v>
          </cell>
          <cell r="CO6">
            <v>22.599999999999998</v>
          </cell>
          <cell r="CP6">
            <v>22.637499999999999</v>
          </cell>
          <cell r="CQ6">
            <v>22.516666666666666</v>
          </cell>
          <cell r="CR6">
            <v>22.75</v>
          </cell>
          <cell r="CS6">
            <v>22.6</v>
          </cell>
          <cell r="CT6">
            <v>22.45</v>
          </cell>
          <cell r="CU6">
            <v>22.487500000000001</v>
          </cell>
          <cell r="CV6">
            <v>22.512499999999999</v>
          </cell>
          <cell r="CW6">
            <v>22.587499999999999</v>
          </cell>
          <cell r="CX6">
            <v>22.583000000000002</v>
          </cell>
          <cell r="CY6">
            <v>22.762499999999999</v>
          </cell>
          <cell r="CZ6">
            <v>23.1</v>
          </cell>
          <cell r="DB6">
            <v>22.8</v>
          </cell>
          <cell r="DC6">
            <v>22.616666666666667</v>
          </cell>
          <cell r="DD6">
            <v>22.3</v>
          </cell>
          <cell r="DE6">
            <v>22.433333333333334</v>
          </cell>
          <cell r="DF6">
            <v>22.45</v>
          </cell>
          <cell r="DG6">
            <v>22.024999999999999</v>
          </cell>
          <cell r="DH6">
            <v>22.3</v>
          </cell>
          <cell r="DI6">
            <v>22.283333333333335</v>
          </cell>
          <cell r="DJ6">
            <v>22.462499999999999</v>
          </cell>
          <cell r="DK6">
            <v>22.383333333333333</v>
          </cell>
          <cell r="DL6">
            <v>22.15</v>
          </cell>
          <cell r="DM6">
            <v>22.225000000000001</v>
          </cell>
          <cell r="DN6">
            <v>22.85</v>
          </cell>
          <cell r="DO6">
            <v>21.65</v>
          </cell>
          <cell r="DP6">
            <v>22.316666666666666</v>
          </cell>
          <cell r="DQ6">
            <v>22.125</v>
          </cell>
          <cell r="DR6">
            <v>22.1</v>
          </cell>
          <cell r="DS6">
            <v>22.25</v>
          </cell>
          <cell r="DT6">
            <v>22.2</v>
          </cell>
          <cell r="DU6">
            <v>22.233333333333334</v>
          </cell>
          <cell r="DV6">
            <v>22.175000000000001</v>
          </cell>
          <cell r="DW6">
            <v>22.15</v>
          </cell>
          <cell r="DX6">
            <v>21.675000000000001</v>
          </cell>
          <cell r="DY6">
            <v>22.3</v>
          </cell>
          <cell r="DZ6">
            <v>22.6</v>
          </cell>
          <cell r="EA6">
            <v>21.95</v>
          </cell>
          <cell r="EB6">
            <v>22</v>
          </cell>
          <cell r="EC6">
            <v>22.1</v>
          </cell>
          <cell r="ED6">
            <v>23.383333333333333</v>
          </cell>
          <cell r="EE6">
            <v>22.25</v>
          </cell>
          <cell r="EF6">
            <v>25.95</v>
          </cell>
          <cell r="EG6">
            <v>26.05</v>
          </cell>
          <cell r="EH6">
            <v>25.925000000000001</v>
          </cell>
          <cell r="EI6">
            <v>24.75</v>
          </cell>
          <cell r="EJ6">
            <v>26.75</v>
          </cell>
          <cell r="EK6">
            <v>26.6</v>
          </cell>
          <cell r="EL6">
            <v>26.6</v>
          </cell>
          <cell r="EM6">
            <v>26.5</v>
          </cell>
          <cell r="EN6">
            <v>26.6</v>
          </cell>
          <cell r="EO6">
            <v>25.9</v>
          </cell>
          <cell r="EP6">
            <v>26.332999999999998</v>
          </cell>
          <cell r="EQ6">
            <v>26.35</v>
          </cell>
          <cell r="ER6">
            <v>26.225000000000001</v>
          </cell>
          <cell r="ES6">
            <v>26.225000000000001</v>
          </cell>
          <cell r="ET6">
            <v>25.9</v>
          </cell>
          <cell r="EU6">
            <v>25.9</v>
          </cell>
          <cell r="EV6">
            <v>25.9</v>
          </cell>
          <cell r="EW6">
            <v>26.516666666666669</v>
          </cell>
          <cell r="EX6">
            <v>26.466666666666669</v>
          </cell>
          <cell r="EY6">
            <v>25.85</v>
          </cell>
          <cell r="EZ6">
            <v>25.774999999999999</v>
          </cell>
          <cell r="FB6">
            <v>26.2</v>
          </cell>
          <cell r="FC6">
            <v>26.3</v>
          </cell>
          <cell r="FD6">
            <v>25.925000000000001</v>
          </cell>
          <cell r="FE6">
            <v>25.75</v>
          </cell>
          <cell r="FF6">
            <v>25.612500000000001</v>
          </cell>
          <cell r="FG6">
            <v>25.083333333333336</v>
          </cell>
          <cell r="FH6">
            <v>23.85</v>
          </cell>
          <cell r="FI6">
            <v>22.483333333333334</v>
          </cell>
          <cell r="FJ6">
            <v>22.416666666666664</v>
          </cell>
          <cell r="FK6">
            <v>22.3</v>
          </cell>
          <cell r="FL6">
            <v>21.866666666666667</v>
          </cell>
          <cell r="FM6">
            <v>21.824999999999999</v>
          </cell>
          <cell r="FN6">
            <v>22.024999999999999</v>
          </cell>
          <cell r="FO6">
            <v>22.05</v>
          </cell>
          <cell r="FP6">
            <v>21.725000000000001</v>
          </cell>
          <cell r="FQ6">
            <v>21.6</v>
          </cell>
          <cell r="FR6">
            <v>22.6</v>
          </cell>
          <cell r="FS6">
            <v>21.3</v>
          </cell>
          <cell r="FT6">
            <v>21.95</v>
          </cell>
          <cell r="FU6">
            <v>21.5</v>
          </cell>
          <cell r="FV6">
            <v>21.65</v>
          </cell>
          <cell r="FW6">
            <v>21.1</v>
          </cell>
          <cell r="FX6">
            <v>20.95</v>
          </cell>
          <cell r="FZ6">
            <v>22</v>
          </cell>
          <cell r="GA6">
            <v>21.375</v>
          </cell>
          <cell r="GB6">
            <v>21.2</v>
          </cell>
          <cell r="GC6">
            <v>20.05</v>
          </cell>
          <cell r="GD6">
            <v>20.875</v>
          </cell>
          <cell r="GE6">
            <v>20.75</v>
          </cell>
          <cell r="GF6">
            <v>20.45</v>
          </cell>
          <cell r="GG6">
            <v>20.350000000000001</v>
          </cell>
          <cell r="GH6">
            <v>21.25</v>
          </cell>
          <cell r="GI6">
            <v>20.85</v>
          </cell>
          <cell r="GJ6">
            <v>20.85</v>
          </cell>
          <cell r="GK6">
            <v>20.633333333333333</v>
          </cell>
          <cell r="GL6">
            <v>20.483333333333334</v>
          </cell>
          <cell r="GM6">
            <v>20.633333333333333</v>
          </cell>
          <cell r="GN6">
            <v>20.65</v>
          </cell>
          <cell r="GO6">
            <v>20.516666666666666</v>
          </cell>
          <cell r="GP6">
            <v>20.45</v>
          </cell>
          <cell r="GQ6">
            <v>20.5</v>
          </cell>
          <cell r="GR6">
            <v>20.475000000000001</v>
          </cell>
          <cell r="GS6">
            <v>20</v>
          </cell>
          <cell r="GT6">
            <v>20.512499999999999</v>
          </cell>
          <cell r="GU6">
            <v>20.333333333333336</v>
          </cell>
          <cell r="GV6">
            <v>20.399999999999999</v>
          </cell>
          <cell r="GW6">
            <v>20.350000000000001</v>
          </cell>
          <cell r="GX6">
            <v>20.425000000000001</v>
          </cell>
          <cell r="GY6">
            <v>20.316666666666666</v>
          </cell>
          <cell r="GZ6">
            <v>20.166666666666664</v>
          </cell>
          <cell r="HA6">
            <v>19.75</v>
          </cell>
          <cell r="HB6">
            <v>19.925000000000001</v>
          </cell>
          <cell r="HC6">
            <v>20.350000000000001</v>
          </cell>
          <cell r="HD6">
            <v>19.866666666666667</v>
          </cell>
          <cell r="HE6">
            <v>19.816666666666666</v>
          </cell>
          <cell r="HF6">
            <v>19.975000000000001</v>
          </cell>
          <cell r="HG6">
            <v>19.675000000000001</v>
          </cell>
          <cell r="HH6">
            <v>19.649999999999999</v>
          </cell>
          <cell r="HI6">
            <v>19.55</v>
          </cell>
          <cell r="HJ6">
            <v>19.524999999999999</v>
          </cell>
          <cell r="HK6">
            <v>19.350000000000001</v>
          </cell>
          <cell r="HL6">
            <v>19.05</v>
          </cell>
          <cell r="HM6">
            <v>18.850000000000001</v>
          </cell>
          <cell r="HN6">
            <v>18.925000000000001</v>
          </cell>
          <cell r="HO6">
            <v>18.45</v>
          </cell>
          <cell r="HP6">
            <v>17.8</v>
          </cell>
          <cell r="HQ6">
            <v>19.600000000000001</v>
          </cell>
          <cell r="HR6">
            <v>17.375</v>
          </cell>
          <cell r="HS6">
            <v>18.149999999999999</v>
          </cell>
          <cell r="HT6">
            <v>19.25</v>
          </cell>
          <cell r="HU6">
            <v>18.149999999999999</v>
          </cell>
          <cell r="HV6">
            <v>18</v>
          </cell>
          <cell r="HW6">
            <v>18</v>
          </cell>
          <cell r="HY6">
            <v>18.675000000000001</v>
          </cell>
          <cell r="HZ6">
            <v>17.8</v>
          </cell>
          <cell r="IA6">
            <v>17.7</v>
          </cell>
          <cell r="IB6">
            <v>17.55</v>
          </cell>
          <cell r="IC6">
            <v>18.399999999999999</v>
          </cell>
          <cell r="ID6">
            <v>18.149999999999999</v>
          </cell>
          <cell r="IE6">
            <v>18.149999999999999</v>
          </cell>
          <cell r="IF6">
            <v>18.95</v>
          </cell>
          <cell r="IG6">
            <v>18.725000000000001</v>
          </cell>
          <cell r="IH6">
            <v>18.600000000000001</v>
          </cell>
          <cell r="II6">
            <v>18.350000000000001</v>
          </cell>
          <cell r="IJ6">
            <v>18.324999999999999</v>
          </cell>
          <cell r="IK6">
            <v>18.625</v>
          </cell>
          <cell r="IL6">
            <v>18.574999999999999</v>
          </cell>
          <cell r="IM6">
            <v>18.600000000000001</v>
          </cell>
          <cell r="IN6">
            <v>18.7</v>
          </cell>
          <cell r="IO6">
            <v>18.8</v>
          </cell>
          <cell r="IP6">
            <v>19.324999999999999</v>
          </cell>
          <cell r="IQ6">
            <v>19.399999999999999</v>
          </cell>
          <cell r="IR6">
            <v>20.2</v>
          </cell>
          <cell r="IS6">
            <v>20.25</v>
          </cell>
          <cell r="IT6">
            <v>19.7</v>
          </cell>
          <cell r="IU6">
            <v>20.11</v>
          </cell>
          <cell r="IV6">
            <v>20.074999999999999</v>
          </cell>
          <cell r="IW6">
            <v>20.05</v>
          </cell>
          <cell r="IX6">
            <v>20.074999999999999</v>
          </cell>
          <cell r="IY6">
            <v>20.125</v>
          </cell>
          <cell r="IZ6">
            <v>20.175000000000001</v>
          </cell>
          <cell r="JA6">
            <v>20</v>
          </cell>
          <cell r="JD6">
            <v>20.824999999999999</v>
          </cell>
          <cell r="JE6">
            <v>21.225000000000001</v>
          </cell>
          <cell r="JF6">
            <v>21.625</v>
          </cell>
          <cell r="JG6">
            <v>21.55</v>
          </cell>
          <cell r="JH6">
            <v>21.675000000000001</v>
          </cell>
          <cell r="JI6">
            <v>21.675000000000001</v>
          </cell>
          <cell r="JJ6">
            <v>21.675000000000001</v>
          </cell>
          <cell r="JK6">
            <v>21.9</v>
          </cell>
          <cell r="JL6">
            <v>22.75</v>
          </cell>
          <cell r="JM6">
            <v>22.125</v>
          </cell>
          <cell r="JN6">
            <v>22.125</v>
          </cell>
          <cell r="JO6">
            <v>22.05</v>
          </cell>
          <cell r="JP6">
            <v>22</v>
          </cell>
          <cell r="JQ6">
            <v>22.05</v>
          </cell>
          <cell r="JR6">
            <v>22.2</v>
          </cell>
          <cell r="JS6">
            <v>24</v>
          </cell>
          <cell r="JY6">
            <v>23.55</v>
          </cell>
          <cell r="KB6">
            <v>22.25</v>
          </cell>
          <cell r="KE6">
            <v>23.75</v>
          </cell>
          <cell r="KF6">
            <v>24</v>
          </cell>
          <cell r="KL6">
            <v>29.75</v>
          </cell>
          <cell r="KM6">
            <v>29.75</v>
          </cell>
          <cell r="KO6">
            <v>32.5</v>
          </cell>
          <cell r="KP6">
            <v>31.75</v>
          </cell>
          <cell r="KQ6">
            <v>33.875</v>
          </cell>
          <cell r="KR6">
            <v>34.5</v>
          </cell>
          <cell r="KS6">
            <v>35</v>
          </cell>
          <cell r="KU6">
            <v>35</v>
          </cell>
          <cell r="KV6">
            <v>37</v>
          </cell>
          <cell r="KY6">
            <v>39.5</v>
          </cell>
          <cell r="KZ6">
            <v>39.5</v>
          </cell>
          <cell r="LA6">
            <v>39.75</v>
          </cell>
          <cell r="LD6">
            <v>40.5</v>
          </cell>
          <cell r="LE6">
            <v>39</v>
          </cell>
          <cell r="LF6">
            <v>40.125</v>
          </cell>
          <cell r="LG6">
            <v>39.875</v>
          </cell>
          <cell r="LH6">
            <v>39.674999999999997</v>
          </cell>
          <cell r="LI6">
            <v>39.5</v>
          </cell>
          <cell r="LJ6">
            <v>39.68</v>
          </cell>
          <cell r="LK6">
            <v>41.5</v>
          </cell>
          <cell r="MC6">
            <v>43.15</v>
          </cell>
          <cell r="MD6">
            <v>42.2</v>
          </cell>
          <cell r="ME6">
            <v>40.75</v>
          </cell>
          <cell r="MG6">
            <v>0</v>
          </cell>
          <cell r="MH6">
            <v>0</v>
          </cell>
          <cell r="MI6">
            <v>0</v>
          </cell>
          <cell r="MJ6">
            <v>0</v>
          </cell>
          <cell r="MK6">
            <v>39.25</v>
          </cell>
          <cell r="MM6">
            <v>38.875</v>
          </cell>
          <cell r="MN6">
            <v>39.5</v>
          </cell>
          <cell r="MO6">
            <v>39.25</v>
          </cell>
          <cell r="MP6">
            <v>39.375</v>
          </cell>
          <cell r="MQ6">
            <v>39.625</v>
          </cell>
          <cell r="MR6">
            <v>39.549999999999997</v>
          </cell>
          <cell r="MS6">
            <v>39.725000000000001</v>
          </cell>
          <cell r="MT6">
            <v>39.5</v>
          </cell>
          <cell r="MU6">
            <v>39.75</v>
          </cell>
          <cell r="MV6">
            <v>39.33</v>
          </cell>
          <cell r="MW6">
            <v>39.25</v>
          </cell>
          <cell r="MX6">
            <v>38.950000000000003</v>
          </cell>
        </row>
        <row r="7">
          <cell r="B7">
            <v>15.350000000000001</v>
          </cell>
          <cell r="C7">
            <v>14.703125</v>
          </cell>
          <cell r="D7">
            <v>14.85</v>
          </cell>
          <cell r="E7">
            <v>14.339285714285714</v>
          </cell>
          <cell r="F7">
            <v>14.324999999999999</v>
          </cell>
          <cell r="G7">
            <v>13.921428571428573</v>
          </cell>
          <cell r="H7">
            <v>13.792857142857143</v>
          </cell>
          <cell r="I7">
            <v>13.687500000000002</v>
          </cell>
          <cell r="J7">
            <v>13.762500000000001</v>
          </cell>
          <cell r="K7">
            <v>13.75</v>
          </cell>
          <cell r="L7">
            <v>13.716666666666667</v>
          </cell>
          <cell r="M7">
            <v>13.408333333333333</v>
          </cell>
          <cell r="N7">
            <v>14.24</v>
          </cell>
          <cell r="O7">
            <v>13.637499999999999</v>
          </cell>
          <cell r="P7">
            <v>13.625</v>
          </cell>
          <cell r="Q7">
            <v>13.98</v>
          </cell>
          <cell r="R7">
            <v>13.924999999999999</v>
          </cell>
          <cell r="S7">
            <v>13.966666666666667</v>
          </cell>
          <cell r="T7">
            <v>13.824999999999999</v>
          </cell>
          <cell r="U7">
            <v>14.410000000000002</v>
          </cell>
          <cell r="V7">
            <v>14.01</v>
          </cell>
          <cell r="W7">
            <v>14.080000000000002</v>
          </cell>
          <cell r="X7">
            <v>14.209999999999999</v>
          </cell>
          <cell r="Y7">
            <v>14.219999999999999</v>
          </cell>
          <cell r="Z7">
            <v>13.833333333333334</v>
          </cell>
          <cell r="AA7">
            <v>13.614999999999998</v>
          </cell>
          <cell r="AB7">
            <v>13.63</v>
          </cell>
          <cell r="AC7">
            <v>13.564285714285715</v>
          </cell>
          <cell r="AD7">
            <v>13.5375</v>
          </cell>
          <cell r="AE7">
            <v>14.017857142857142</v>
          </cell>
          <cell r="AF7">
            <v>13.96875</v>
          </cell>
          <cell r="AG7">
            <v>13.975</v>
          </cell>
          <cell r="AH7">
            <v>14.1</v>
          </cell>
          <cell r="AI7">
            <v>14.008333333333335</v>
          </cell>
          <cell r="AJ7">
            <v>14.391666666666666</v>
          </cell>
          <cell r="AK7">
            <v>13.944444444444445</v>
          </cell>
          <cell r="AL7">
            <v>14.174999999999999</v>
          </cell>
          <cell r="AM7">
            <v>14.0625</v>
          </cell>
          <cell r="AN7">
            <v>14.512499999999999</v>
          </cell>
          <cell r="AO7">
            <v>14.484999999999999</v>
          </cell>
          <cell r="AP7">
            <v>14.695833333333335</v>
          </cell>
          <cell r="AQ7">
            <v>14.478125</v>
          </cell>
          <cell r="AR7">
            <v>14.112500000000001</v>
          </cell>
          <cell r="AS7">
            <v>14.73</v>
          </cell>
          <cell r="AT7">
            <v>14.319999999999999</v>
          </cell>
          <cell r="AU7">
            <v>14.404166666666667</v>
          </cell>
          <cell r="AV7">
            <v>14.987499999999999</v>
          </cell>
          <cell r="AW7">
            <v>14.81875</v>
          </cell>
          <cell r="AX7">
            <v>14.921875</v>
          </cell>
          <cell r="AY7">
            <v>14.885714285714284</v>
          </cell>
          <cell r="AZ7">
            <v>14.959999999999999</v>
          </cell>
          <cell r="BA7">
            <v>15.2</v>
          </cell>
          <cell r="BB7">
            <v>15.6875</v>
          </cell>
          <cell r="BC7">
            <v>15.530000000000001</v>
          </cell>
          <cell r="BD7">
            <v>15.071428571428571</v>
          </cell>
          <cell r="BE7">
            <v>15.308333333333332</v>
          </cell>
          <cell r="BF7">
            <v>15.093750000000002</v>
          </cell>
          <cell r="BG7">
            <v>15.014285714285716</v>
          </cell>
          <cell r="BH7">
            <v>15.185714285714285</v>
          </cell>
          <cell r="BI7">
            <v>15.399999999999999</v>
          </cell>
          <cell r="BJ7">
            <v>15.77</v>
          </cell>
          <cell r="BK7">
            <v>15.657142857142857</v>
          </cell>
          <cell r="BL7">
            <v>15.742857142857142</v>
          </cell>
          <cell r="BM7">
            <v>15.875</v>
          </cell>
          <cell r="BN7">
            <v>15.766666666666666</v>
          </cell>
          <cell r="BO7">
            <v>16.28125</v>
          </cell>
          <cell r="BP7">
            <v>16.225000000000001</v>
          </cell>
          <cell r="BQ7">
            <v>16.887499999999999</v>
          </cell>
          <cell r="BR7">
            <v>16.75</v>
          </cell>
          <cell r="BS7">
            <v>16.669999999999998</v>
          </cell>
          <cell r="BT7">
            <v>17.192857142857143</v>
          </cell>
          <cell r="BU7">
            <v>17.066666666666666</v>
          </cell>
          <cell r="BV7">
            <v>17.166666666666668</v>
          </cell>
          <cell r="BW7">
            <v>16.900000000000002</v>
          </cell>
          <cell r="BX7">
            <v>17.649999999999999</v>
          </cell>
          <cell r="BY7">
            <v>17</v>
          </cell>
          <cell r="BZ7">
            <v>14.366666666666667</v>
          </cell>
          <cell r="CA7">
            <v>14.933333333333332</v>
          </cell>
          <cell r="CB7">
            <v>15.637499999999999</v>
          </cell>
          <cell r="CC7">
            <v>15.435714285714283</v>
          </cell>
          <cell r="CD7">
            <v>15.699999999999998</v>
          </cell>
          <cell r="CE7">
            <v>16.208333333333332</v>
          </cell>
          <cell r="CF7">
            <v>16.740000000000002</v>
          </cell>
          <cell r="CG7">
            <v>16.724999999999998</v>
          </cell>
          <cell r="CH7">
            <v>16.506250000000001</v>
          </cell>
          <cell r="CI7">
            <v>16.724999999999998</v>
          </cell>
          <cell r="CJ7">
            <v>16.87222222222222</v>
          </cell>
          <cell r="CK7">
            <v>17.192857142857143</v>
          </cell>
          <cell r="CL7">
            <v>17.157142857142855</v>
          </cell>
          <cell r="CM7">
            <v>17.024999999999999</v>
          </cell>
          <cell r="CN7">
            <v>16.95</v>
          </cell>
          <cell r="CO7">
            <v>17.470000000000002</v>
          </cell>
          <cell r="CP7">
            <v>16.899999999999999</v>
          </cell>
          <cell r="CQ7">
            <v>17.141666666666666</v>
          </cell>
          <cell r="CR7">
            <v>17.125</v>
          </cell>
          <cell r="CS7">
            <v>17.25</v>
          </cell>
          <cell r="CT7">
            <v>17.192857142857143</v>
          </cell>
          <cell r="CU7">
            <v>17.45</v>
          </cell>
          <cell r="CV7">
            <v>17.05</v>
          </cell>
          <cell r="CW7">
            <v>17.233333333333334</v>
          </cell>
          <cell r="CX7">
            <v>17.05</v>
          </cell>
          <cell r="CY7">
            <v>17.47</v>
          </cell>
          <cell r="CZ7">
            <v>17.5</v>
          </cell>
          <cell r="DA7">
            <v>16.2</v>
          </cell>
          <cell r="DB7">
            <v>17.383333333333333</v>
          </cell>
          <cell r="DC7">
            <v>17.53</v>
          </cell>
          <cell r="DD7">
            <v>17.066666666666666</v>
          </cell>
          <cell r="DE7">
            <v>17.408333333333335</v>
          </cell>
          <cell r="DF7">
            <v>17.675000000000001</v>
          </cell>
          <cell r="DG7">
            <v>16.66</v>
          </cell>
          <cell r="DH7">
            <v>16.787500000000001</v>
          </cell>
          <cell r="DI7">
            <v>16.850000000000001</v>
          </cell>
          <cell r="DJ7">
            <v>16.75</v>
          </cell>
          <cell r="DK7">
            <v>16.49285714285714</v>
          </cell>
          <cell r="DL7">
            <v>16.850000000000001</v>
          </cell>
          <cell r="DM7">
            <v>17.008333333333333</v>
          </cell>
          <cell r="DN7">
            <v>16.233333333333334</v>
          </cell>
          <cell r="DO7">
            <v>17.316666666666666</v>
          </cell>
          <cell r="DP7">
            <v>17.1875</v>
          </cell>
          <cell r="DQ7">
            <v>16.850000000000001</v>
          </cell>
          <cell r="DR7">
            <v>16.54</v>
          </cell>
          <cell r="DS7">
            <v>17.183</v>
          </cell>
          <cell r="DT7">
            <v>16.68</v>
          </cell>
          <cell r="DU7">
            <v>16.74285714285714</v>
          </cell>
          <cell r="DV7">
            <v>17.433333333333334</v>
          </cell>
          <cell r="DW7">
            <v>16.912500000000001</v>
          </cell>
          <cell r="DX7">
            <v>17.130000000000003</v>
          </cell>
          <cell r="DY7">
            <v>16.483333333333334</v>
          </cell>
          <cell r="DZ7">
            <v>17.600000000000001</v>
          </cell>
          <cell r="EA7">
            <v>16.53</v>
          </cell>
          <cell r="EB7">
            <v>16.387499999999999</v>
          </cell>
          <cell r="EC7">
            <v>16.958333333333336</v>
          </cell>
          <cell r="ED7">
            <v>17.666666666666664</v>
          </cell>
          <cell r="EE7">
            <v>18.5</v>
          </cell>
          <cell r="EF7">
            <v>19.375</v>
          </cell>
          <cell r="EG7">
            <v>20.114285714285714</v>
          </cell>
          <cell r="EH7">
            <v>19.919999999999998</v>
          </cell>
          <cell r="EI7">
            <v>19.725000000000001</v>
          </cell>
          <cell r="EJ7">
            <v>19.64</v>
          </cell>
          <cell r="EK7">
            <v>19.990000000000002</v>
          </cell>
          <cell r="EL7">
            <v>19.7</v>
          </cell>
          <cell r="EM7">
            <v>19.858333333333334</v>
          </cell>
          <cell r="EN7">
            <v>19.64</v>
          </cell>
          <cell r="EO7">
            <v>19.899999999999999</v>
          </cell>
          <cell r="EP7">
            <v>20.43</v>
          </cell>
          <cell r="EQ7">
            <v>20.02</v>
          </cell>
          <cell r="ER7">
            <v>19.7</v>
          </cell>
          <cell r="ES7">
            <v>20.262499999999999</v>
          </cell>
          <cell r="ET7">
            <v>19.837499999999999</v>
          </cell>
          <cell r="EU7">
            <v>20.07</v>
          </cell>
          <cell r="EV7">
            <v>20.07</v>
          </cell>
          <cell r="EW7">
            <v>19.77</v>
          </cell>
          <cell r="EX7">
            <v>19.899999999999999</v>
          </cell>
          <cell r="EY7">
            <v>20.080000000000002</v>
          </cell>
          <cell r="EZ7">
            <v>20</v>
          </cell>
          <cell r="FB7">
            <v>20.475000000000001</v>
          </cell>
          <cell r="FC7">
            <v>20.7</v>
          </cell>
          <cell r="FD7">
            <v>20.158333333333335</v>
          </cell>
          <cell r="FE7">
            <v>20.190000000000001</v>
          </cell>
          <cell r="FF7">
            <v>20.25</v>
          </cell>
          <cell r="FG7">
            <v>20.178571428571427</v>
          </cell>
          <cell r="FH7">
            <v>19.762499999999999</v>
          </cell>
          <cell r="FI7">
            <v>19.433333333333334</v>
          </cell>
          <cell r="FJ7">
            <v>18.95</v>
          </cell>
          <cell r="FK7">
            <v>18.707142857142859</v>
          </cell>
          <cell r="FL7">
            <v>18.41</v>
          </cell>
          <cell r="FM7">
            <v>18.283333333333335</v>
          </cell>
          <cell r="FN7">
            <v>18.283333333333335</v>
          </cell>
          <cell r="FO7">
            <v>18.975000000000001</v>
          </cell>
          <cell r="FP7">
            <v>18.893750000000001</v>
          </cell>
          <cell r="FQ7">
            <v>18.774999999999999</v>
          </cell>
          <cell r="FR7">
            <v>18.55</v>
          </cell>
          <cell r="FS7">
            <v>18.975000000000001</v>
          </cell>
          <cell r="FT7">
            <v>18.433</v>
          </cell>
          <cell r="FU7">
            <v>17.82</v>
          </cell>
          <cell r="FV7">
            <v>17.630000000000003</v>
          </cell>
          <cell r="FW7">
            <v>17.866666666666667</v>
          </cell>
          <cell r="FX7">
            <v>17.990000000000002</v>
          </cell>
          <cell r="FY7">
            <v>17.399999999999999</v>
          </cell>
          <cell r="FZ7">
            <v>17.350000000000001</v>
          </cell>
          <cell r="GA7">
            <v>17.512499999999999</v>
          </cell>
          <cell r="GB7">
            <v>17.39</v>
          </cell>
          <cell r="GC7">
            <v>16.566666666666666</v>
          </cell>
          <cell r="GD7">
            <v>16.440000000000001</v>
          </cell>
          <cell r="GE7">
            <v>16.16</v>
          </cell>
          <cell r="GF7">
            <v>15.738888888888889</v>
          </cell>
          <cell r="GG7">
            <v>16.05</v>
          </cell>
          <cell r="GH7">
            <v>16.158000000000001</v>
          </cell>
          <cell r="GI7">
            <v>15.959999999999999</v>
          </cell>
          <cell r="GJ7">
            <v>16.112500000000001</v>
          </cell>
          <cell r="GK7">
            <v>16.09</v>
          </cell>
          <cell r="GL7">
            <v>15.942857142857141</v>
          </cell>
          <cell r="GM7">
            <v>16.125</v>
          </cell>
          <cell r="GN7">
            <v>16.055</v>
          </cell>
          <cell r="GO7">
            <v>16.043749999999999</v>
          </cell>
          <cell r="GP7">
            <v>16.237500000000001</v>
          </cell>
          <cell r="GQ7">
            <v>16.262499999999999</v>
          </cell>
          <cell r="GR7">
            <v>16.09375</v>
          </cell>
          <cell r="GS7">
            <v>16.412500000000001</v>
          </cell>
          <cell r="GT7">
            <v>16.216666666666665</v>
          </cell>
          <cell r="GU7">
            <v>16.2</v>
          </cell>
          <cell r="GV7">
            <v>16.274999999999999</v>
          </cell>
          <cell r="GW7">
            <v>16.169999999999998</v>
          </cell>
          <cell r="GX7">
            <v>16.274999999999999</v>
          </cell>
          <cell r="GY7">
            <v>16.23</v>
          </cell>
          <cell r="GZ7">
            <v>16.240000000000002</v>
          </cell>
          <cell r="HA7">
            <v>16.350000000000001</v>
          </cell>
          <cell r="HB7">
            <v>16.350000000000001</v>
          </cell>
          <cell r="HC7">
            <v>16.490000000000002</v>
          </cell>
          <cell r="HD7">
            <v>16.262499999999999</v>
          </cell>
          <cell r="HE7">
            <v>16.212499999999999</v>
          </cell>
          <cell r="HF7">
            <v>16.083300000000001</v>
          </cell>
          <cell r="HG7">
            <v>16.23</v>
          </cell>
          <cell r="HH7">
            <v>16.237500000000001</v>
          </cell>
          <cell r="HI7">
            <v>16.25</v>
          </cell>
          <cell r="HJ7">
            <v>16.170000000000002</v>
          </cell>
          <cell r="HK7">
            <v>16.1875</v>
          </cell>
          <cell r="HL7">
            <v>16.085000000000001</v>
          </cell>
          <cell r="HM7">
            <v>16.257999999999999</v>
          </cell>
          <cell r="HN7">
            <v>16.405000000000001</v>
          </cell>
          <cell r="HO7">
            <v>16.414999999999999</v>
          </cell>
          <cell r="HP7">
            <v>16.5625</v>
          </cell>
          <cell r="HQ7">
            <v>16.443000000000001</v>
          </cell>
          <cell r="HR7">
            <v>16.491</v>
          </cell>
          <cell r="HS7">
            <v>16.350000000000001</v>
          </cell>
          <cell r="HT7">
            <v>16.315999999999999</v>
          </cell>
          <cell r="HU7">
            <v>16.324999999999999</v>
          </cell>
          <cell r="HV7">
            <v>16.3</v>
          </cell>
          <cell r="HW7">
            <v>16.55</v>
          </cell>
          <cell r="HX7">
            <v>16.065999999999999</v>
          </cell>
          <cell r="HY7">
            <v>16.100000000000001</v>
          </cell>
          <cell r="HZ7">
            <v>16.079999999999998</v>
          </cell>
          <cell r="IA7">
            <v>15.987500000000001</v>
          </cell>
          <cell r="IB7">
            <v>16.07</v>
          </cell>
          <cell r="IC7">
            <v>15.7875</v>
          </cell>
          <cell r="ID7">
            <v>15.9625</v>
          </cell>
          <cell r="IE7">
            <v>15.762499999999999</v>
          </cell>
          <cell r="IF7">
            <v>15.816000000000001</v>
          </cell>
          <cell r="IG7">
            <v>15.83</v>
          </cell>
          <cell r="IH7">
            <v>15.6875</v>
          </cell>
          <cell r="II7">
            <v>15.775</v>
          </cell>
          <cell r="IJ7">
            <v>15.785</v>
          </cell>
          <cell r="IK7">
            <v>15.935</v>
          </cell>
          <cell r="IL7">
            <v>15.946</v>
          </cell>
          <cell r="IM7">
            <v>15.9625</v>
          </cell>
          <cell r="IN7">
            <v>15.97</v>
          </cell>
          <cell r="IO7">
            <v>16.079999999999998</v>
          </cell>
          <cell r="IP7">
            <v>16.094999999999999</v>
          </cell>
          <cell r="IQ7">
            <v>16.184999999999999</v>
          </cell>
          <cell r="IR7">
            <v>16.212499999999999</v>
          </cell>
          <cell r="IS7">
            <v>16.45</v>
          </cell>
          <cell r="IT7">
            <v>16.41</v>
          </cell>
          <cell r="IU7">
            <v>16.399999999999999</v>
          </cell>
          <cell r="IV7">
            <v>16.190000000000001</v>
          </cell>
          <cell r="IW7">
            <v>16.309999999999999</v>
          </cell>
          <cell r="IX7">
            <v>16.649999999999999</v>
          </cell>
          <cell r="IY7">
            <v>16.487500000000001</v>
          </cell>
          <cell r="IZ7">
            <v>16.75</v>
          </cell>
          <cell r="JA7">
            <v>16.975000000000001</v>
          </cell>
          <cell r="JB7">
            <v>17.350000000000001</v>
          </cell>
          <cell r="JC7">
            <v>17.649999999999999</v>
          </cell>
          <cell r="JD7">
            <v>18.024999999999999</v>
          </cell>
          <cell r="JE7">
            <v>19.03</v>
          </cell>
          <cell r="JF7">
            <v>18.625</v>
          </cell>
          <cell r="JG7">
            <v>18.466000000000001</v>
          </cell>
          <cell r="JH7">
            <v>18.524999999999999</v>
          </cell>
          <cell r="JI7">
            <v>18.862500000000001</v>
          </cell>
          <cell r="JJ7">
            <v>18.366</v>
          </cell>
          <cell r="JK7">
            <v>19.612500000000001</v>
          </cell>
          <cell r="JL7">
            <v>19.966000000000001</v>
          </cell>
          <cell r="JM7">
            <v>18.350000000000001</v>
          </cell>
          <cell r="JN7">
            <v>18.649999999999999</v>
          </cell>
          <cell r="JO7">
            <v>19.175000000000001</v>
          </cell>
          <cell r="JP7">
            <v>18.5</v>
          </cell>
          <cell r="JQ7">
            <v>19.512499999999999</v>
          </cell>
          <cell r="JR7">
            <v>19.5</v>
          </cell>
          <cell r="JS7">
            <v>20.25</v>
          </cell>
          <cell r="JT7">
            <v>20.366</v>
          </cell>
          <cell r="JU7">
            <v>20.574999999999999</v>
          </cell>
          <cell r="JV7">
            <v>21.8</v>
          </cell>
          <cell r="JW7">
            <v>22.15</v>
          </cell>
          <cell r="JX7">
            <v>22.35</v>
          </cell>
          <cell r="JY7">
            <v>22.4</v>
          </cell>
          <cell r="JZ7">
            <v>20.75</v>
          </cell>
          <cell r="KA7">
            <v>20.475000000000001</v>
          </cell>
          <cell r="KB7">
            <v>18.100000000000001</v>
          </cell>
          <cell r="KC7">
            <v>19.033000000000001</v>
          </cell>
          <cell r="KD7">
            <v>16.5</v>
          </cell>
          <cell r="KE7">
            <v>17.716000000000001</v>
          </cell>
          <cell r="KF7">
            <v>17.350000000000001</v>
          </cell>
          <cell r="KG7">
            <v>19.100000000000001</v>
          </cell>
          <cell r="KH7">
            <v>19.149999999999999</v>
          </cell>
          <cell r="KI7">
            <v>20.8</v>
          </cell>
          <cell r="KJ7">
            <v>22.074999999999999</v>
          </cell>
          <cell r="KK7">
            <v>21.733000000000001</v>
          </cell>
          <cell r="KL7">
            <v>21.387499999999999</v>
          </cell>
          <cell r="KM7">
            <v>21.774999999999999</v>
          </cell>
          <cell r="KN7">
            <v>21.875</v>
          </cell>
          <cell r="KO7">
            <v>22.337499999999999</v>
          </cell>
          <cell r="KP7">
            <v>22.487500000000001</v>
          </cell>
          <cell r="KQ7">
            <v>22.975000000000001</v>
          </cell>
          <cell r="KR7">
            <v>23.475000000000001</v>
          </cell>
          <cell r="KS7">
            <v>24.487500000000001</v>
          </cell>
          <cell r="KT7">
            <v>25.815999999999999</v>
          </cell>
          <cell r="KU7">
            <v>25.337499999999999</v>
          </cell>
          <cell r="KV7">
            <v>27.2</v>
          </cell>
          <cell r="KW7">
            <v>28.8</v>
          </cell>
          <cell r="KX7">
            <v>26.4</v>
          </cell>
          <cell r="KY7">
            <v>27.8</v>
          </cell>
          <cell r="KZ7">
            <v>26.58</v>
          </cell>
          <cell r="LA7">
            <v>26.55</v>
          </cell>
          <cell r="LB7">
            <v>27.5</v>
          </cell>
          <cell r="LC7">
            <v>27.08</v>
          </cell>
          <cell r="LD7">
            <v>27.2</v>
          </cell>
          <cell r="LE7">
            <v>26.3125</v>
          </cell>
          <cell r="LF7">
            <v>26.84</v>
          </cell>
          <cell r="LG7">
            <v>27.225000000000001</v>
          </cell>
          <cell r="LH7">
            <v>27.38</v>
          </cell>
          <cell r="LI7">
            <v>27</v>
          </cell>
          <cell r="LJ7">
            <v>28.015999999999998</v>
          </cell>
          <cell r="LK7">
            <v>35</v>
          </cell>
          <cell r="LM7">
            <v>40</v>
          </cell>
          <cell r="LO7">
            <v>35</v>
          </cell>
          <cell r="LP7">
            <v>38</v>
          </cell>
          <cell r="LQ7">
            <v>39.5</v>
          </cell>
          <cell r="LR7">
            <v>40.380000000000003</v>
          </cell>
          <cell r="LS7">
            <v>35.5</v>
          </cell>
          <cell r="LT7">
            <v>39.130000000000003</v>
          </cell>
          <cell r="LU7">
            <v>39.6</v>
          </cell>
          <cell r="LV7">
            <v>40</v>
          </cell>
          <cell r="LW7">
            <v>42</v>
          </cell>
          <cell r="LX7">
            <v>40.9</v>
          </cell>
          <cell r="LY7">
            <v>35.700000000000003</v>
          </cell>
          <cell r="LZ7">
            <v>40</v>
          </cell>
          <cell r="MA7">
            <v>36.299999999999997</v>
          </cell>
          <cell r="MB7">
            <v>32.524999999999999</v>
          </cell>
          <cell r="MC7">
            <v>31.25</v>
          </cell>
          <cell r="MD7">
            <v>30.75</v>
          </cell>
          <cell r="ME7">
            <v>32.5</v>
          </cell>
          <cell r="MF7">
            <v>30.45</v>
          </cell>
          <cell r="MG7">
            <v>30.72</v>
          </cell>
          <cell r="MH7">
            <v>31.463000000000001</v>
          </cell>
          <cell r="MI7">
            <v>30.774999999999999</v>
          </cell>
          <cell r="MJ7">
            <v>30.233000000000001</v>
          </cell>
          <cell r="MK7">
            <v>31.312999999999999</v>
          </cell>
          <cell r="ML7">
            <v>31.09</v>
          </cell>
          <cell r="MM7">
            <v>31.663</v>
          </cell>
          <cell r="MN7">
            <v>32.049999999999997</v>
          </cell>
          <cell r="MO7">
            <v>32.4</v>
          </cell>
          <cell r="MP7">
            <v>32.524999999999999</v>
          </cell>
          <cell r="MQ7">
            <v>32.783000000000001</v>
          </cell>
          <cell r="MR7">
            <v>31.838000000000001</v>
          </cell>
          <cell r="MS7">
            <v>32.700000000000003</v>
          </cell>
          <cell r="MT7">
            <v>32.517000000000003</v>
          </cell>
          <cell r="MU7">
            <v>31.7</v>
          </cell>
          <cell r="MV7">
            <v>31.24</v>
          </cell>
          <cell r="MW7">
            <v>31.15</v>
          </cell>
          <cell r="MX7">
            <v>30.524999999999999</v>
          </cell>
        </row>
        <row r="8">
          <cell r="B8">
            <v>16.495000000000001</v>
          </cell>
          <cell r="C8">
            <v>15.769444444444446</v>
          </cell>
          <cell r="D8">
            <v>15.583333333333334</v>
          </cell>
          <cell r="E8">
            <v>15.45</v>
          </cell>
          <cell r="F8">
            <v>15.280000000000001</v>
          </cell>
          <cell r="G8">
            <v>14.578571428571427</v>
          </cell>
          <cell r="H8">
            <v>14.674999999999999</v>
          </cell>
          <cell r="I8">
            <v>14.408333333333331</v>
          </cell>
          <cell r="J8">
            <v>14.382499999999999</v>
          </cell>
          <cell r="K8">
            <v>14.313888888888888</v>
          </cell>
          <cell r="L8">
            <v>14.374999999999998</v>
          </cell>
          <cell r="M8">
            <v>14.557142857142859</v>
          </cell>
          <cell r="N8">
            <v>14.77</v>
          </cell>
          <cell r="O8">
            <v>14.625</v>
          </cell>
          <cell r="P8">
            <v>14.7</v>
          </cell>
          <cell r="Q8">
            <v>14.612499999999999</v>
          </cell>
          <cell r="R8">
            <v>14.649999999999999</v>
          </cell>
          <cell r="S8">
            <v>14.675000000000001</v>
          </cell>
          <cell r="T8">
            <v>14.721428571428572</v>
          </cell>
          <cell r="U8">
            <v>15.055000000000001</v>
          </cell>
          <cell r="V8">
            <v>14.6</v>
          </cell>
          <cell r="W8">
            <v>14.80625</v>
          </cell>
          <cell r="X8">
            <v>15.112500000000001</v>
          </cell>
          <cell r="Y8">
            <v>15.137499999999999</v>
          </cell>
          <cell r="Z8">
            <v>14.950000000000001</v>
          </cell>
          <cell r="AA8">
            <v>14.925000000000001</v>
          </cell>
          <cell r="AB8">
            <v>14.714285714285717</v>
          </cell>
          <cell r="AC8">
            <v>14.605555555555554</v>
          </cell>
          <cell r="AD8">
            <v>14.869444444444447</v>
          </cell>
          <cell r="AE8">
            <v>15.122222222222222</v>
          </cell>
          <cell r="AF8">
            <v>15.24</v>
          </cell>
          <cell r="AG8">
            <v>15.350000000000001</v>
          </cell>
          <cell r="AH8">
            <v>15.4625</v>
          </cell>
          <cell r="AI8">
            <v>15.537500000000001</v>
          </cell>
          <cell r="AJ8">
            <v>15.1875</v>
          </cell>
          <cell r="AK8">
            <v>15.333333333333334</v>
          </cell>
          <cell r="AL8">
            <v>15.361111111111111</v>
          </cell>
          <cell r="AM8">
            <v>15.344444444444443</v>
          </cell>
          <cell r="AN8">
            <v>15.31</v>
          </cell>
          <cell r="AO8">
            <v>15.658333333333331</v>
          </cell>
          <cell r="AP8">
            <v>15.544444444444443</v>
          </cell>
          <cell r="AQ8">
            <v>15.53125</v>
          </cell>
          <cell r="AR8">
            <v>15.525000000000002</v>
          </cell>
          <cell r="AS8">
            <v>16.083333333333332</v>
          </cell>
          <cell r="AT8">
            <v>15.920000000000002</v>
          </cell>
          <cell r="AU8">
            <v>15.922222222222224</v>
          </cell>
          <cell r="AV8">
            <v>15.987499999999999</v>
          </cell>
          <cell r="AW8">
            <v>16.194444444444443</v>
          </cell>
          <cell r="AX8">
            <v>15.988888888888892</v>
          </cell>
          <cell r="AY8">
            <v>15.981249999999999</v>
          </cell>
          <cell r="AZ8">
            <v>16.016666666666666</v>
          </cell>
          <cell r="BA8">
            <v>17.2</v>
          </cell>
          <cell r="BB8">
            <v>17.274999999999999</v>
          </cell>
          <cell r="BC8">
            <v>16.635714285714283</v>
          </cell>
          <cell r="BD8">
            <v>16.341666666666669</v>
          </cell>
          <cell r="BF8">
            <v>16.355555555555558</v>
          </cell>
          <cell r="BG8">
            <v>16.338888888888889</v>
          </cell>
          <cell r="BH8">
            <v>16.733333333333334</v>
          </cell>
          <cell r="BI8">
            <v>16.428125000000001</v>
          </cell>
          <cell r="BJ8">
            <v>16.55</v>
          </cell>
          <cell r="BK8">
            <v>16.794999999999998</v>
          </cell>
          <cell r="BL8">
            <v>16.541666666666668</v>
          </cell>
          <cell r="BM8">
            <v>16.56388888888889</v>
          </cell>
          <cell r="BN8">
            <v>16.436111111111114</v>
          </cell>
          <cell r="BO8">
            <v>16.552500000000002</v>
          </cell>
          <cell r="BP8">
            <v>16.5</v>
          </cell>
          <cell r="BQ8">
            <v>16.585000000000001</v>
          </cell>
          <cell r="BR8">
            <v>16.527499999999996</v>
          </cell>
          <cell r="BS8">
            <v>16.599999999999998</v>
          </cell>
          <cell r="BT8">
            <v>17.014285714285716</v>
          </cell>
          <cell r="BU8">
            <v>16.606249999999999</v>
          </cell>
          <cell r="BV8">
            <v>16.464285714285715</v>
          </cell>
          <cell r="BW8">
            <v>17.16</v>
          </cell>
          <cell r="BX8">
            <v>17.137500000000003</v>
          </cell>
          <cell r="BY8">
            <v>16.99285714285714</v>
          </cell>
          <cell r="BZ8">
            <v>17.012499999999996</v>
          </cell>
          <cell r="CA8">
            <v>16.891666666666666</v>
          </cell>
          <cell r="CB8">
            <v>17.178571428571427</v>
          </cell>
          <cell r="CC8">
            <v>17.042857142857141</v>
          </cell>
          <cell r="CD8">
            <v>16.649999999999999</v>
          </cell>
          <cell r="CE8">
            <v>16.878571428571426</v>
          </cell>
          <cell r="CF8">
            <v>16.527777777777775</v>
          </cell>
          <cell r="CG8">
            <v>16.457142857142859</v>
          </cell>
          <cell r="CH8">
            <v>16.172222222222221</v>
          </cell>
          <cell r="CI8">
            <v>15.714285714285717</v>
          </cell>
          <cell r="CJ8">
            <v>15.866666666666665</v>
          </cell>
          <cell r="CK8">
            <v>16.293750000000003</v>
          </cell>
          <cell r="CL8">
            <v>15.987500000000001</v>
          </cell>
          <cell r="CM8">
            <v>16.049999999999997</v>
          </cell>
          <cell r="CN8">
            <v>15.8</v>
          </cell>
          <cell r="CO8">
            <v>16.464285714285712</v>
          </cell>
          <cell r="CP8">
            <v>16.106249999999999</v>
          </cell>
          <cell r="CQ8">
            <v>16.141666666666669</v>
          </cell>
          <cell r="CR8">
            <v>15.924000000000001</v>
          </cell>
          <cell r="CS8">
            <v>16.262499999999999</v>
          </cell>
          <cell r="CT8">
            <v>16.240625000000001</v>
          </cell>
          <cell r="CU8">
            <v>16.55</v>
          </cell>
          <cell r="CV8">
            <v>16.234375</v>
          </cell>
          <cell r="CW8">
            <v>16.107142857142858</v>
          </cell>
          <cell r="CX8">
            <v>16.387999999999998</v>
          </cell>
          <cell r="CY8">
            <v>16.425000000000001</v>
          </cell>
          <cell r="CZ8">
            <v>16.7</v>
          </cell>
          <cell r="DA8">
            <v>16.25</v>
          </cell>
          <cell r="DB8">
            <v>16.762499999999999</v>
          </cell>
          <cell r="DC8">
            <v>16.266666666666666</v>
          </cell>
          <cell r="DD8">
            <v>16.204166666666666</v>
          </cell>
          <cell r="DE8">
            <v>16.05</v>
          </cell>
          <cell r="DF8">
            <v>15.714285714285714</v>
          </cell>
          <cell r="DG8">
            <v>15.558333333333334</v>
          </cell>
          <cell r="DH8">
            <v>15.953571428571427</v>
          </cell>
          <cell r="DI8">
            <v>15.978125</v>
          </cell>
          <cell r="DJ8">
            <v>16.137499999999999</v>
          </cell>
          <cell r="DK8">
            <v>16.207142857142859</v>
          </cell>
          <cell r="DL8">
            <v>15.992857142857142</v>
          </cell>
          <cell r="DM8">
            <v>16.168749999999999</v>
          </cell>
          <cell r="DN8">
            <v>16.274999999999999</v>
          </cell>
          <cell r="DO8">
            <v>16.425000000000001</v>
          </cell>
          <cell r="DP8">
            <v>16.842857142857142</v>
          </cell>
          <cell r="DQ8">
            <v>16.175000000000001</v>
          </cell>
          <cell r="DR8">
            <v>16.32</v>
          </cell>
          <cell r="DS8">
            <v>17.024999999999999</v>
          </cell>
          <cell r="DT8">
            <v>16.596</v>
          </cell>
          <cell r="DU8">
            <v>16.696428571428573</v>
          </cell>
          <cell r="DV8">
            <v>17.337499999999999</v>
          </cell>
          <cell r="DW8">
            <v>16.89</v>
          </cell>
          <cell r="DX8">
            <v>17.431249999999999</v>
          </cell>
          <cell r="DY8">
            <v>16.815000000000001</v>
          </cell>
          <cell r="DZ8">
            <v>17.36</v>
          </cell>
          <cell r="EA8">
            <v>16.571428571428573</v>
          </cell>
          <cell r="EB8">
            <v>17.008333333333333</v>
          </cell>
          <cell r="EC8">
            <v>17.356249999999999</v>
          </cell>
          <cell r="ED8">
            <v>17.850000000000001</v>
          </cell>
          <cell r="EE8">
            <v>18.71</v>
          </cell>
          <cell r="EF8">
            <v>19.39</v>
          </cell>
          <cell r="EG8">
            <v>20.933333333333334</v>
          </cell>
          <cell r="EH8">
            <v>20.574999999999999</v>
          </cell>
          <cell r="EI8">
            <v>20.442857142857143</v>
          </cell>
          <cell r="EJ8">
            <v>19.957142857142859</v>
          </cell>
          <cell r="EK8">
            <v>20.172222222222224</v>
          </cell>
          <cell r="EL8">
            <v>19.740625000000001</v>
          </cell>
          <cell r="EM8">
            <v>20.091666666666665</v>
          </cell>
          <cell r="EN8">
            <v>20.16</v>
          </cell>
          <cell r="EO8">
            <v>19.841999999999999</v>
          </cell>
          <cell r="EP8">
            <v>20.350000000000001</v>
          </cell>
          <cell r="EQ8">
            <v>20.081250000000001</v>
          </cell>
          <cell r="ER8">
            <v>19.846428571428572</v>
          </cell>
          <cell r="ES8">
            <v>20.09</v>
          </cell>
          <cell r="ET8">
            <v>19.857142857142858</v>
          </cell>
          <cell r="EU8">
            <v>20.09375</v>
          </cell>
          <cell r="EV8">
            <v>20.084375000000001</v>
          </cell>
          <cell r="EW8">
            <v>19.978571428571428</v>
          </cell>
          <cell r="EX8">
            <v>20.021428571428572</v>
          </cell>
          <cell r="EY8">
            <v>20.216666666666665</v>
          </cell>
          <cell r="EZ8">
            <v>20.399999999999999</v>
          </cell>
          <cell r="FB8">
            <v>20.95</v>
          </cell>
          <cell r="FC8">
            <v>20.34</v>
          </cell>
          <cell r="FD8">
            <v>20.328125</v>
          </cell>
          <cell r="FE8">
            <v>20.309374999999999</v>
          </cell>
          <cell r="FF8">
            <v>20.147222222222222</v>
          </cell>
          <cell r="FG8">
            <v>20.517500000000002</v>
          </cell>
          <cell r="FH8">
            <v>20.131250000000001</v>
          </cell>
          <cell r="FI8">
            <v>19.533333333333335</v>
          </cell>
          <cell r="FJ8">
            <v>19.143750000000001</v>
          </cell>
          <cell r="FK8">
            <v>19</v>
          </cell>
          <cell r="FL8">
            <v>18.527777777777779</v>
          </cell>
          <cell r="FM8">
            <v>18.568750000000001</v>
          </cell>
          <cell r="FN8">
            <v>18.685714285714287</v>
          </cell>
          <cell r="FO8">
            <v>18.683333333333334</v>
          </cell>
          <cell r="FP8">
            <v>18.625</v>
          </cell>
          <cell r="FQ8">
            <v>18.537500000000001</v>
          </cell>
          <cell r="FR8">
            <v>18.316666699999999</v>
          </cell>
          <cell r="FS8">
            <v>19.25</v>
          </cell>
          <cell r="FT8">
            <v>18.5</v>
          </cell>
          <cell r="FU8">
            <v>18.104166666666664</v>
          </cell>
          <cell r="FV8">
            <v>17.875</v>
          </cell>
          <cell r="FW8">
            <v>18.350000000000001</v>
          </cell>
          <cell r="FX8">
            <v>18.433333333333334</v>
          </cell>
          <cell r="FY8">
            <v>18.016666666666666</v>
          </cell>
          <cell r="FZ8">
            <v>17.862500000000001</v>
          </cell>
          <cell r="GA8">
            <v>17.858333333333334</v>
          </cell>
          <cell r="GB8">
            <v>17.93</v>
          </cell>
          <cell r="GC8">
            <v>17.458333333333336</v>
          </cell>
          <cell r="GD8">
            <v>17.285714285714285</v>
          </cell>
          <cell r="GE8">
            <v>16.95</v>
          </cell>
          <cell r="GF8">
            <v>16.833333333333336</v>
          </cell>
          <cell r="GG8">
            <v>17.081250000000001</v>
          </cell>
          <cell r="GH8">
            <v>16.574999999999999</v>
          </cell>
          <cell r="GI8">
            <v>16.666666666666664</v>
          </cell>
          <cell r="GJ8">
            <v>16.717857142857142</v>
          </cell>
          <cell r="GK8">
            <v>16.417857142857141</v>
          </cell>
          <cell r="GL8">
            <v>16.587499999999999</v>
          </cell>
          <cell r="GM8">
            <v>16.528571428571428</v>
          </cell>
          <cell r="GN8">
            <v>16.585714285714285</v>
          </cell>
          <cell r="GO8">
            <v>16.55</v>
          </cell>
          <cell r="GP8">
            <v>17.085714285714285</v>
          </cell>
          <cell r="GQ8">
            <v>17.235714285714288</v>
          </cell>
          <cell r="GR8">
            <v>16.965</v>
          </cell>
          <cell r="GS8">
            <v>17.45</v>
          </cell>
          <cell r="GT8">
            <v>17.185714285714287</v>
          </cell>
          <cell r="GU8">
            <v>17.289285714285715</v>
          </cell>
          <cell r="GV8">
            <v>17.475000000000001</v>
          </cell>
          <cell r="GW8">
            <v>17.675000000000001</v>
          </cell>
          <cell r="GX8">
            <v>17.758333333333333</v>
          </cell>
          <cell r="GY8">
            <v>17.774999999999999</v>
          </cell>
          <cell r="GZ8">
            <v>17.899999999999999</v>
          </cell>
          <cell r="HA8">
            <v>17.600000000000001</v>
          </cell>
          <cell r="HB8">
            <v>17.7</v>
          </cell>
          <cell r="HC8">
            <v>18.580000000000002</v>
          </cell>
          <cell r="HD8">
            <v>18.524999999999999</v>
          </cell>
          <cell r="HE8">
            <v>18.490000000000002</v>
          </cell>
          <cell r="HF8">
            <v>18.170000000000002</v>
          </cell>
          <cell r="HG8">
            <v>18.510000000000002</v>
          </cell>
          <cell r="HH8">
            <v>18.27</v>
          </cell>
          <cell r="HI8">
            <v>18.065000000000001</v>
          </cell>
          <cell r="HJ8">
            <v>18.25</v>
          </cell>
          <cell r="HK8">
            <v>17.933</v>
          </cell>
          <cell r="HL8">
            <v>17.512499999999999</v>
          </cell>
          <cell r="HM8">
            <v>17.690000000000001</v>
          </cell>
          <cell r="HN8">
            <v>18.675000000000001</v>
          </cell>
          <cell r="HO8">
            <v>18.666</v>
          </cell>
          <cell r="HP8">
            <v>18.9375</v>
          </cell>
          <cell r="HQ8">
            <v>18.962499999999999</v>
          </cell>
          <cell r="HR8">
            <v>19.237500000000001</v>
          </cell>
          <cell r="HS8">
            <v>18.989999999999998</v>
          </cell>
          <cell r="HT8">
            <v>18.93</v>
          </cell>
          <cell r="HU8">
            <v>19.010000000000002</v>
          </cell>
          <cell r="HV8">
            <v>18.88</v>
          </cell>
          <cell r="HW8">
            <v>19.024999999999999</v>
          </cell>
          <cell r="HX8">
            <v>19.324999999999999</v>
          </cell>
          <cell r="HY8">
            <v>18.608000000000001</v>
          </cell>
          <cell r="HZ8">
            <v>18.635000000000002</v>
          </cell>
          <cell r="IA8">
            <v>18.43</v>
          </cell>
          <cell r="IB8">
            <v>18.285</v>
          </cell>
          <cell r="IC8">
            <v>18.0916</v>
          </cell>
          <cell r="ID8">
            <v>18</v>
          </cell>
          <cell r="IE8">
            <v>17.858000000000001</v>
          </cell>
          <cell r="IF8">
            <v>17.600000000000001</v>
          </cell>
          <cell r="IG8">
            <v>17.458300000000001</v>
          </cell>
          <cell r="IH8">
            <v>17.28</v>
          </cell>
          <cell r="II8">
            <v>17.34</v>
          </cell>
          <cell r="IJ8">
            <v>17.757999999999999</v>
          </cell>
          <cell r="IK8">
            <v>17.957999999999998</v>
          </cell>
          <cell r="IL8">
            <v>18.303000000000001</v>
          </cell>
          <cell r="IM8">
            <v>18.291</v>
          </cell>
          <cell r="IN8">
            <v>18.600000000000001</v>
          </cell>
          <cell r="IO8">
            <v>18.760000000000002</v>
          </cell>
          <cell r="IP8">
            <v>18.933</v>
          </cell>
          <cell r="IQ8">
            <v>19.295999999999999</v>
          </cell>
          <cell r="IR8">
            <v>19.829999999999998</v>
          </cell>
          <cell r="IS8">
            <v>19.739999999999998</v>
          </cell>
          <cell r="IT8">
            <v>20.058</v>
          </cell>
          <cell r="IU8">
            <v>19.957999999999998</v>
          </cell>
          <cell r="IV8">
            <v>20.183</v>
          </cell>
          <cell r="IW8">
            <v>20.1875</v>
          </cell>
          <cell r="IX8">
            <v>20.25</v>
          </cell>
          <cell r="IY8">
            <v>19.989999999999998</v>
          </cell>
          <cell r="IZ8">
            <v>20.149999999999999</v>
          </cell>
          <cell r="JA8">
            <v>20.55</v>
          </cell>
          <cell r="JB8">
            <v>21.55</v>
          </cell>
          <cell r="JC8">
            <v>21.93</v>
          </cell>
          <cell r="JD8">
            <v>21.341000000000001</v>
          </cell>
          <cell r="JE8">
            <v>22.24</v>
          </cell>
          <cell r="JF8">
            <v>22.15</v>
          </cell>
          <cell r="JG8">
            <v>22.007000000000001</v>
          </cell>
          <cell r="JH8">
            <v>21.978999999999999</v>
          </cell>
          <cell r="JI8">
            <v>22.237500000000001</v>
          </cell>
          <cell r="JJ8">
            <v>22.779</v>
          </cell>
          <cell r="JK8">
            <v>23.071000000000002</v>
          </cell>
          <cell r="JL8">
            <v>23.13</v>
          </cell>
          <cell r="JM8">
            <v>22.565999999999999</v>
          </cell>
          <cell r="JN8">
            <v>22.225000000000001</v>
          </cell>
          <cell r="JO8">
            <v>21.875</v>
          </cell>
          <cell r="JP8">
            <v>21.216000000000001</v>
          </cell>
          <cell r="JQ8">
            <v>21.7</v>
          </cell>
          <cell r="JR8">
            <v>21.81</v>
          </cell>
          <cell r="JS8">
            <v>23.79</v>
          </cell>
          <cell r="JT8">
            <v>24.38</v>
          </cell>
          <cell r="JU8">
            <v>24.662500000000001</v>
          </cell>
          <cell r="JV8">
            <v>24.074999999999999</v>
          </cell>
          <cell r="JW8">
            <v>25.05</v>
          </cell>
          <cell r="JX8">
            <v>22.88</v>
          </cell>
          <cell r="JY8">
            <v>24.5</v>
          </cell>
          <cell r="JZ8">
            <v>22.1</v>
          </cell>
          <cell r="KA8">
            <v>21.59</v>
          </cell>
          <cell r="KB8">
            <v>21.475000000000001</v>
          </cell>
          <cell r="KC8">
            <v>21.94</v>
          </cell>
          <cell r="KD8">
            <v>20</v>
          </cell>
          <cell r="KE8">
            <v>20.71</v>
          </cell>
          <cell r="KF8">
            <v>21.082999999999998</v>
          </cell>
          <cell r="KG8">
            <v>22.116</v>
          </cell>
          <cell r="KH8">
            <v>23.45</v>
          </cell>
          <cell r="KI8">
            <v>24.28</v>
          </cell>
          <cell r="KJ8">
            <v>25.015999999999998</v>
          </cell>
          <cell r="KK8">
            <v>23.037500000000001</v>
          </cell>
          <cell r="KL8">
            <v>23.99</v>
          </cell>
          <cell r="KM8">
            <v>24.05</v>
          </cell>
          <cell r="KN8">
            <v>24.28</v>
          </cell>
          <cell r="KO8">
            <v>24.91</v>
          </cell>
          <cell r="KP8">
            <v>25.940999999999999</v>
          </cell>
          <cell r="KQ8">
            <v>26.62</v>
          </cell>
          <cell r="KR8">
            <v>26.9</v>
          </cell>
          <cell r="KS8">
            <v>27.68</v>
          </cell>
          <cell r="KT8">
            <v>28.6</v>
          </cell>
          <cell r="KU8">
            <v>28.28</v>
          </cell>
          <cell r="KV8">
            <v>29.66</v>
          </cell>
          <cell r="KW8">
            <v>31.28</v>
          </cell>
          <cell r="KX8">
            <v>29.63</v>
          </cell>
          <cell r="KY8">
            <v>29.73</v>
          </cell>
          <cell r="KZ8">
            <v>28.66</v>
          </cell>
          <cell r="LA8">
            <v>28.75</v>
          </cell>
          <cell r="LB8">
            <v>29.3</v>
          </cell>
          <cell r="LC8">
            <v>28.83</v>
          </cell>
          <cell r="LD8">
            <v>28.65</v>
          </cell>
          <cell r="LE8">
            <v>28.287500000000001</v>
          </cell>
          <cell r="LF8">
            <v>29.07</v>
          </cell>
          <cell r="LG8">
            <v>28.425000000000001</v>
          </cell>
          <cell r="LH8">
            <v>28.184999999999999</v>
          </cell>
          <cell r="LI8">
            <v>28.25</v>
          </cell>
          <cell r="LJ8">
            <v>29.28</v>
          </cell>
          <cell r="LK8">
            <v>35</v>
          </cell>
          <cell r="LL8">
            <v>42.5</v>
          </cell>
          <cell r="LM8">
            <v>39.85</v>
          </cell>
          <cell r="LN8">
            <v>41.2</v>
          </cell>
          <cell r="LO8">
            <v>40.9</v>
          </cell>
          <cell r="LP8">
            <v>40.57</v>
          </cell>
          <cell r="LQ8">
            <v>41.65</v>
          </cell>
          <cell r="LR8">
            <v>41.63</v>
          </cell>
          <cell r="LS8">
            <v>40.75</v>
          </cell>
          <cell r="LT8">
            <v>40.03</v>
          </cell>
          <cell r="LU8">
            <v>40.08</v>
          </cell>
          <cell r="LV8">
            <v>42.1</v>
          </cell>
          <cell r="LW8">
            <v>42.5</v>
          </cell>
          <cell r="LX8">
            <v>40.4</v>
          </cell>
          <cell r="LY8">
            <v>39.325000000000003</v>
          </cell>
          <cell r="LZ8">
            <v>38.125</v>
          </cell>
          <cell r="MA8">
            <v>37.75</v>
          </cell>
          <cell r="MB8">
            <v>35.524999999999999</v>
          </cell>
          <cell r="MC8">
            <v>33.375</v>
          </cell>
          <cell r="MD8">
            <v>33.450000000000003</v>
          </cell>
          <cell r="ME8">
            <v>32.5</v>
          </cell>
          <cell r="MF8">
            <v>33.35</v>
          </cell>
          <cell r="MG8">
            <v>33.5</v>
          </cell>
          <cell r="MH8">
            <v>33.883000000000003</v>
          </cell>
          <cell r="MI8">
            <v>34.85</v>
          </cell>
          <cell r="MJ8">
            <v>33.549999999999997</v>
          </cell>
          <cell r="MK8">
            <v>33.262999999999998</v>
          </cell>
          <cell r="ML8">
            <v>33.438000000000002</v>
          </cell>
          <cell r="MM8">
            <v>33.225000000000001</v>
          </cell>
          <cell r="MN8">
            <v>33.887999999999998</v>
          </cell>
          <cell r="MO8">
            <v>34.25</v>
          </cell>
          <cell r="MP8">
            <v>33.588000000000001</v>
          </cell>
          <cell r="MQ8">
            <v>35.262999999999998</v>
          </cell>
          <cell r="MR8">
            <v>34.4</v>
          </cell>
          <cell r="MS8">
            <v>34.119999999999997</v>
          </cell>
          <cell r="MT8">
            <v>35.017000000000003</v>
          </cell>
          <cell r="MU8">
            <v>34.200000000000003</v>
          </cell>
          <cell r="MV8">
            <v>32.700000000000003</v>
          </cell>
          <cell r="MW8">
            <v>32.6</v>
          </cell>
          <cell r="MX8">
            <v>32.125</v>
          </cell>
        </row>
        <row r="9">
          <cell r="B9">
            <v>138</v>
          </cell>
          <cell r="F9">
            <v>135</v>
          </cell>
          <cell r="J9">
            <v>132</v>
          </cell>
          <cell r="O9">
            <v>130</v>
          </cell>
          <cell r="T9">
            <v>133</v>
          </cell>
          <cell r="W9">
            <v>135</v>
          </cell>
          <cell r="AB9">
            <v>132.5</v>
          </cell>
          <cell r="AF9">
            <v>134</v>
          </cell>
          <cell r="AK9">
            <v>135</v>
          </cell>
          <cell r="AP9">
            <v>134.5</v>
          </cell>
          <cell r="AT9">
            <v>135</v>
          </cell>
          <cell r="AW9">
            <v>135</v>
          </cell>
          <cell r="BB9">
            <v>131</v>
          </cell>
          <cell r="BF9">
            <v>127.5</v>
          </cell>
          <cell r="BO9">
            <v>120</v>
          </cell>
          <cell r="BT9">
            <v>121</v>
          </cell>
          <cell r="BW9">
            <v>119</v>
          </cell>
          <cell r="CB9">
            <v>119</v>
          </cell>
          <cell r="CF9">
            <v>113</v>
          </cell>
          <cell r="CK9">
            <v>117.5</v>
          </cell>
          <cell r="CP9">
            <v>117.5</v>
          </cell>
          <cell r="CS9">
            <v>118</v>
          </cell>
          <cell r="CX9">
            <v>127</v>
          </cell>
          <cell r="DB9">
            <v>131</v>
          </cell>
          <cell r="DD9">
            <v>0</v>
          </cell>
          <cell r="DF9">
            <v>130</v>
          </cell>
          <cell r="DP9">
            <v>127.5</v>
          </cell>
          <cell r="DS9">
            <v>130</v>
          </cell>
          <cell r="DX9">
            <v>128</v>
          </cell>
          <cell r="EB9">
            <v>128</v>
          </cell>
          <cell r="EG9">
            <v>124</v>
          </cell>
          <cell r="EK9">
            <v>125.5</v>
          </cell>
          <cell r="EP9">
            <v>128</v>
          </cell>
          <cell r="EU9">
            <v>130</v>
          </cell>
          <cell r="EX9">
            <v>127.5</v>
          </cell>
          <cell r="FB9">
            <v>133</v>
          </cell>
          <cell r="FG9">
            <v>129.5</v>
          </cell>
          <cell r="FK9">
            <v>127.5</v>
          </cell>
          <cell r="FO9">
            <v>131</v>
          </cell>
          <cell r="FS9">
            <v>129</v>
          </cell>
          <cell r="FX9">
            <v>131</v>
          </cell>
          <cell r="GB9">
            <v>128</v>
          </cell>
          <cell r="GG9">
            <v>129.5</v>
          </cell>
          <cell r="GX9">
            <v>128</v>
          </cell>
          <cell r="HC9">
            <v>126</v>
          </cell>
          <cell r="HG9">
            <v>128</v>
          </cell>
          <cell r="HK9">
            <v>134</v>
          </cell>
          <cell r="HO9">
            <v>128</v>
          </cell>
          <cell r="HT9">
            <v>132</v>
          </cell>
          <cell r="HX9">
            <v>128</v>
          </cell>
          <cell r="IB9">
            <v>130</v>
          </cell>
          <cell r="IG9">
            <v>126</v>
          </cell>
          <cell r="IL9">
            <v>125</v>
          </cell>
          <cell r="IQ9">
            <v>123.5</v>
          </cell>
          <cell r="IT9">
            <v>123</v>
          </cell>
          <cell r="IX9">
            <v>125</v>
          </cell>
          <cell r="JG9">
            <v>121.5</v>
          </cell>
          <cell r="JP9">
            <v>123.5</v>
          </cell>
          <cell r="JT9">
            <v>123.5</v>
          </cell>
          <cell r="JX9">
            <v>124</v>
          </cell>
          <cell r="KC9">
            <v>122</v>
          </cell>
          <cell r="KG9">
            <v>124.5</v>
          </cell>
          <cell r="KK9">
            <v>124</v>
          </cell>
          <cell r="KQ9">
            <v>126</v>
          </cell>
          <cell r="KU9">
            <v>126</v>
          </cell>
          <cell r="KX9">
            <v>126</v>
          </cell>
          <cell r="LC9">
            <v>125.5</v>
          </cell>
          <cell r="LG9">
            <v>126</v>
          </cell>
          <cell r="LP9">
            <v>145</v>
          </cell>
          <cell r="LT9">
            <v>152</v>
          </cell>
          <cell r="LX9">
            <v>151</v>
          </cell>
          <cell r="MC9">
            <v>152.5</v>
          </cell>
          <cell r="MG9">
            <v>158</v>
          </cell>
          <cell r="ML9">
            <v>160</v>
          </cell>
          <cell r="MQ9">
            <v>139</v>
          </cell>
          <cell r="MT9">
            <v>150</v>
          </cell>
          <cell r="MX9">
            <v>163</v>
          </cell>
        </row>
        <row r="10">
          <cell r="B10">
            <v>15.299999999999999</v>
          </cell>
          <cell r="C10">
            <v>14.4125</v>
          </cell>
          <cell r="D10">
            <v>14.253571428571428</v>
          </cell>
          <cell r="E10">
            <v>14.085714285714285</v>
          </cell>
          <cell r="F10">
            <v>14.015625</v>
          </cell>
          <cell r="G10">
            <v>13.308333333333332</v>
          </cell>
          <cell r="H10">
            <v>13.366666666666665</v>
          </cell>
          <cell r="I10">
            <v>13.293749999999999</v>
          </cell>
          <cell r="J10">
            <v>13.172222222222222</v>
          </cell>
          <cell r="K10">
            <v>13.025</v>
          </cell>
          <cell r="L10">
            <v>13.071428571428571</v>
          </cell>
          <cell r="M10">
            <v>13.066666666666665</v>
          </cell>
          <cell r="N10">
            <v>13.612499999999999</v>
          </cell>
          <cell r="O10">
            <v>13.383333333333333</v>
          </cell>
          <cell r="P10">
            <v>13.235714285714286</v>
          </cell>
          <cell r="Q10">
            <v>13.264285714285714</v>
          </cell>
          <cell r="R10">
            <v>13.206249999999999</v>
          </cell>
          <cell r="S10">
            <v>13.2125</v>
          </cell>
          <cell r="T10">
            <v>13.337499999999999</v>
          </cell>
          <cell r="U10">
            <v>13.475</v>
          </cell>
          <cell r="V10">
            <v>13.20833333333333</v>
          </cell>
          <cell r="W10">
            <v>13.45</v>
          </cell>
          <cell r="X10">
            <v>13.341666666666667</v>
          </cell>
          <cell r="Y10">
            <v>13.214285714285714</v>
          </cell>
          <cell r="Z10">
            <v>13.23</v>
          </cell>
          <cell r="AA10">
            <v>12.664285714285715</v>
          </cell>
          <cell r="AB10">
            <v>12.456249999999999</v>
          </cell>
          <cell r="AC10">
            <v>11.914285714285715</v>
          </cell>
          <cell r="AD10">
            <v>11.918750000000001</v>
          </cell>
          <cell r="AE10">
            <v>12.475000000000001</v>
          </cell>
          <cell r="AF10">
            <v>12.712500000000002</v>
          </cell>
          <cell r="AG10">
            <v>12.678571428571431</v>
          </cell>
          <cell r="AH10">
            <v>12.75</v>
          </cell>
          <cell r="AI10">
            <v>12.807142857142859</v>
          </cell>
          <cell r="AJ10">
            <v>12.920000000000002</v>
          </cell>
          <cell r="AK10">
            <v>12.956250000000001</v>
          </cell>
          <cell r="AL10">
            <v>12.585714285714287</v>
          </cell>
          <cell r="AM10">
            <v>12.996428571428572</v>
          </cell>
          <cell r="AN10">
            <v>13.016666666666666</v>
          </cell>
          <cell r="AO10">
            <v>13.025</v>
          </cell>
          <cell r="AP10">
            <v>13.261111111111111</v>
          </cell>
          <cell r="AQ10">
            <v>13.231249999999999</v>
          </cell>
          <cell r="AR10">
            <v>13.114285714285714</v>
          </cell>
          <cell r="AS10">
            <v>13.75</v>
          </cell>
          <cell r="AT10">
            <v>13.600000000000001</v>
          </cell>
          <cell r="AU10">
            <v>13.543749999999999</v>
          </cell>
          <cell r="AV10">
            <v>13.737499999999999</v>
          </cell>
          <cell r="AW10">
            <v>13.944444444444445</v>
          </cell>
          <cell r="AX10">
            <v>13.856249999999999</v>
          </cell>
          <cell r="AY10">
            <v>13.918749999999999</v>
          </cell>
          <cell r="AZ10">
            <v>14.041666666666666</v>
          </cell>
          <cell r="BA10">
            <v>15</v>
          </cell>
          <cell r="BB10">
            <v>14.799999999999999</v>
          </cell>
          <cell r="BC10">
            <v>14.3125</v>
          </cell>
          <cell r="BD10">
            <v>14.021875</v>
          </cell>
          <cell r="BE10">
            <v>13.950000000000001</v>
          </cell>
          <cell r="BF10">
            <v>14.13125</v>
          </cell>
          <cell r="BG10">
            <v>14.1875</v>
          </cell>
          <cell r="BH10">
            <v>14.014285714285714</v>
          </cell>
          <cell r="BI10">
            <v>14.275</v>
          </cell>
          <cell r="BJ10">
            <v>14.328571428571427</v>
          </cell>
          <cell r="BK10">
            <v>14.306249999999999</v>
          </cell>
          <cell r="BL10">
            <v>14.535714285714283</v>
          </cell>
          <cell r="BM10">
            <v>14.353125</v>
          </cell>
          <cell r="BN10">
            <v>14.4</v>
          </cell>
          <cell r="BO10">
            <v>14.69375</v>
          </cell>
          <cell r="BP10">
            <v>14.595833333333333</v>
          </cell>
          <cell r="BQ10">
            <v>14.5625</v>
          </cell>
          <cell r="BR10">
            <v>14.607142857142856</v>
          </cell>
          <cell r="BS10">
            <v>14.464285714285714</v>
          </cell>
          <cell r="BT10">
            <v>15.15</v>
          </cell>
          <cell r="BU10">
            <v>14.69375</v>
          </cell>
          <cell r="BV10">
            <v>14.793749999999999</v>
          </cell>
          <cell r="BW10">
            <v>15.049999999999999</v>
          </cell>
          <cell r="BX10">
            <v>14.175000000000001</v>
          </cell>
          <cell r="BY10">
            <v>14.75</v>
          </cell>
          <cell r="BZ10">
            <v>14.12</v>
          </cell>
          <cell r="CA10">
            <v>13.6</v>
          </cell>
          <cell r="CB10">
            <v>14.068749999999998</v>
          </cell>
          <cell r="CC10">
            <v>13.99375</v>
          </cell>
          <cell r="CD10">
            <v>13.881250000000001</v>
          </cell>
          <cell r="CE10">
            <v>13.7875</v>
          </cell>
          <cell r="CF10">
            <v>14.549999999999999</v>
          </cell>
          <cell r="CG10">
            <v>14.275</v>
          </cell>
          <cell r="CH10">
            <v>14.1</v>
          </cell>
          <cell r="CI10">
            <v>13.920000000000002</v>
          </cell>
          <cell r="CJ10">
            <v>14.137499999999999</v>
          </cell>
          <cell r="CK10">
            <v>14.635714285714286</v>
          </cell>
          <cell r="CL10">
            <v>14.1625</v>
          </cell>
          <cell r="CM10">
            <v>14.207142857142857</v>
          </cell>
          <cell r="CN10">
            <v>14.125</v>
          </cell>
          <cell r="CO10">
            <v>14.819999999999999</v>
          </cell>
          <cell r="CP10">
            <v>14.825000000000001</v>
          </cell>
          <cell r="CQ10">
            <v>14.266666666666666</v>
          </cell>
          <cell r="CR10">
            <v>14.336666666666666</v>
          </cell>
          <cell r="CS10">
            <v>14.928571428571427</v>
          </cell>
          <cell r="CT10">
            <v>14.578571428571427</v>
          </cell>
          <cell r="CU10">
            <v>14.755000000000001</v>
          </cell>
          <cell r="CV10">
            <v>14.391666666666666</v>
          </cell>
          <cell r="CW10">
            <v>14.425000000000001</v>
          </cell>
          <cell r="CX10">
            <v>15.125</v>
          </cell>
          <cell r="CY10">
            <v>14.8</v>
          </cell>
          <cell r="CZ10">
            <v>14.5</v>
          </cell>
          <cell r="DA10">
            <v>15.35</v>
          </cell>
          <cell r="DB10">
            <v>15.4625</v>
          </cell>
          <cell r="DC10">
            <v>14.830000000000002</v>
          </cell>
          <cell r="DD10">
            <v>14.483333333333334</v>
          </cell>
          <cell r="DE10">
            <v>14.621428571428572</v>
          </cell>
          <cell r="DF10">
            <v>14.65</v>
          </cell>
          <cell r="DG10">
            <v>14.175000000000001</v>
          </cell>
          <cell r="DH10">
            <v>14.375</v>
          </cell>
          <cell r="DI10">
            <v>14.628571428571428</v>
          </cell>
          <cell r="DJ10">
            <v>14.821428571428573</v>
          </cell>
          <cell r="DK10">
            <v>15.257142857142858</v>
          </cell>
          <cell r="DL10">
            <v>14.975</v>
          </cell>
          <cell r="DM10">
            <v>15.291666666666666</v>
          </cell>
          <cell r="DN10">
            <v>15.45</v>
          </cell>
          <cell r="DO10">
            <v>15.475</v>
          </cell>
          <cell r="DP10">
            <v>16.399999999999999</v>
          </cell>
          <cell r="DQ10">
            <v>15.98</v>
          </cell>
          <cell r="DR10">
            <v>15.3</v>
          </cell>
          <cell r="DS10">
            <v>17.033000000000001</v>
          </cell>
          <cell r="DT10">
            <v>16.14</v>
          </cell>
          <cell r="DU10">
            <v>16.169999999999998</v>
          </cell>
          <cell r="DV10">
            <v>16.3</v>
          </cell>
          <cell r="DW10">
            <v>15.7</v>
          </cell>
          <cell r="DX10">
            <v>16.566666666666666</v>
          </cell>
          <cell r="DY10">
            <v>15.819999999999999</v>
          </cell>
          <cell r="DZ10">
            <v>15.283333333333335</v>
          </cell>
          <cell r="EA10">
            <v>14.994999999999999</v>
          </cell>
          <cell r="EB10">
            <v>15.391666666666666</v>
          </cell>
          <cell r="EC10">
            <v>15.916666666666666</v>
          </cell>
          <cell r="ED10">
            <v>16.5</v>
          </cell>
          <cell r="EE10">
            <v>18.024999999999999</v>
          </cell>
          <cell r="EF10">
            <v>18.23</v>
          </cell>
          <cell r="EG10">
            <v>20.008333333333333</v>
          </cell>
          <cell r="EH10">
            <v>18.887499999999999</v>
          </cell>
          <cell r="EI10">
            <v>19.600000000000001</v>
          </cell>
          <cell r="EJ10">
            <v>18.875</v>
          </cell>
          <cell r="EK10">
            <v>19.607142857142858</v>
          </cell>
          <cell r="EL10">
            <v>19.43</v>
          </cell>
          <cell r="EM10">
            <v>19.083333333333336</v>
          </cell>
          <cell r="EN10">
            <v>19.11</v>
          </cell>
          <cell r="EO10">
            <v>18.7</v>
          </cell>
          <cell r="EP10">
            <v>19.613</v>
          </cell>
          <cell r="EQ10">
            <v>19.366666666666667</v>
          </cell>
          <cell r="ER10">
            <v>19.283333333333335</v>
          </cell>
          <cell r="ES10">
            <v>19.662500000000001</v>
          </cell>
          <cell r="ET10">
            <v>19.237500000000001</v>
          </cell>
          <cell r="EU10">
            <v>19.578571428571429</v>
          </cell>
          <cell r="EV10">
            <v>19.466666666666665</v>
          </cell>
          <cell r="EW10">
            <v>18.89</v>
          </cell>
          <cell r="EX10">
            <v>19.358333333333334</v>
          </cell>
          <cell r="EY10">
            <v>19.274999999999999</v>
          </cell>
          <cell r="EZ10">
            <v>19.440000000000001</v>
          </cell>
          <cell r="FB10">
            <v>20.725000000000001</v>
          </cell>
          <cell r="FC10">
            <v>20.487500000000001</v>
          </cell>
          <cell r="FD10">
            <v>20.271428571428572</v>
          </cell>
          <cell r="FE10">
            <v>20.350000000000001</v>
          </cell>
          <cell r="FF10">
            <v>20.55</v>
          </cell>
          <cell r="FG10">
            <v>20.211111111111112</v>
          </cell>
          <cell r="FH10">
            <v>19.264285714285712</v>
          </cell>
          <cell r="FI10">
            <v>18.350000000000001</v>
          </cell>
          <cell r="FJ10">
            <v>17.84375</v>
          </cell>
          <cell r="FK10">
            <v>17.685714285714287</v>
          </cell>
          <cell r="FL10">
            <v>17.793749999999999</v>
          </cell>
          <cell r="FM10">
            <v>17.778571428571428</v>
          </cell>
          <cell r="FN10">
            <v>17.564285714285713</v>
          </cell>
          <cell r="FO10">
            <v>17.852777777777778</v>
          </cell>
          <cell r="FP10">
            <v>17.466666666666665</v>
          </cell>
          <cell r="FQ10">
            <v>17.728571428571428</v>
          </cell>
          <cell r="FR10">
            <v>20</v>
          </cell>
          <cell r="FS10">
            <v>18.399999999999999</v>
          </cell>
          <cell r="FT10">
            <v>18.766999999999999</v>
          </cell>
          <cell r="FU10">
            <v>17.990000000000002</v>
          </cell>
          <cell r="FV10">
            <v>17.95</v>
          </cell>
          <cell r="FW10">
            <v>17.3</v>
          </cell>
          <cell r="FX10">
            <v>17.675000000000001</v>
          </cell>
          <cell r="FY10">
            <v>16.8</v>
          </cell>
          <cell r="FZ10">
            <v>17.8</v>
          </cell>
          <cell r="GA10">
            <v>16.0625</v>
          </cell>
          <cell r="GB10">
            <v>15.319999999999999</v>
          </cell>
          <cell r="GC10">
            <v>15.425000000000001</v>
          </cell>
          <cell r="GD10">
            <v>15.305000000000001</v>
          </cell>
          <cell r="GE10">
            <v>15.169999999999998</v>
          </cell>
          <cell r="GF10">
            <v>14.95</v>
          </cell>
          <cell r="GG10">
            <v>15.26</v>
          </cell>
          <cell r="GH10">
            <v>15.217000000000001</v>
          </cell>
          <cell r="GI10">
            <v>14.75</v>
          </cell>
          <cell r="GJ10">
            <v>15.25</v>
          </cell>
          <cell r="GK10">
            <v>14.98</v>
          </cell>
          <cell r="GL10">
            <v>15.308333333333334</v>
          </cell>
          <cell r="GM10">
            <v>15.1875</v>
          </cell>
          <cell r="GN10">
            <v>15.3</v>
          </cell>
          <cell r="GO10">
            <v>15.0375</v>
          </cell>
          <cell r="GP10">
            <v>15.430000000000001</v>
          </cell>
          <cell r="GQ10">
            <v>15.780000000000001</v>
          </cell>
          <cell r="GR10">
            <v>15.55</v>
          </cell>
          <cell r="GS10">
            <v>16.056249999999999</v>
          </cell>
          <cell r="GT10">
            <v>15.780000000000001</v>
          </cell>
          <cell r="GU10">
            <v>15.76</v>
          </cell>
          <cell r="GV10">
            <v>15.89</v>
          </cell>
          <cell r="GW10">
            <v>16.081250000000001</v>
          </cell>
          <cell r="GX10">
            <v>16.287500000000001</v>
          </cell>
          <cell r="GY10">
            <v>16.212499999999999</v>
          </cell>
          <cell r="GZ10">
            <v>16.11</v>
          </cell>
          <cell r="HA10">
            <v>15.65</v>
          </cell>
          <cell r="HB10">
            <v>15.75</v>
          </cell>
          <cell r="HC10">
            <v>16.3125</v>
          </cell>
          <cell r="HD10">
            <v>16.25</v>
          </cell>
          <cell r="HE10">
            <v>16.024999999999999</v>
          </cell>
          <cell r="HF10">
            <v>16.024999999999999</v>
          </cell>
          <cell r="HG10">
            <v>16.375</v>
          </cell>
          <cell r="HH10">
            <v>16.079999999999998</v>
          </cell>
          <cell r="HI10">
            <v>16.362500000000001</v>
          </cell>
          <cell r="HJ10">
            <v>16.2</v>
          </cell>
          <cell r="HK10">
            <v>16.082999999999998</v>
          </cell>
          <cell r="HL10">
            <v>15.59</v>
          </cell>
          <cell r="HM10">
            <v>15.45</v>
          </cell>
          <cell r="HN10">
            <v>15.5625</v>
          </cell>
          <cell r="HO10">
            <v>16.36</v>
          </cell>
          <cell r="HP10">
            <v>15.733000000000001</v>
          </cell>
          <cell r="HQ10">
            <v>15.5</v>
          </cell>
          <cell r="HR10">
            <v>16.037500000000001</v>
          </cell>
          <cell r="HS10">
            <v>15.9625</v>
          </cell>
          <cell r="HT10">
            <v>16.382999999999999</v>
          </cell>
          <cell r="HU10">
            <v>16.07</v>
          </cell>
          <cell r="HV10">
            <v>15.956250000000001</v>
          </cell>
          <cell r="HW10">
            <v>15.725</v>
          </cell>
          <cell r="HX10">
            <v>16.166</v>
          </cell>
          <cell r="HY10">
            <v>15.725</v>
          </cell>
          <cell r="HZ10">
            <v>15.765000000000001</v>
          </cell>
          <cell r="IA10">
            <v>15.266</v>
          </cell>
          <cell r="IB10">
            <v>16.675000000000001</v>
          </cell>
          <cell r="IC10">
            <v>14.3</v>
          </cell>
          <cell r="ID10">
            <v>14.8</v>
          </cell>
          <cell r="IE10">
            <v>14.866</v>
          </cell>
          <cell r="IF10">
            <v>15.691000000000001</v>
          </cell>
          <cell r="IG10">
            <v>15.766</v>
          </cell>
          <cell r="IH10">
            <v>15.35</v>
          </cell>
          <cell r="II10">
            <v>15.2666</v>
          </cell>
          <cell r="IJ10">
            <v>15.75</v>
          </cell>
          <cell r="IK10">
            <v>15.62</v>
          </cell>
          <cell r="IL10">
            <v>16.27</v>
          </cell>
          <cell r="IM10">
            <v>16.082999999999998</v>
          </cell>
          <cell r="IN10">
            <v>16.2</v>
          </cell>
          <cell r="IO10">
            <v>16.25</v>
          </cell>
          <cell r="IP10">
            <v>16.487500000000001</v>
          </cell>
          <cell r="IQ10">
            <v>16.704000000000001</v>
          </cell>
          <cell r="IR10">
            <v>17.237500000000001</v>
          </cell>
          <cell r="IS10">
            <v>16.809999999999999</v>
          </cell>
          <cell r="IT10">
            <v>17.489999999999998</v>
          </cell>
          <cell r="IU10">
            <v>17.600000000000001</v>
          </cell>
          <cell r="IV10">
            <v>17.52</v>
          </cell>
          <cell r="IW10">
            <v>17.600000000000001</v>
          </cell>
          <cell r="IX10">
            <v>17.914999999999999</v>
          </cell>
          <cell r="IY10">
            <v>17.787500000000001</v>
          </cell>
          <cell r="IZ10">
            <v>17.38</v>
          </cell>
          <cell r="JA10">
            <v>17.574999999999999</v>
          </cell>
          <cell r="JB10">
            <v>18.5</v>
          </cell>
          <cell r="JC10">
            <v>19.475000000000001</v>
          </cell>
          <cell r="JD10">
            <v>18.899999999999999</v>
          </cell>
          <cell r="JE10">
            <v>19.787500000000001</v>
          </cell>
          <cell r="JF10">
            <v>19.760000000000002</v>
          </cell>
          <cell r="JG10">
            <v>20.112500000000001</v>
          </cell>
          <cell r="JH10">
            <v>20.4375</v>
          </cell>
          <cell r="JI10">
            <v>20.149999999999999</v>
          </cell>
          <cell r="JJ10">
            <v>20.585000000000001</v>
          </cell>
          <cell r="JK10">
            <v>20.741</v>
          </cell>
          <cell r="JL10">
            <v>20.69</v>
          </cell>
          <cell r="JM10">
            <v>20.5625</v>
          </cell>
          <cell r="JN10">
            <v>20.425000000000001</v>
          </cell>
          <cell r="JO10">
            <v>19.933</v>
          </cell>
          <cell r="JP10">
            <v>19.862500000000001</v>
          </cell>
          <cell r="JQ10">
            <v>19.783300000000001</v>
          </cell>
          <cell r="JR10">
            <v>20.262499999999999</v>
          </cell>
          <cell r="JS10">
            <v>21.364999999999998</v>
          </cell>
          <cell r="JT10">
            <v>23.1</v>
          </cell>
          <cell r="JU10">
            <v>23.2166</v>
          </cell>
          <cell r="JV10">
            <v>23.765999999999998</v>
          </cell>
          <cell r="JW10">
            <v>19.399999999999999</v>
          </cell>
          <cell r="JX10">
            <v>24.4</v>
          </cell>
          <cell r="JY10">
            <v>23.832999999999998</v>
          </cell>
          <cell r="JZ10">
            <v>24.074999999999999</v>
          </cell>
          <cell r="KA10">
            <v>22.75</v>
          </cell>
          <cell r="KB10">
            <v>19.350000000000001</v>
          </cell>
          <cell r="KC10">
            <v>19.95</v>
          </cell>
          <cell r="KD10">
            <v>17.925000000000001</v>
          </cell>
          <cell r="KE10">
            <v>18.233000000000001</v>
          </cell>
          <cell r="KF10">
            <v>18.116</v>
          </cell>
          <cell r="KG10">
            <v>19.725000000000001</v>
          </cell>
          <cell r="KH10">
            <v>19.675000000000001</v>
          </cell>
          <cell r="KI10">
            <v>22.3</v>
          </cell>
          <cell r="KJ10">
            <v>22.35</v>
          </cell>
          <cell r="KK10">
            <v>20.91</v>
          </cell>
          <cell r="KL10">
            <v>21.416</v>
          </cell>
          <cell r="KM10">
            <v>21.233000000000001</v>
          </cell>
          <cell r="KN10">
            <v>21.25</v>
          </cell>
          <cell r="KO10">
            <v>21.75</v>
          </cell>
          <cell r="KP10">
            <v>22.237500000000001</v>
          </cell>
          <cell r="KQ10">
            <v>23.475000000000001</v>
          </cell>
          <cell r="KR10">
            <v>23.45</v>
          </cell>
          <cell r="KS10">
            <v>23.9375</v>
          </cell>
          <cell r="KT10">
            <v>25.166</v>
          </cell>
          <cell r="KU10">
            <v>25.087499999999999</v>
          </cell>
          <cell r="KV10">
            <v>25.62</v>
          </cell>
          <cell r="KW10">
            <v>27.9</v>
          </cell>
          <cell r="KX10">
            <v>26.4</v>
          </cell>
          <cell r="KY10">
            <v>26.17</v>
          </cell>
          <cell r="KZ10">
            <v>26.47</v>
          </cell>
          <cell r="LA10">
            <v>25.45</v>
          </cell>
          <cell r="LB10">
            <v>26.5</v>
          </cell>
          <cell r="LC10">
            <v>26.45</v>
          </cell>
          <cell r="LD10">
            <v>25.7</v>
          </cell>
          <cell r="LE10">
            <v>25.462499999999999</v>
          </cell>
          <cell r="LF10">
            <v>26.037500000000001</v>
          </cell>
          <cell r="LG10">
            <v>25.79</v>
          </cell>
          <cell r="LH10">
            <v>25.262499999999999</v>
          </cell>
          <cell r="LI10">
            <v>25.475000000000001</v>
          </cell>
          <cell r="LJ10">
            <v>25.324999999999999</v>
          </cell>
          <cell r="LK10">
            <v>31.68</v>
          </cell>
          <cell r="LL10">
            <v>38.799999999999997</v>
          </cell>
          <cell r="LM10">
            <v>37.625</v>
          </cell>
          <cell r="LN10">
            <v>38.174999999999997</v>
          </cell>
          <cell r="LO10">
            <v>36.65</v>
          </cell>
          <cell r="LP10">
            <v>37.83</v>
          </cell>
          <cell r="LQ10">
            <v>37.880000000000003</v>
          </cell>
          <cell r="LR10">
            <v>39.200000000000003</v>
          </cell>
          <cell r="LS10">
            <v>38.130000000000003</v>
          </cell>
          <cell r="LT10">
            <v>37.11</v>
          </cell>
          <cell r="LU10">
            <v>36.950000000000003</v>
          </cell>
          <cell r="LV10">
            <v>39.799999999999997</v>
          </cell>
          <cell r="LW10">
            <v>38.549999999999997</v>
          </cell>
          <cell r="LX10">
            <v>36.450000000000003</v>
          </cell>
          <cell r="LY10">
            <v>35.5</v>
          </cell>
          <cell r="LZ10">
            <v>32.35</v>
          </cell>
          <cell r="MA10">
            <v>35.450000000000003</v>
          </cell>
          <cell r="MB10">
            <v>31</v>
          </cell>
          <cell r="MC10">
            <v>27.2</v>
          </cell>
          <cell r="MD10">
            <v>29.7</v>
          </cell>
          <cell r="ME10">
            <v>28.5</v>
          </cell>
          <cell r="MF10">
            <v>28.475000000000001</v>
          </cell>
          <cell r="MG10">
            <v>29.433</v>
          </cell>
          <cell r="MH10">
            <v>29.15</v>
          </cell>
          <cell r="MI10">
            <v>29.5</v>
          </cell>
          <cell r="MJ10">
            <v>30.15</v>
          </cell>
          <cell r="MK10">
            <v>29.55</v>
          </cell>
          <cell r="ML10">
            <v>29.163</v>
          </cell>
          <cell r="MM10">
            <v>29.774999999999999</v>
          </cell>
          <cell r="MN10">
            <v>30.125</v>
          </cell>
          <cell r="MO10">
            <v>30.167000000000002</v>
          </cell>
          <cell r="MP10">
            <v>30.632999999999999</v>
          </cell>
          <cell r="MQ10">
            <v>31.013000000000002</v>
          </cell>
          <cell r="MR10">
            <v>30.033000000000001</v>
          </cell>
          <cell r="MS10">
            <v>30.074999999999999</v>
          </cell>
          <cell r="MT10">
            <v>31.117000000000001</v>
          </cell>
          <cell r="MU10">
            <v>30.024999999999999</v>
          </cell>
          <cell r="MV10">
            <v>29.25</v>
          </cell>
          <cell r="MW10">
            <v>28.937999999999999</v>
          </cell>
          <cell r="MX10">
            <v>28.463000000000001</v>
          </cell>
        </row>
        <row r="11">
          <cell r="B11">
            <v>18.25</v>
          </cell>
          <cell r="D11">
            <v>14.5</v>
          </cell>
          <cell r="F11">
            <v>18.25</v>
          </cell>
          <cell r="L11">
            <v>15.25</v>
          </cell>
          <cell r="M11">
            <v>17</v>
          </cell>
          <cell r="O11">
            <v>18</v>
          </cell>
          <cell r="Q11">
            <v>14.8</v>
          </cell>
          <cell r="R11">
            <v>14.5</v>
          </cell>
          <cell r="S11">
            <v>14.5</v>
          </cell>
          <cell r="T11">
            <v>17.25</v>
          </cell>
          <cell r="W11">
            <v>17.3</v>
          </cell>
          <cell r="AB11">
            <v>16.95</v>
          </cell>
          <cell r="AC11">
            <v>15.8</v>
          </cell>
          <cell r="AF11">
            <v>17</v>
          </cell>
          <cell r="AH11">
            <v>16.7</v>
          </cell>
          <cell r="AI11">
            <v>17.100000000000001</v>
          </cell>
          <cell r="AJ11">
            <v>15.316666666666668</v>
          </cell>
          <cell r="AK11">
            <v>15.95</v>
          </cell>
          <cell r="AM11">
            <v>18.5</v>
          </cell>
          <cell r="AP11">
            <v>17.5</v>
          </cell>
          <cell r="AT11">
            <v>16.3</v>
          </cell>
          <cell r="AU11">
            <v>18.8</v>
          </cell>
          <cell r="AW11">
            <v>17.75</v>
          </cell>
          <cell r="AY11">
            <v>14</v>
          </cell>
          <cell r="BB11">
            <v>17.8</v>
          </cell>
          <cell r="BE11">
            <v>15.7</v>
          </cell>
          <cell r="BF11">
            <v>18.399999999999999</v>
          </cell>
          <cell r="BG11">
            <v>18.3</v>
          </cell>
          <cell r="BH11">
            <v>18.3</v>
          </cell>
          <cell r="BJ11">
            <v>14.1</v>
          </cell>
          <cell r="BK11">
            <v>17.8</v>
          </cell>
          <cell r="BN11">
            <v>15.5</v>
          </cell>
          <cell r="BO11">
            <v>16.75</v>
          </cell>
          <cell r="BS11">
            <v>14</v>
          </cell>
          <cell r="BT11">
            <v>18</v>
          </cell>
          <cell r="BU11">
            <v>17.625</v>
          </cell>
          <cell r="BW11">
            <v>17.8</v>
          </cell>
          <cell r="CC11">
            <v>16.5</v>
          </cell>
          <cell r="CH11">
            <v>19.25</v>
          </cell>
          <cell r="CI11">
            <v>13.6</v>
          </cell>
          <cell r="CK11">
            <v>16</v>
          </cell>
          <cell r="CL11">
            <v>15.3</v>
          </cell>
          <cell r="CP11">
            <v>13</v>
          </cell>
          <cell r="CS11">
            <v>16</v>
          </cell>
          <cell r="CW11">
            <v>16.8</v>
          </cell>
          <cell r="CX11">
            <v>17.95</v>
          </cell>
          <cell r="CY11">
            <v>18.350000000000001</v>
          </cell>
          <cell r="DB11">
            <v>17</v>
          </cell>
          <cell r="DD11">
            <v>16.899999999999999</v>
          </cell>
          <cell r="DE11">
            <v>18.5</v>
          </cell>
          <cell r="DF11">
            <v>17.75</v>
          </cell>
          <cell r="DH11">
            <v>18.399999999999999</v>
          </cell>
          <cell r="DK11">
            <v>17</v>
          </cell>
          <cell r="DL11">
            <v>15.7</v>
          </cell>
          <cell r="DP11">
            <v>17</v>
          </cell>
          <cell r="DS11">
            <v>17</v>
          </cell>
          <cell r="DX11">
            <v>17</v>
          </cell>
          <cell r="EB11">
            <v>17.5</v>
          </cell>
          <cell r="EE11">
            <v>19.5</v>
          </cell>
          <cell r="EF11">
            <v>19.5</v>
          </cell>
          <cell r="EG11">
            <v>19</v>
          </cell>
          <cell r="EH11">
            <v>18.850000000000001</v>
          </cell>
          <cell r="EK11">
            <v>20.583333333333336</v>
          </cell>
          <cell r="EL11">
            <v>19.5</v>
          </cell>
          <cell r="EO11">
            <v>23.75</v>
          </cell>
          <cell r="EP11">
            <v>21</v>
          </cell>
          <cell r="EQ11">
            <v>24</v>
          </cell>
          <cell r="EU11">
            <v>22.5</v>
          </cell>
          <cell r="EV11">
            <v>23.75</v>
          </cell>
          <cell r="EZ11">
            <v>24.3</v>
          </cell>
          <cell r="FD11" t="e">
            <v>#DIV/0!</v>
          </cell>
          <cell r="FF11">
            <v>20.5</v>
          </cell>
          <cell r="FG11">
            <v>20.5</v>
          </cell>
          <cell r="FH11">
            <v>20.6</v>
          </cell>
          <cell r="FI11">
            <v>23.8</v>
          </cell>
          <cell r="FK11">
            <v>22</v>
          </cell>
          <cell r="FN11">
            <v>23.5</v>
          </cell>
          <cell r="FO11">
            <v>20.75</v>
          </cell>
          <cell r="FP11">
            <v>23.25</v>
          </cell>
          <cell r="FQ11">
            <v>20.625</v>
          </cell>
          <cell r="FR11">
            <v>23.5</v>
          </cell>
          <cell r="FS11">
            <v>21.8</v>
          </cell>
          <cell r="FT11">
            <v>19.5</v>
          </cell>
          <cell r="FU11">
            <v>19.5</v>
          </cell>
          <cell r="FX11">
            <v>19</v>
          </cell>
          <cell r="FY11">
            <v>18.5</v>
          </cell>
          <cell r="FZ11">
            <v>18.149999999999999</v>
          </cell>
          <cell r="GA11">
            <v>18.824999999999999</v>
          </cell>
          <cell r="GB11">
            <v>19.5</v>
          </cell>
          <cell r="GC11">
            <v>20</v>
          </cell>
          <cell r="GD11">
            <v>20.5</v>
          </cell>
          <cell r="GE11">
            <v>20.5</v>
          </cell>
          <cell r="GF11">
            <v>17.975000000000001</v>
          </cell>
          <cell r="GG11">
            <v>17.5</v>
          </cell>
          <cell r="GL11">
            <v>18.75</v>
          </cell>
          <cell r="GX11">
            <v>19</v>
          </cell>
          <cell r="HC11">
            <v>19.5</v>
          </cell>
          <cell r="HG11">
            <v>19.5</v>
          </cell>
          <cell r="HJ11">
            <v>20</v>
          </cell>
          <cell r="HK11">
            <v>20</v>
          </cell>
          <cell r="HO11">
            <v>21</v>
          </cell>
          <cell r="HZ11">
            <v>18.5</v>
          </cell>
          <cell r="IB11">
            <v>18.600000000000001</v>
          </cell>
          <cell r="IG11">
            <v>19</v>
          </cell>
          <cell r="IH11">
            <v>19.75</v>
          </cell>
          <cell r="IJ11">
            <v>19.75</v>
          </cell>
          <cell r="IK11">
            <v>19.850000000000001</v>
          </cell>
          <cell r="IL11">
            <v>19.175000000000001</v>
          </cell>
          <cell r="IM11">
            <v>19.7</v>
          </cell>
          <cell r="IN11">
            <v>19.899999999999999</v>
          </cell>
          <cell r="IO11">
            <v>20.5</v>
          </cell>
          <cell r="IQ11">
            <v>19.5</v>
          </cell>
          <cell r="IT11">
            <v>18.5</v>
          </cell>
          <cell r="IX11">
            <v>19.2</v>
          </cell>
          <cell r="JC11">
            <v>19.7</v>
          </cell>
          <cell r="JG11">
            <v>19.5</v>
          </cell>
          <cell r="JH11">
            <v>19.5</v>
          </cell>
          <cell r="JK11">
            <v>19.350000000000001</v>
          </cell>
          <cell r="JL11">
            <v>18.7</v>
          </cell>
          <cell r="JM11">
            <v>20</v>
          </cell>
          <cell r="JP11">
            <v>19</v>
          </cell>
          <cell r="JQ11">
            <v>20</v>
          </cell>
          <cell r="JS11">
            <v>19.5</v>
          </cell>
          <cell r="JX11">
            <v>19</v>
          </cell>
          <cell r="KC11">
            <v>19</v>
          </cell>
          <cell r="KG11">
            <v>19.05</v>
          </cell>
          <cell r="KJ11">
            <v>20.9</v>
          </cell>
          <cell r="KK11">
            <v>20.3</v>
          </cell>
          <cell r="KL11">
            <v>21.5</v>
          </cell>
          <cell r="KN11">
            <v>22.5</v>
          </cell>
          <cell r="KO11">
            <v>22.75</v>
          </cell>
          <cell r="KQ11">
            <v>22.5</v>
          </cell>
          <cell r="KU11">
            <v>23.5</v>
          </cell>
          <cell r="KX11">
            <v>27.5</v>
          </cell>
          <cell r="LC11">
            <v>27.5</v>
          </cell>
          <cell r="LD11">
            <v>27.5</v>
          </cell>
          <cell r="LE11">
            <v>27.5</v>
          </cell>
          <cell r="LG11">
            <v>28.3</v>
          </cell>
          <cell r="LH11">
            <v>28.3</v>
          </cell>
          <cell r="LI11">
            <v>28.3</v>
          </cell>
          <cell r="LO11">
            <v>34.5</v>
          </cell>
          <cell r="LP11">
            <v>29</v>
          </cell>
          <cell r="LR11">
            <v>29</v>
          </cell>
          <cell r="LS11">
            <v>36.25</v>
          </cell>
          <cell r="LT11">
            <v>35.630000000000003</v>
          </cell>
          <cell r="LU11">
            <v>36.25</v>
          </cell>
          <cell r="LV11">
            <v>36.25</v>
          </cell>
          <cell r="LX11">
            <v>35</v>
          </cell>
          <cell r="LY11">
            <v>36</v>
          </cell>
          <cell r="MA11">
            <v>35.25</v>
          </cell>
          <cell r="MC11">
            <v>33.125</v>
          </cell>
          <cell r="MF11">
            <v>34.75</v>
          </cell>
          <cell r="MG11">
            <v>30.5</v>
          </cell>
          <cell r="MH11">
            <v>33.75</v>
          </cell>
          <cell r="MK11">
            <v>34.25</v>
          </cell>
          <cell r="ML11">
            <v>31.25</v>
          </cell>
          <cell r="MM11">
            <v>34.25</v>
          </cell>
          <cell r="MO11">
            <v>34.700000000000003</v>
          </cell>
          <cell r="MP11">
            <v>34.700000000000003</v>
          </cell>
          <cell r="MQ11">
            <v>31.5</v>
          </cell>
          <cell r="MR11">
            <v>35.25</v>
          </cell>
          <cell r="MS11">
            <v>35.25</v>
          </cell>
          <cell r="MT11">
            <v>33.5</v>
          </cell>
          <cell r="MV11">
            <v>34.5</v>
          </cell>
          <cell r="MX11">
            <v>32</v>
          </cell>
        </row>
        <row r="12">
          <cell r="B12">
            <v>16.65625</v>
          </cell>
          <cell r="C12">
            <v>15.757142857142856</v>
          </cell>
          <cell r="D12">
            <v>15.620833333333332</v>
          </cell>
          <cell r="E12">
            <v>15.7</v>
          </cell>
          <cell r="F12">
            <v>15.216666666666667</v>
          </cell>
          <cell r="G12">
            <v>14.51</v>
          </cell>
          <cell r="H12">
            <v>14.483333333333334</v>
          </cell>
          <cell r="I12">
            <v>14.307142857142855</v>
          </cell>
          <cell r="J12">
            <v>14.293749999999999</v>
          </cell>
          <cell r="K12">
            <v>14.157142857142857</v>
          </cell>
          <cell r="L12">
            <v>14.207142857142856</v>
          </cell>
          <cell r="M12">
            <v>14.529999999999998</v>
          </cell>
          <cell r="N12">
            <v>14.7</v>
          </cell>
          <cell r="O12">
            <v>14.735714285714284</v>
          </cell>
          <cell r="P12">
            <v>14.520000000000001</v>
          </cell>
          <cell r="Q12">
            <v>14.403124999999998</v>
          </cell>
          <cell r="R12">
            <v>14.599999999999998</v>
          </cell>
          <cell r="S12">
            <v>14.542857142857141</v>
          </cell>
          <cell r="T12">
            <v>14.875</v>
          </cell>
          <cell r="U12">
            <v>14.887499999999999</v>
          </cell>
          <cell r="V12">
            <v>15</v>
          </cell>
          <cell r="W12">
            <v>14.868749999999999</v>
          </cell>
          <cell r="X12">
            <v>14.921428571428574</v>
          </cell>
          <cell r="Y12">
            <v>14.892857142857142</v>
          </cell>
          <cell r="Z12">
            <v>14.8</v>
          </cell>
          <cell r="AA12">
            <v>14.450000000000001</v>
          </cell>
          <cell r="AB12">
            <v>13.885714285714286</v>
          </cell>
          <cell r="AC12">
            <v>13.964285714285714</v>
          </cell>
          <cell r="AD12">
            <v>14.271428571428572</v>
          </cell>
          <cell r="AE12">
            <v>14.858333333333333</v>
          </cell>
          <cell r="AF12">
            <v>14.778571428571427</v>
          </cell>
          <cell r="AG12">
            <v>14.806249999999999</v>
          </cell>
          <cell r="AH12">
            <v>14.683333333333332</v>
          </cell>
          <cell r="AI12">
            <v>14.808333333333332</v>
          </cell>
          <cell r="AJ12">
            <v>14.45</v>
          </cell>
          <cell r="AK12">
            <v>14.606250000000001</v>
          </cell>
          <cell r="AL12">
            <v>14.5875</v>
          </cell>
          <cell r="AM12">
            <v>14.721874999999999</v>
          </cell>
          <cell r="AN12">
            <v>14.88</v>
          </cell>
          <cell r="AO12">
            <v>14.916666666666666</v>
          </cell>
          <cell r="AP12">
            <v>15.283333333333335</v>
          </cell>
          <cell r="AQ12">
            <v>15.038888888888888</v>
          </cell>
          <cell r="AR12">
            <v>14.925000000000002</v>
          </cell>
          <cell r="AS12">
            <v>15.591666666666667</v>
          </cell>
          <cell r="AT12">
            <v>15.494999999999999</v>
          </cell>
          <cell r="AU12">
            <v>15.646875</v>
          </cell>
          <cell r="AV12">
            <v>15.762500000000001</v>
          </cell>
          <cell r="AW12">
            <v>15.755000000000001</v>
          </cell>
          <cell r="AX12">
            <v>15.564285714285715</v>
          </cell>
          <cell r="AY12">
            <v>15.8125</v>
          </cell>
          <cell r="AZ12">
            <v>15.983333333333334</v>
          </cell>
          <cell r="BA12">
            <v>16.7</v>
          </cell>
          <cell r="BB12">
            <v>16.75</v>
          </cell>
          <cell r="BC12">
            <v>16.164285714285715</v>
          </cell>
          <cell r="BD12">
            <v>16.217857142857145</v>
          </cell>
          <cell r="BE12">
            <v>15.857142857142861</v>
          </cell>
          <cell r="BF12">
            <v>16.142857142857142</v>
          </cell>
          <cell r="BG12">
            <v>16.178571428571427</v>
          </cell>
          <cell r="BH12">
            <v>16.060000000000002</v>
          </cell>
          <cell r="BI12">
            <v>16.3</v>
          </cell>
          <cell r="BJ12">
            <v>16.268750000000001</v>
          </cell>
          <cell r="BK12">
            <v>16.942857142857143</v>
          </cell>
          <cell r="BL12">
            <v>16.425000000000001</v>
          </cell>
          <cell r="BM12">
            <v>16.507142857142856</v>
          </cell>
          <cell r="BN12">
            <v>16.435714285714287</v>
          </cell>
          <cell r="BO12">
            <v>16.664285714285715</v>
          </cell>
          <cell r="BP12">
            <v>16.71</v>
          </cell>
          <cell r="BQ12">
            <v>16.12</v>
          </cell>
          <cell r="BR12">
            <v>16.594999999999999</v>
          </cell>
          <cell r="BS12">
            <v>16.4375</v>
          </cell>
          <cell r="BT12">
            <v>17</v>
          </cell>
          <cell r="BU12">
            <v>16.7</v>
          </cell>
          <cell r="BV12">
            <v>16.658333333333335</v>
          </cell>
          <cell r="BW12">
            <v>16.77</v>
          </cell>
          <cell r="BX12">
            <v>16.95</v>
          </cell>
          <cell r="BY12">
            <v>17.21</v>
          </cell>
          <cell r="BZ12">
            <v>17.400000000000002</v>
          </cell>
          <cell r="CA12">
            <v>16.25</v>
          </cell>
          <cell r="CB12">
            <v>16.87142857142857</v>
          </cell>
          <cell r="CC12">
            <v>16.908333333333331</v>
          </cell>
          <cell r="CD12">
            <v>16.2</v>
          </cell>
          <cell r="CE12">
            <v>15.9375</v>
          </cell>
          <cell r="CF12">
            <v>15.744444444444447</v>
          </cell>
          <cell r="CG12">
            <v>15.821428571428571</v>
          </cell>
          <cell r="CH12">
            <v>15.518749999999999</v>
          </cell>
          <cell r="CI12">
            <v>15.3</v>
          </cell>
          <cell r="CJ12">
            <v>15.393749999999999</v>
          </cell>
          <cell r="CK12">
            <v>16.004166666666666</v>
          </cell>
          <cell r="CL12">
            <v>15.644444444444446</v>
          </cell>
          <cell r="CM12">
            <v>15.55</v>
          </cell>
          <cell r="CN12">
            <v>15.5</v>
          </cell>
          <cell r="CO12">
            <v>16.000000000000004</v>
          </cell>
          <cell r="CP12">
            <v>15.96875</v>
          </cell>
          <cell r="CQ12">
            <v>15.535714285714286</v>
          </cell>
          <cell r="CR12">
            <v>15.386666666666668</v>
          </cell>
          <cell r="CS12">
            <v>15.95</v>
          </cell>
          <cell r="CT12">
            <v>15.935714285714287</v>
          </cell>
          <cell r="CU12">
            <v>16.083333333333336</v>
          </cell>
          <cell r="CV12">
            <v>15.928571428571427</v>
          </cell>
          <cell r="CW12">
            <v>15.664285714285715</v>
          </cell>
          <cell r="CX12">
            <v>16.055</v>
          </cell>
          <cell r="CY12">
            <v>16.041666666666664</v>
          </cell>
          <cell r="CZ12">
            <v>16.399999999999999</v>
          </cell>
          <cell r="DA12">
            <v>16.3</v>
          </cell>
          <cell r="DB12">
            <v>16.916666666666664</v>
          </cell>
          <cell r="DC12">
            <v>16.080000000000002</v>
          </cell>
          <cell r="DD12">
            <v>15.916666666666666</v>
          </cell>
          <cell r="DE12">
            <v>15.69375</v>
          </cell>
          <cell r="DF12">
            <v>15.791666666666666</v>
          </cell>
          <cell r="DG12">
            <v>15.4125</v>
          </cell>
          <cell r="DH12">
            <v>15.719999999999999</v>
          </cell>
          <cell r="DI12">
            <v>15.7</v>
          </cell>
          <cell r="DJ12">
            <v>15.966666666666665</v>
          </cell>
          <cell r="DK12">
            <v>15.907142857142858</v>
          </cell>
          <cell r="DL12">
            <v>15.862500000000001</v>
          </cell>
          <cell r="DM12">
            <v>15.846428571428572</v>
          </cell>
          <cell r="DN12">
            <v>16.058333333333334</v>
          </cell>
          <cell r="DO12">
            <v>15.933333333333334</v>
          </cell>
          <cell r="DP12">
            <v>16.785</v>
          </cell>
          <cell r="DQ12">
            <v>16.115000000000002</v>
          </cell>
          <cell r="DR12">
            <v>16.190000000000001</v>
          </cell>
          <cell r="DS12">
            <v>16.8</v>
          </cell>
          <cell r="DT12">
            <v>16.641999999999999</v>
          </cell>
          <cell r="DU12">
            <v>17.087499999999999</v>
          </cell>
          <cell r="DV12">
            <v>16.783333333333335</v>
          </cell>
          <cell r="DW12">
            <v>16.633333333333333</v>
          </cell>
          <cell r="DX12">
            <v>17.57</v>
          </cell>
          <cell r="DY12">
            <v>17.45</v>
          </cell>
          <cell r="DZ12">
            <v>17.083333333333336</v>
          </cell>
          <cell r="EA12">
            <v>16.47</v>
          </cell>
          <cell r="EB12">
            <v>16.899999999999999</v>
          </cell>
          <cell r="EC12">
            <v>17.712499999999999</v>
          </cell>
          <cell r="ED12">
            <v>17.55</v>
          </cell>
          <cell r="EE12">
            <v>18.762499999999999</v>
          </cell>
          <cell r="EF12">
            <v>20.074999999999999</v>
          </cell>
          <cell r="EG12">
            <v>21.009999999999998</v>
          </cell>
          <cell r="EH12">
            <v>19.89</v>
          </cell>
          <cell r="EI12">
            <v>20.100000000000001</v>
          </cell>
          <cell r="EJ12">
            <v>20.333333333333336</v>
          </cell>
          <cell r="EK12">
            <v>20.47</v>
          </cell>
          <cell r="EL12">
            <v>19.91</v>
          </cell>
          <cell r="EM12">
            <v>19.675000000000001</v>
          </cell>
          <cell r="EN12">
            <v>19.88</v>
          </cell>
          <cell r="EO12">
            <v>19.489999999999998</v>
          </cell>
          <cell r="EP12">
            <v>20.09</v>
          </cell>
          <cell r="EQ12">
            <v>19.616666666666667</v>
          </cell>
          <cell r="ER12">
            <v>19.883333333333333</v>
          </cell>
          <cell r="ES12">
            <v>19.45</v>
          </cell>
          <cell r="ET12">
            <v>19.73</v>
          </cell>
          <cell r="EU12">
            <v>20.235714285714288</v>
          </cell>
          <cell r="EV12">
            <v>19.916666666666664</v>
          </cell>
          <cell r="EW12">
            <v>19.8</v>
          </cell>
          <cell r="EX12">
            <v>20.04</v>
          </cell>
          <cell r="EY12">
            <v>20.100000000000001</v>
          </cell>
          <cell r="EZ12">
            <v>20.324999999999999</v>
          </cell>
          <cell r="FB12">
            <v>20.85</v>
          </cell>
          <cell r="FC12">
            <v>20.75</v>
          </cell>
          <cell r="FD12">
            <v>20.207142857142859</v>
          </cell>
          <cell r="FE12">
            <v>20.053125000000001</v>
          </cell>
          <cell r="FF12">
            <v>19.972222222222221</v>
          </cell>
          <cell r="FG12">
            <v>20.357499999999998</v>
          </cell>
          <cell r="FH12">
            <v>19.887499999999999</v>
          </cell>
          <cell r="FI12">
            <v>19.387499999999999</v>
          </cell>
          <cell r="FJ12">
            <v>18.921428571428571</v>
          </cell>
          <cell r="FK12">
            <v>18.59375</v>
          </cell>
          <cell r="FL12">
            <v>18.100000000000001</v>
          </cell>
          <cell r="FM12">
            <v>18.371428571428574</v>
          </cell>
          <cell r="FN12">
            <v>18.362500000000001</v>
          </cell>
          <cell r="FO12">
            <v>18.711111111111112</v>
          </cell>
          <cell r="FP12">
            <v>18.649999999999999</v>
          </cell>
          <cell r="FQ12">
            <v>18.868749999999999</v>
          </cell>
          <cell r="FR12">
            <v>19</v>
          </cell>
          <cell r="FS12">
            <v>19.350000000000001</v>
          </cell>
          <cell r="FT12">
            <v>18.908000000000001</v>
          </cell>
          <cell r="FU12">
            <v>18.100000000000001</v>
          </cell>
          <cell r="FV12">
            <v>18.116666666666667</v>
          </cell>
          <cell r="FW12">
            <v>18.391666666666666</v>
          </cell>
          <cell r="FX12">
            <v>18.21</v>
          </cell>
          <cell r="FY12">
            <v>17.766666666666666</v>
          </cell>
          <cell r="FZ12">
            <v>17.975000000000001</v>
          </cell>
          <cell r="GA12">
            <v>17.75</v>
          </cell>
          <cell r="GB12">
            <v>17.419999999999998</v>
          </cell>
          <cell r="GC12">
            <v>17.27</v>
          </cell>
          <cell r="GD12">
            <v>17.32</v>
          </cell>
          <cell r="GE12">
            <v>17.009999999999998</v>
          </cell>
          <cell r="GF12">
            <v>16.5</v>
          </cell>
          <cell r="GG12">
            <v>16.880000000000003</v>
          </cell>
          <cell r="GH12">
            <v>16.687999999999999</v>
          </cell>
          <cell r="GI12">
            <v>16.18</v>
          </cell>
          <cell r="GJ12">
            <v>16.350000000000001</v>
          </cell>
          <cell r="GK12">
            <v>16.316666666666666</v>
          </cell>
          <cell r="GL12">
            <v>16.241666666666667</v>
          </cell>
          <cell r="GM12">
            <v>16.191666666666666</v>
          </cell>
          <cell r="GN12">
            <v>16.5</v>
          </cell>
          <cell r="GO12">
            <v>16.350000000000001</v>
          </cell>
          <cell r="GP12">
            <v>16.716666666666665</v>
          </cell>
          <cell r="GQ12">
            <v>17.141666666666666</v>
          </cell>
          <cell r="GR12">
            <v>16.649999999999999</v>
          </cell>
          <cell r="GS12">
            <v>17.36</v>
          </cell>
          <cell r="GT12">
            <v>17.108333333333334</v>
          </cell>
          <cell r="GU12">
            <v>17.100000000000001</v>
          </cell>
          <cell r="GV12">
            <v>17.216666666666665</v>
          </cell>
          <cell r="GW12">
            <v>17.55</v>
          </cell>
          <cell r="GX12">
            <v>17.574999999999999</v>
          </cell>
          <cell r="GY12">
            <v>17.554166666666667</v>
          </cell>
          <cell r="GZ12">
            <v>17.419999999999998</v>
          </cell>
          <cell r="HA12">
            <v>17.399999999999999</v>
          </cell>
          <cell r="HB12">
            <v>17.399999999999999</v>
          </cell>
          <cell r="HC12">
            <v>18.149999999999999</v>
          </cell>
          <cell r="HD12">
            <v>18.066666666666666</v>
          </cell>
          <cell r="HE12">
            <v>18.119999999999997</v>
          </cell>
          <cell r="HF12">
            <v>17.887499999999999</v>
          </cell>
          <cell r="HG12">
            <v>18.27</v>
          </cell>
          <cell r="HH12">
            <v>17.850000000000001</v>
          </cell>
          <cell r="HI12">
            <v>18.03</v>
          </cell>
          <cell r="HJ12">
            <v>18</v>
          </cell>
          <cell r="HK12">
            <v>17.806999999999999</v>
          </cell>
          <cell r="HL12">
            <v>17.41</v>
          </cell>
          <cell r="HM12">
            <v>17.5</v>
          </cell>
          <cell r="HN12">
            <v>18.510000000000002</v>
          </cell>
          <cell r="HO12">
            <v>18.882999999999999</v>
          </cell>
          <cell r="HP12">
            <v>18.625</v>
          </cell>
          <cell r="HQ12">
            <v>18.612500000000001</v>
          </cell>
          <cell r="HR12">
            <v>18.899999999999999</v>
          </cell>
          <cell r="HS12">
            <v>19.149999999999999</v>
          </cell>
          <cell r="HT12">
            <v>18.824999999999999</v>
          </cell>
          <cell r="HU12">
            <v>18.824999999999999</v>
          </cell>
          <cell r="HV12">
            <v>18.899999999999999</v>
          </cell>
          <cell r="HW12">
            <v>18.625</v>
          </cell>
          <cell r="HX12">
            <v>19.11</v>
          </cell>
          <cell r="HY12">
            <v>18.7</v>
          </cell>
          <cell r="HZ12">
            <v>18.353999999999999</v>
          </cell>
          <cell r="IA12">
            <v>18.237500000000001</v>
          </cell>
          <cell r="IB12">
            <v>18.64</v>
          </cell>
          <cell r="IC12">
            <v>17.737500000000001</v>
          </cell>
          <cell r="ID12">
            <v>18.100000000000001</v>
          </cell>
          <cell r="IE12">
            <v>18.065999999999999</v>
          </cell>
          <cell r="IF12">
            <v>17.5</v>
          </cell>
          <cell r="IG12">
            <v>17.6875</v>
          </cell>
          <cell r="IH12">
            <v>17.283300000000001</v>
          </cell>
          <cell r="II12">
            <v>17.079999999999998</v>
          </cell>
          <cell r="IJ12">
            <v>17.725000000000001</v>
          </cell>
          <cell r="IK12">
            <v>18.03</v>
          </cell>
          <cell r="IL12">
            <v>18.25</v>
          </cell>
          <cell r="IM12">
            <v>18.329999999999998</v>
          </cell>
          <cell r="IN12">
            <v>18.405000000000001</v>
          </cell>
          <cell r="IO12">
            <v>18.649999999999999</v>
          </cell>
          <cell r="IP12">
            <v>19.04</v>
          </cell>
          <cell r="IQ12">
            <v>19.164000000000001</v>
          </cell>
          <cell r="IR12">
            <v>19.600000000000001</v>
          </cell>
          <cell r="IS12">
            <v>19.48</v>
          </cell>
          <cell r="IT12">
            <v>19.945</v>
          </cell>
          <cell r="IU12">
            <v>19.98</v>
          </cell>
          <cell r="IV12">
            <v>20.079999999999998</v>
          </cell>
          <cell r="IW12">
            <v>20.079999999999998</v>
          </cell>
          <cell r="IX12">
            <v>20.329999999999998</v>
          </cell>
          <cell r="IY12">
            <v>19.89</v>
          </cell>
          <cell r="IZ12">
            <v>20.387499999999999</v>
          </cell>
          <cell r="JA12">
            <v>20.8</v>
          </cell>
          <cell r="JB12">
            <v>20.95</v>
          </cell>
          <cell r="JC12">
            <v>21.8</v>
          </cell>
          <cell r="JD12">
            <v>21.25</v>
          </cell>
          <cell r="JE12">
            <v>22.162500000000001</v>
          </cell>
          <cell r="JF12">
            <v>21.82</v>
          </cell>
          <cell r="JG12">
            <v>22.116</v>
          </cell>
          <cell r="JH12">
            <v>21.99</v>
          </cell>
          <cell r="JI12">
            <v>21.75</v>
          </cell>
          <cell r="JJ12">
            <v>22.666</v>
          </cell>
          <cell r="JK12">
            <v>23.228000000000002</v>
          </cell>
          <cell r="JL12">
            <v>23.074999999999999</v>
          </cell>
          <cell r="JM12">
            <v>22.55</v>
          </cell>
          <cell r="JN12">
            <v>22.037500000000001</v>
          </cell>
          <cell r="JO12">
            <v>27.166</v>
          </cell>
          <cell r="JP12">
            <v>21.15</v>
          </cell>
          <cell r="JQ12">
            <v>21.42</v>
          </cell>
          <cell r="JR12">
            <v>21.62</v>
          </cell>
          <cell r="JS12">
            <v>23.21</v>
          </cell>
          <cell r="JT12">
            <v>23.82</v>
          </cell>
          <cell r="JU12">
            <v>24.675000000000001</v>
          </cell>
          <cell r="JV12">
            <v>23.375</v>
          </cell>
          <cell r="JW12">
            <v>25.2</v>
          </cell>
          <cell r="JX12">
            <v>24.8</v>
          </cell>
          <cell r="JY12">
            <v>24.587499999999999</v>
          </cell>
          <cell r="JZ12">
            <v>24.783300000000001</v>
          </cell>
          <cell r="KA12">
            <v>22.15</v>
          </cell>
          <cell r="KB12">
            <v>21.5</v>
          </cell>
          <cell r="KC12">
            <v>23.25</v>
          </cell>
          <cell r="KD12">
            <v>22.5</v>
          </cell>
          <cell r="KE12">
            <v>20.212499999999999</v>
          </cell>
          <cell r="KF12">
            <v>19.875</v>
          </cell>
          <cell r="KG12">
            <v>21.31</v>
          </cell>
          <cell r="KH12">
            <v>22.75</v>
          </cell>
          <cell r="KI12">
            <v>23.9</v>
          </cell>
          <cell r="KJ12">
            <v>24.265999999999998</v>
          </cell>
          <cell r="KK12">
            <v>22.966000000000001</v>
          </cell>
          <cell r="KL12">
            <v>22.88</v>
          </cell>
          <cell r="KM12">
            <v>22.925000000000001</v>
          </cell>
          <cell r="KN12">
            <v>23.137499999999999</v>
          </cell>
          <cell r="KO12">
            <v>24</v>
          </cell>
          <cell r="KP12">
            <v>24.66</v>
          </cell>
          <cell r="KQ12">
            <v>25.3</v>
          </cell>
          <cell r="KR12">
            <v>25.67</v>
          </cell>
          <cell r="KS12">
            <v>26.425000000000001</v>
          </cell>
          <cell r="KT12">
            <v>27.662500000000001</v>
          </cell>
          <cell r="KU12">
            <v>27.712499999999999</v>
          </cell>
          <cell r="KV12">
            <v>28.54</v>
          </cell>
          <cell r="KW12">
            <v>30</v>
          </cell>
          <cell r="KX12">
            <v>29.03</v>
          </cell>
          <cell r="KY12">
            <v>28.62</v>
          </cell>
          <cell r="KZ12">
            <v>27.54</v>
          </cell>
          <cell r="LA12">
            <v>28.25</v>
          </cell>
          <cell r="LB12">
            <v>29</v>
          </cell>
          <cell r="LC12">
            <v>28.32</v>
          </cell>
          <cell r="LD12">
            <v>27.8</v>
          </cell>
          <cell r="LE12">
            <v>27.67</v>
          </cell>
          <cell r="LF12">
            <v>28.425000000000001</v>
          </cell>
          <cell r="LG12">
            <v>28.13</v>
          </cell>
          <cell r="LH12">
            <v>27.75</v>
          </cell>
          <cell r="LI12">
            <v>27.882999999999999</v>
          </cell>
          <cell r="LJ12">
            <v>28.366</v>
          </cell>
          <cell r="LK12">
            <v>34.5</v>
          </cell>
          <cell r="LL12">
            <v>41.9</v>
          </cell>
          <cell r="LM12">
            <v>40.200000000000003</v>
          </cell>
          <cell r="LN12">
            <v>40.625</v>
          </cell>
          <cell r="LO12">
            <v>39.200000000000003</v>
          </cell>
          <cell r="LP12">
            <v>39.6</v>
          </cell>
          <cell r="LQ12">
            <v>40.950000000000003</v>
          </cell>
          <cell r="LR12">
            <v>41.5</v>
          </cell>
          <cell r="LS12">
            <v>39.75</v>
          </cell>
          <cell r="LT12">
            <v>39.450000000000003</v>
          </cell>
          <cell r="LU12">
            <v>39.049999999999997</v>
          </cell>
          <cell r="LV12">
            <v>42</v>
          </cell>
          <cell r="LW12">
            <v>41.5</v>
          </cell>
          <cell r="LX12">
            <v>39.716999999999999</v>
          </cell>
          <cell r="LY12">
            <v>38.774999999999999</v>
          </cell>
          <cell r="LZ12">
            <v>39.5</v>
          </cell>
          <cell r="MA12">
            <v>36.700000000000003</v>
          </cell>
          <cell r="MB12">
            <v>33.65</v>
          </cell>
          <cell r="MC12">
            <v>31.875</v>
          </cell>
          <cell r="MD12">
            <v>34.700000000000003</v>
          </cell>
          <cell r="ME12">
            <v>32.130000000000003</v>
          </cell>
          <cell r="MF12">
            <v>32.287999999999997</v>
          </cell>
          <cell r="MG12">
            <v>32.200000000000003</v>
          </cell>
          <cell r="MH12">
            <v>32.063000000000002</v>
          </cell>
          <cell r="MI12">
            <v>32.1</v>
          </cell>
          <cell r="MJ12">
            <v>31.332999999999998</v>
          </cell>
          <cell r="MK12">
            <v>32.299999999999997</v>
          </cell>
          <cell r="ML12">
            <v>32.35</v>
          </cell>
          <cell r="MM12">
            <v>32.463000000000001</v>
          </cell>
          <cell r="MN12">
            <v>32.680999999999997</v>
          </cell>
          <cell r="MO12">
            <v>32.950000000000003</v>
          </cell>
          <cell r="MP12">
            <v>33.206000000000003</v>
          </cell>
          <cell r="MQ12">
            <v>32.783000000000001</v>
          </cell>
          <cell r="MR12">
            <v>33.6</v>
          </cell>
          <cell r="MS12">
            <v>33.713000000000001</v>
          </cell>
          <cell r="MT12">
            <v>34.125</v>
          </cell>
          <cell r="MU12">
            <v>33.375</v>
          </cell>
          <cell r="MV12">
            <v>31.187999999999999</v>
          </cell>
          <cell r="MW12">
            <v>31.9</v>
          </cell>
          <cell r="MX12">
            <v>31.8</v>
          </cell>
        </row>
        <row r="13">
          <cell r="B13">
            <v>17.8</v>
          </cell>
          <cell r="C13">
            <v>17.262499999999999</v>
          </cell>
          <cell r="D13">
            <v>16.783333333333331</v>
          </cell>
          <cell r="E13">
            <v>16.928571428571427</v>
          </cell>
          <cell r="F13">
            <v>16.807142857142857</v>
          </cell>
          <cell r="G13">
            <v>17</v>
          </cell>
          <cell r="H13">
            <v>16.266666666666666</v>
          </cell>
          <cell r="I13">
            <v>16.00714285714286</v>
          </cell>
          <cell r="J13">
            <v>16.157142857142855</v>
          </cell>
          <cell r="K13">
            <v>15.87857142857143</v>
          </cell>
          <cell r="L13">
            <v>15.941666666666668</v>
          </cell>
          <cell r="M13">
            <v>15.837499999999999</v>
          </cell>
          <cell r="N13">
            <v>16.149999999999999</v>
          </cell>
          <cell r="O13">
            <v>16.194444444444443</v>
          </cell>
          <cell r="P13">
            <v>16.12857142857143</v>
          </cell>
          <cell r="Q13">
            <v>16.464285714285715</v>
          </cell>
          <cell r="R13">
            <v>16.7</v>
          </cell>
          <cell r="S13">
            <v>16.841666666666669</v>
          </cell>
          <cell r="T13">
            <v>17.208333333333332</v>
          </cell>
          <cell r="U13">
            <v>17.25</v>
          </cell>
          <cell r="V13">
            <v>17.114285714285714</v>
          </cell>
          <cell r="W13">
            <v>17.771428571428569</v>
          </cell>
          <cell r="X13">
            <v>17.928571428571427</v>
          </cell>
          <cell r="Y13">
            <v>17.935714285714287</v>
          </cell>
          <cell r="Z13">
            <v>17.990000000000002</v>
          </cell>
          <cell r="AA13">
            <v>18</v>
          </cell>
          <cell r="AB13">
            <v>17.8</v>
          </cell>
          <cell r="AC13">
            <v>17.442857142857143</v>
          </cell>
          <cell r="AD13">
            <v>17.440000000000001</v>
          </cell>
          <cell r="AE13">
            <v>17.589999999999996</v>
          </cell>
          <cell r="AF13">
            <v>17.650000000000002</v>
          </cell>
          <cell r="AG13">
            <v>17.516666666666666</v>
          </cell>
          <cell r="AH13">
            <v>17.5</v>
          </cell>
          <cell r="AI13">
            <v>17.509999999999998</v>
          </cell>
          <cell r="AJ13">
            <v>17.07</v>
          </cell>
          <cell r="AK13">
            <v>16.899999999999999</v>
          </cell>
          <cell r="AL13">
            <v>15.76</v>
          </cell>
          <cell r="AM13">
            <v>16.05</v>
          </cell>
          <cell r="AN13">
            <v>15.308333333333334</v>
          </cell>
          <cell r="AO13">
            <v>15.55</v>
          </cell>
          <cell r="AP13">
            <v>15.685714285714287</v>
          </cell>
          <cell r="AQ13">
            <v>15.816666666666665</v>
          </cell>
          <cell r="AR13">
            <v>15.583333333333334</v>
          </cell>
          <cell r="AS13">
            <v>16.287500000000001</v>
          </cell>
          <cell r="AT13">
            <v>16.458333333333332</v>
          </cell>
          <cell r="AU13">
            <v>16.308333333333334</v>
          </cell>
          <cell r="AV13">
            <v>16.341666666666665</v>
          </cell>
          <cell r="AW13">
            <v>16.774999999999999</v>
          </cell>
          <cell r="AX13">
            <v>16.383333333333329</v>
          </cell>
          <cell r="AY13">
            <v>16.610000000000003</v>
          </cell>
          <cell r="AZ13">
            <v>16.45</v>
          </cell>
          <cell r="BB13">
            <v>17.533333333333331</v>
          </cell>
          <cell r="BC13">
            <v>17.03</v>
          </cell>
          <cell r="BD13">
            <v>17.059999999999999</v>
          </cell>
          <cell r="BE13">
            <v>16.791666666666668</v>
          </cell>
          <cell r="BF13">
            <v>16.807142857142857</v>
          </cell>
          <cell r="BG13">
            <v>16.600000000000001</v>
          </cell>
          <cell r="BH13">
            <v>16.95</v>
          </cell>
          <cell r="BI13">
            <v>16.949999999999996</v>
          </cell>
          <cell r="BJ13">
            <v>17.212499999999999</v>
          </cell>
          <cell r="BK13">
            <v>16.918750000000003</v>
          </cell>
          <cell r="BL13">
            <v>16.891666666666666</v>
          </cell>
          <cell r="BM13">
            <v>16.933333333333334</v>
          </cell>
          <cell r="BN13">
            <v>16.891666666666669</v>
          </cell>
          <cell r="BO13">
            <v>17.157142857142855</v>
          </cell>
          <cell r="BP13">
            <v>17.133333333333333</v>
          </cell>
          <cell r="BQ13">
            <v>17.275000000000002</v>
          </cell>
          <cell r="BR13">
            <v>17.237500000000001</v>
          </cell>
          <cell r="BS13">
            <v>17.27</v>
          </cell>
          <cell r="BT13">
            <v>17.759999999999998</v>
          </cell>
          <cell r="BU13">
            <v>17.375</v>
          </cell>
          <cell r="BV13">
            <v>17.537500000000001</v>
          </cell>
          <cell r="BW13">
            <v>17.925000000000001</v>
          </cell>
          <cell r="BX13">
            <v>17.25</v>
          </cell>
          <cell r="BY13">
            <v>17.537500000000001</v>
          </cell>
          <cell r="BZ13">
            <v>17.29</v>
          </cell>
          <cell r="CA13">
            <v>17.524999999999999</v>
          </cell>
          <cell r="CB13">
            <v>17.833333333333332</v>
          </cell>
          <cell r="CC13">
            <v>17.66</v>
          </cell>
          <cell r="CE13">
            <v>17.560000000000002</v>
          </cell>
          <cell r="CF13">
            <v>17.274999999999999</v>
          </cell>
          <cell r="CG13">
            <v>17.262499999999999</v>
          </cell>
          <cell r="CH13">
            <v>17.240000000000002</v>
          </cell>
          <cell r="CI13">
            <v>17.3</v>
          </cell>
          <cell r="CJ13">
            <v>16.899999999999999</v>
          </cell>
          <cell r="CK13">
            <v>17.025000000000002</v>
          </cell>
          <cell r="CL13">
            <v>16.690000000000005</v>
          </cell>
          <cell r="CN13">
            <v>16.650000000000002</v>
          </cell>
          <cell r="CO13">
            <v>16.139999999999997</v>
          </cell>
          <cell r="CP13">
            <v>16.266666666666666</v>
          </cell>
          <cell r="CQ13">
            <v>16</v>
          </cell>
          <cell r="CR13">
            <v>15.85</v>
          </cell>
          <cell r="CS13">
            <v>16.3</v>
          </cell>
          <cell r="CT13">
            <v>16.125</v>
          </cell>
          <cell r="CU13">
            <v>16.350000000000001</v>
          </cell>
          <cell r="CV13">
            <v>16.337499999999999</v>
          </cell>
          <cell r="CW13">
            <v>16.39</v>
          </cell>
          <cell r="CX13">
            <v>16.524999999999999</v>
          </cell>
          <cell r="CY13">
            <v>16.45</v>
          </cell>
          <cell r="CZ13">
            <v>16.274999999999999</v>
          </cell>
          <cell r="DB13">
            <v>16.816666666666666</v>
          </cell>
          <cell r="DC13">
            <v>16.600000000000001</v>
          </cell>
          <cell r="DD13">
            <v>16.407142857142858</v>
          </cell>
          <cell r="DE13">
            <v>16.324999999999999</v>
          </cell>
          <cell r="DF13">
            <v>16.641666666666666</v>
          </cell>
          <cell r="DG13">
            <v>16.119999999999997</v>
          </cell>
          <cell r="DH13">
            <v>16.475000000000001</v>
          </cell>
          <cell r="DI13">
            <v>16.574999999999999</v>
          </cell>
          <cell r="DJ13">
            <v>16.55</v>
          </cell>
          <cell r="DK13">
            <v>16.75</v>
          </cell>
          <cell r="DL13">
            <v>16.43</v>
          </cell>
          <cell r="DM13">
            <v>16.716666666666665</v>
          </cell>
          <cell r="DN13">
            <v>16.574999999999999</v>
          </cell>
          <cell r="DO13">
            <v>17.133333333333333</v>
          </cell>
          <cell r="DP13">
            <v>17.52</v>
          </cell>
          <cell r="DQ13">
            <v>16.899999999999999</v>
          </cell>
          <cell r="DR13">
            <v>17.309999999999999</v>
          </cell>
          <cell r="DS13">
            <v>18.466999999999999</v>
          </cell>
          <cell r="DT13">
            <v>17.375</v>
          </cell>
          <cell r="DU13">
            <v>17.46</v>
          </cell>
          <cell r="DV13">
            <v>17.716666666666665</v>
          </cell>
          <cell r="DW13">
            <v>17</v>
          </cell>
          <cell r="DX13">
            <v>17.84375</v>
          </cell>
          <cell r="DY13">
            <v>16.966666666666665</v>
          </cell>
          <cell r="DZ13">
            <v>17.2</v>
          </cell>
          <cell r="EA13">
            <v>17.587499999999999</v>
          </cell>
          <cell r="EB13">
            <v>17.880000000000003</v>
          </cell>
          <cell r="EC13">
            <v>17.891666666666666</v>
          </cell>
          <cell r="ED13">
            <v>18.137499999999999</v>
          </cell>
          <cell r="EE13">
            <v>19.45</v>
          </cell>
          <cell r="EF13">
            <v>18.55</v>
          </cell>
          <cell r="EG13">
            <v>19.5</v>
          </cell>
          <cell r="EH13">
            <v>21.7</v>
          </cell>
          <cell r="EI13">
            <v>20.350000000000001</v>
          </cell>
          <cell r="EJ13">
            <v>19.975000000000001</v>
          </cell>
          <cell r="EK13">
            <v>19.399999999999999</v>
          </cell>
          <cell r="EL13">
            <v>18.7</v>
          </cell>
          <cell r="EM13">
            <v>18.274999999999999</v>
          </cell>
          <cell r="EN13">
            <v>17.84</v>
          </cell>
          <cell r="EO13">
            <v>18.274999999999999</v>
          </cell>
          <cell r="EP13">
            <v>18.39</v>
          </cell>
          <cell r="EQ13">
            <v>18.512499999999999</v>
          </cell>
          <cell r="ER13">
            <v>18.262499999999999</v>
          </cell>
          <cell r="ES13">
            <v>18.383333333333333</v>
          </cell>
          <cell r="ET13">
            <v>18.612500000000001</v>
          </cell>
          <cell r="EU13">
            <v>18.758333333333333</v>
          </cell>
          <cell r="EV13">
            <v>18.7</v>
          </cell>
          <cell r="EW13">
            <v>18.337499999999999</v>
          </cell>
          <cell r="EX13">
            <v>18.625</v>
          </cell>
          <cell r="EY13">
            <v>18.587499999999999</v>
          </cell>
          <cell r="EZ13">
            <v>18.766666666666666</v>
          </cell>
          <cell r="FB13">
            <v>19.45</v>
          </cell>
          <cell r="FC13">
            <v>18.45</v>
          </cell>
          <cell r="FD13">
            <v>18.683333333333334</v>
          </cell>
          <cell r="FE13">
            <v>18.45</v>
          </cell>
          <cell r="FF13">
            <v>18.399999999999999</v>
          </cell>
          <cell r="FG13">
            <v>18.291666666666664</v>
          </cell>
          <cell r="FH13">
            <v>18.324999999999999</v>
          </cell>
          <cell r="FI13">
            <v>18.3</v>
          </cell>
          <cell r="FJ13">
            <v>17.95</v>
          </cell>
          <cell r="FK13">
            <v>17.837499999999999</v>
          </cell>
          <cell r="FL13">
            <v>17.919999999999998</v>
          </cell>
          <cell r="FM13">
            <v>17.740000000000002</v>
          </cell>
          <cell r="FN13">
            <v>18</v>
          </cell>
          <cell r="FO13">
            <v>17.490000000000002</v>
          </cell>
          <cell r="FP13">
            <v>17.23</v>
          </cell>
          <cell r="FQ13">
            <v>17.149999999999999</v>
          </cell>
          <cell r="FR13">
            <v>17.100000000000001</v>
          </cell>
          <cell r="FS13">
            <v>18.55</v>
          </cell>
          <cell r="FT13">
            <v>18.324999999999999</v>
          </cell>
          <cell r="FU13">
            <v>17.3</v>
          </cell>
          <cell r="FV13">
            <v>17.274999999999999</v>
          </cell>
          <cell r="FW13">
            <v>17</v>
          </cell>
          <cell r="FX13">
            <v>17.96875</v>
          </cell>
          <cell r="FY13">
            <v>17.350000000000001</v>
          </cell>
          <cell r="FZ13">
            <v>16.45</v>
          </cell>
          <cell r="GA13">
            <v>17.912500000000001</v>
          </cell>
          <cell r="GB13">
            <v>18.18</v>
          </cell>
          <cell r="GC13">
            <v>17.7</v>
          </cell>
          <cell r="GD13">
            <v>17.875</v>
          </cell>
          <cell r="GE13">
            <v>17.45</v>
          </cell>
          <cell r="GF13">
            <v>17.208333333333336</v>
          </cell>
          <cell r="GG13">
            <v>18.27</v>
          </cell>
          <cell r="GH13">
            <v>17.7</v>
          </cell>
          <cell r="GI13">
            <v>17.25</v>
          </cell>
          <cell r="GJ13">
            <v>17.05</v>
          </cell>
          <cell r="GK13">
            <v>16.6875</v>
          </cell>
          <cell r="GL13">
            <v>16.737500000000001</v>
          </cell>
          <cell r="GM13">
            <v>16.524999999999999</v>
          </cell>
          <cell r="GN13">
            <v>16.362500000000001</v>
          </cell>
          <cell r="GO13">
            <v>15.933333333333334</v>
          </cell>
          <cell r="GP13">
            <v>16.5625</v>
          </cell>
          <cell r="GQ13">
            <v>16.8</v>
          </cell>
          <cell r="GR13">
            <v>16.283333333333335</v>
          </cell>
          <cell r="GS13">
            <v>16.816666666666666</v>
          </cell>
          <cell r="GT13">
            <v>16.987500000000001</v>
          </cell>
          <cell r="GU13">
            <v>17.149999999999999</v>
          </cell>
          <cell r="GV13">
            <v>17.149999999999999</v>
          </cell>
          <cell r="GW13">
            <v>17.633333333333333</v>
          </cell>
          <cell r="GX13">
            <v>17.64</v>
          </cell>
          <cell r="GY13">
            <v>17.3125</v>
          </cell>
          <cell r="GZ13">
            <v>17.337499999999999</v>
          </cell>
          <cell r="HA13">
            <v>17.100000000000001</v>
          </cell>
          <cell r="HB13">
            <v>17.3</v>
          </cell>
          <cell r="HC13">
            <v>17.637499999999999</v>
          </cell>
          <cell r="HD13">
            <v>18.183333333333334</v>
          </cell>
          <cell r="HE13">
            <v>17.899999999999999</v>
          </cell>
          <cell r="HF13">
            <v>18.100000000000001</v>
          </cell>
          <cell r="HG13">
            <v>18.05</v>
          </cell>
          <cell r="HH13">
            <v>17.53</v>
          </cell>
          <cell r="HI13">
            <v>17.53</v>
          </cell>
          <cell r="HJ13">
            <v>18</v>
          </cell>
          <cell r="HK13">
            <v>18.18</v>
          </cell>
          <cell r="HL13">
            <v>17.28</v>
          </cell>
          <cell r="HM13">
            <v>18.05</v>
          </cell>
          <cell r="HN13">
            <v>18.25</v>
          </cell>
          <cell r="HO13">
            <v>18.362500000000001</v>
          </cell>
          <cell r="HP13">
            <v>17.866</v>
          </cell>
          <cell r="HQ13">
            <v>17.983000000000001</v>
          </cell>
          <cell r="HR13">
            <v>18.582999999999998</v>
          </cell>
          <cell r="HS13">
            <v>18.45</v>
          </cell>
          <cell r="HT13">
            <v>18.112500000000001</v>
          </cell>
          <cell r="HU13">
            <v>18.112500000000001</v>
          </cell>
          <cell r="HV13">
            <v>17.966000000000001</v>
          </cell>
          <cell r="HW13">
            <v>17.9833</v>
          </cell>
          <cell r="HX13">
            <v>17.8</v>
          </cell>
          <cell r="HY13">
            <v>17.649999999999999</v>
          </cell>
          <cell r="HZ13">
            <v>17.916</v>
          </cell>
          <cell r="IA13">
            <v>18.3</v>
          </cell>
          <cell r="IB13">
            <v>18.375</v>
          </cell>
          <cell r="IC13">
            <v>18.487500000000001</v>
          </cell>
          <cell r="ID13">
            <v>18.662500000000001</v>
          </cell>
          <cell r="IE13">
            <v>18.8125</v>
          </cell>
          <cell r="IF13">
            <v>19.125</v>
          </cell>
          <cell r="IG13">
            <v>19.183299999999999</v>
          </cell>
          <cell r="IH13">
            <v>19.762499999999999</v>
          </cell>
          <cell r="II13">
            <v>20.2</v>
          </cell>
          <cell r="IJ13">
            <v>19.832999999999998</v>
          </cell>
          <cell r="IK13">
            <v>20.5</v>
          </cell>
          <cell r="IL13">
            <v>19.175000000000001</v>
          </cell>
          <cell r="IM13">
            <v>19.55</v>
          </cell>
          <cell r="IN13">
            <v>17.925000000000001</v>
          </cell>
          <cell r="IO13">
            <v>17.649999999999999</v>
          </cell>
          <cell r="IP13">
            <v>18.012499999999999</v>
          </cell>
          <cell r="IQ13">
            <v>18.690000000000001</v>
          </cell>
          <cell r="IR13">
            <v>18.8</v>
          </cell>
          <cell r="IS13">
            <v>18.75</v>
          </cell>
          <cell r="IT13">
            <v>19.912500000000001</v>
          </cell>
          <cell r="IU13">
            <v>19.587499999999999</v>
          </cell>
          <cell r="IV13">
            <v>19.600000000000001</v>
          </cell>
          <cell r="IW13">
            <v>19.912500000000001</v>
          </cell>
          <cell r="IX13">
            <v>19.987500000000001</v>
          </cell>
          <cell r="IY13">
            <v>19.675000000000001</v>
          </cell>
          <cell r="IZ13">
            <v>20.329999999999998</v>
          </cell>
          <cell r="JA13">
            <v>20.2</v>
          </cell>
          <cell r="JC13">
            <v>22</v>
          </cell>
          <cell r="JD13">
            <v>21.582999999999998</v>
          </cell>
          <cell r="JE13">
            <v>21.8125</v>
          </cell>
          <cell r="JF13">
            <v>21.887499999999999</v>
          </cell>
          <cell r="JG13">
            <v>22.24</v>
          </cell>
          <cell r="JH13">
            <v>22.53</v>
          </cell>
          <cell r="JI13">
            <v>22.716000000000001</v>
          </cell>
          <cell r="JJ13">
            <v>23.35</v>
          </cell>
          <cell r="JK13">
            <v>23.42</v>
          </cell>
          <cell r="JL13">
            <v>23.716000000000001</v>
          </cell>
          <cell r="JM13">
            <v>23.112500000000001</v>
          </cell>
          <cell r="JN13">
            <v>23.112500000000001</v>
          </cell>
          <cell r="JO13">
            <v>23.925000000000001</v>
          </cell>
          <cell r="JP13">
            <v>23.75</v>
          </cell>
          <cell r="JQ13">
            <v>23.175000000000001</v>
          </cell>
          <cell r="JR13">
            <v>24.66</v>
          </cell>
          <cell r="JS13">
            <v>24.862500000000001</v>
          </cell>
          <cell r="JT13">
            <v>25.9</v>
          </cell>
          <cell r="JU13">
            <v>26.875</v>
          </cell>
          <cell r="JV13">
            <v>27.716000000000001</v>
          </cell>
          <cell r="JW13">
            <v>29</v>
          </cell>
          <cell r="JX13">
            <v>27.9</v>
          </cell>
          <cell r="JY13">
            <v>28.533000000000001</v>
          </cell>
          <cell r="JZ13">
            <v>28.966000000000001</v>
          </cell>
          <cell r="KA13">
            <v>27.33</v>
          </cell>
          <cell r="KB13">
            <v>26.78</v>
          </cell>
          <cell r="KC13">
            <v>27.36</v>
          </cell>
          <cell r="KD13">
            <v>26.283000000000001</v>
          </cell>
          <cell r="KE13">
            <v>26.75</v>
          </cell>
          <cell r="KF13">
            <v>27.675000000000001</v>
          </cell>
          <cell r="KG13">
            <v>27.925000000000001</v>
          </cell>
          <cell r="KH13">
            <v>27.6</v>
          </cell>
          <cell r="KI13">
            <v>28.25</v>
          </cell>
          <cell r="KJ13">
            <v>29.55</v>
          </cell>
          <cell r="KK13">
            <v>27.32</v>
          </cell>
          <cell r="KL13">
            <v>28.68</v>
          </cell>
          <cell r="KM13">
            <v>28.315999999999999</v>
          </cell>
          <cell r="KN13">
            <v>26.875</v>
          </cell>
          <cell r="KO13">
            <v>22.55</v>
          </cell>
          <cell r="KP13">
            <v>23.5</v>
          </cell>
          <cell r="KQ13">
            <v>25.625</v>
          </cell>
          <cell r="KR13">
            <v>25.83</v>
          </cell>
          <cell r="KS13">
            <v>25.815999999999999</v>
          </cell>
          <cell r="KT13">
            <v>26.65</v>
          </cell>
          <cell r="KU13">
            <v>26.08</v>
          </cell>
          <cell r="KV13">
            <v>26.35</v>
          </cell>
          <cell r="KW13">
            <v>26.9</v>
          </cell>
          <cell r="KX13">
            <v>27.3</v>
          </cell>
          <cell r="KY13">
            <v>26.22</v>
          </cell>
          <cell r="KZ13">
            <v>26.23</v>
          </cell>
          <cell r="LA13">
            <v>25.85</v>
          </cell>
          <cell r="LC13">
            <v>27.7</v>
          </cell>
          <cell r="LD13">
            <v>26.7</v>
          </cell>
          <cell r="LE13">
            <v>26.07</v>
          </cell>
          <cell r="LF13">
            <v>26.416599999999999</v>
          </cell>
          <cell r="LG13">
            <v>26.837499999999999</v>
          </cell>
          <cell r="LH13">
            <v>26.466000000000001</v>
          </cell>
          <cell r="LI13">
            <v>26.3</v>
          </cell>
          <cell r="LJ13">
            <v>26.375</v>
          </cell>
          <cell r="LK13">
            <v>33.5</v>
          </cell>
          <cell r="LL13">
            <v>42.25</v>
          </cell>
          <cell r="LM13">
            <v>38.75</v>
          </cell>
          <cell r="LN13">
            <v>38.75</v>
          </cell>
          <cell r="LO13">
            <v>38.75</v>
          </cell>
          <cell r="LP13">
            <v>37.94</v>
          </cell>
          <cell r="LQ13">
            <v>36.25</v>
          </cell>
          <cell r="LS13">
            <v>36.75</v>
          </cell>
          <cell r="LT13">
            <v>36.83</v>
          </cell>
          <cell r="LU13">
            <v>37.25</v>
          </cell>
          <cell r="LX13">
            <v>37.6</v>
          </cell>
          <cell r="MB13">
            <v>35.5</v>
          </cell>
          <cell r="MC13">
            <v>33.25</v>
          </cell>
          <cell r="ME13">
            <v>33.130000000000003</v>
          </cell>
          <cell r="MF13">
            <v>34.332999999999998</v>
          </cell>
          <cell r="MG13">
            <v>35.188000000000002</v>
          </cell>
          <cell r="MH13">
            <v>35.133000000000003</v>
          </cell>
          <cell r="MI13">
            <v>35.85</v>
          </cell>
          <cell r="MJ13">
            <v>36.75</v>
          </cell>
          <cell r="MK13">
            <v>34.667000000000002</v>
          </cell>
          <cell r="ML13">
            <v>35</v>
          </cell>
          <cell r="MM13">
            <v>34.75</v>
          </cell>
          <cell r="MN13">
            <v>31.875</v>
          </cell>
          <cell r="MO13">
            <v>35.15</v>
          </cell>
          <cell r="MP13">
            <v>35.049999999999997</v>
          </cell>
          <cell r="MQ13">
            <v>35.317</v>
          </cell>
          <cell r="MR13">
            <v>35</v>
          </cell>
          <cell r="MS13">
            <v>34.625</v>
          </cell>
          <cell r="MT13">
            <v>34.917000000000002</v>
          </cell>
          <cell r="MU13">
            <v>35.25</v>
          </cell>
          <cell r="MV13">
            <v>34.383000000000003</v>
          </cell>
          <cell r="MW13">
            <v>33.875</v>
          </cell>
          <cell r="MX13">
            <v>32.625</v>
          </cell>
        </row>
        <row r="14">
          <cell r="B14">
            <v>20.3</v>
          </cell>
          <cell r="C14">
            <v>20.160000000000004</v>
          </cell>
          <cell r="D14">
            <v>19.62</v>
          </cell>
          <cell r="E14">
            <v>19.237500000000001</v>
          </cell>
          <cell r="F14">
            <v>18.612500000000001</v>
          </cell>
          <cell r="G14">
            <v>17.989999999999998</v>
          </cell>
          <cell r="H14">
            <v>17.900000000000002</v>
          </cell>
          <cell r="I14">
            <v>17.649999999999999</v>
          </cell>
          <cell r="J14">
            <v>18.528571428571428</v>
          </cell>
          <cell r="K14">
            <v>19.470000000000002</v>
          </cell>
          <cell r="L14">
            <v>20.189999999999998</v>
          </cell>
          <cell r="M14">
            <v>21.066666666666666</v>
          </cell>
          <cell r="N14">
            <v>20.389999999999997</v>
          </cell>
          <cell r="O14">
            <v>20.36428571428571</v>
          </cell>
          <cell r="P14">
            <v>21.439999999999998</v>
          </cell>
          <cell r="Q14">
            <v>22.82</v>
          </cell>
          <cell r="R14">
            <v>22.75</v>
          </cell>
          <cell r="S14">
            <v>22.639999999999997</v>
          </cell>
          <cell r="U14">
            <v>22.880000000000003</v>
          </cell>
          <cell r="V14">
            <v>23.466666666666669</v>
          </cell>
          <cell r="W14">
            <v>23.958333333333332</v>
          </cell>
          <cell r="X14">
            <v>23.31</v>
          </cell>
          <cell r="Y14">
            <v>22.84</v>
          </cell>
          <cell r="Z14">
            <v>21.637499999999999</v>
          </cell>
          <cell r="AA14">
            <v>21.866666666666664</v>
          </cell>
          <cell r="AB14">
            <v>20.94</v>
          </cell>
          <cell r="AC14">
            <v>21.116666666666667</v>
          </cell>
          <cell r="AD14">
            <v>20.708333333333332</v>
          </cell>
          <cell r="AE14">
            <v>20.683333333333334</v>
          </cell>
          <cell r="AF14">
            <v>20.25</v>
          </cell>
          <cell r="AG14">
            <v>19.833333333333332</v>
          </cell>
          <cell r="AH14">
            <v>19.89</v>
          </cell>
          <cell r="AI14">
            <v>19.830000000000002</v>
          </cell>
          <cell r="AJ14">
            <v>19.369999999999997</v>
          </cell>
          <cell r="AK14">
            <v>19.866666666666667</v>
          </cell>
          <cell r="AL14">
            <v>19.400000000000002</v>
          </cell>
          <cell r="AM14">
            <v>19.25</v>
          </cell>
          <cell r="AN14">
            <v>18.899999999999999</v>
          </cell>
          <cell r="AO14">
            <v>19.239999999999998</v>
          </cell>
          <cell r="AP14">
            <v>18.733333333333334</v>
          </cell>
          <cell r="AQ14">
            <v>19.500000000000004</v>
          </cell>
          <cell r="AR14">
            <v>20.099999999999998</v>
          </cell>
          <cell r="AS14">
            <v>19.875</v>
          </cell>
          <cell r="AT14">
            <v>20.066666666666666</v>
          </cell>
          <cell r="AU14">
            <v>20.160000000000004</v>
          </cell>
          <cell r="AV14">
            <v>19.933333333333334</v>
          </cell>
          <cell r="AW14">
            <v>19.828571428571426</v>
          </cell>
          <cell r="AX14">
            <v>19.824999999999999</v>
          </cell>
          <cell r="AY14">
            <v>20.079999999999998</v>
          </cell>
          <cell r="AZ14">
            <v>20.233333333333334</v>
          </cell>
          <cell r="BA14">
            <v>19.899999999999999</v>
          </cell>
          <cell r="BB14">
            <v>20.0625</v>
          </cell>
          <cell r="BC14">
            <v>20.141666666666669</v>
          </cell>
          <cell r="BD14">
            <v>20.566666666666666</v>
          </cell>
          <cell r="BE14">
            <v>20.919999999999998</v>
          </cell>
          <cell r="BF14">
            <v>22.380000000000003</v>
          </cell>
          <cell r="BG14">
            <v>22.425000000000001</v>
          </cell>
          <cell r="BH14">
            <v>23.03</v>
          </cell>
          <cell r="BI14">
            <v>23.05</v>
          </cell>
          <cell r="BJ14">
            <v>22.675000000000001</v>
          </cell>
          <cell r="BK14">
            <v>22.457142857142859</v>
          </cell>
          <cell r="BL14">
            <v>22.516666666666666</v>
          </cell>
          <cell r="BM14">
            <v>22.466666666666669</v>
          </cell>
          <cell r="BN14">
            <v>22.64</v>
          </cell>
          <cell r="BO14">
            <v>22.650000000000002</v>
          </cell>
          <cell r="BP14">
            <v>22.5</v>
          </cell>
          <cell r="BQ14">
            <v>20.470000000000002</v>
          </cell>
          <cell r="BR14">
            <v>21.7</v>
          </cell>
          <cell r="BS14">
            <v>22.000000000000004</v>
          </cell>
          <cell r="BT14">
            <v>21.700000000000003</v>
          </cell>
          <cell r="BU14">
            <v>21.97</v>
          </cell>
          <cell r="BV14">
            <v>23.699999999999996</v>
          </cell>
          <cell r="BW14">
            <v>21.74</v>
          </cell>
          <cell r="BX14">
            <v>22.616666666666664</v>
          </cell>
          <cell r="BY14">
            <v>22.037500000000001</v>
          </cell>
          <cell r="BZ14">
            <v>21.509999999999998</v>
          </cell>
          <cell r="CA14">
            <v>21.0625</v>
          </cell>
          <cell r="CB14">
            <v>20.607142857142858</v>
          </cell>
          <cell r="CC14">
            <v>19.77</v>
          </cell>
          <cell r="CD14">
            <v>19.2</v>
          </cell>
          <cell r="CE14">
            <v>18.425000000000001</v>
          </cell>
          <cell r="CF14">
            <v>18.666666666666668</v>
          </cell>
          <cell r="CG14">
            <v>18.369999999999997</v>
          </cell>
          <cell r="CH14">
            <v>18.599999999999998</v>
          </cell>
          <cell r="CI14">
            <v>18.5</v>
          </cell>
          <cell r="CJ14">
            <v>18.116666666666667</v>
          </cell>
          <cell r="CK14">
            <v>18.283333333333335</v>
          </cell>
          <cell r="CL14">
            <v>18.083333333333332</v>
          </cell>
          <cell r="CM14">
            <v>18.380000000000003</v>
          </cell>
          <cell r="CN14">
            <v>19.399999999999999</v>
          </cell>
          <cell r="CO14">
            <v>18.541666666666668</v>
          </cell>
          <cell r="CP14">
            <v>18.516666666666666</v>
          </cell>
          <cell r="CQ14">
            <v>18.18</v>
          </cell>
          <cell r="CR14">
            <v>18.225000000000001</v>
          </cell>
          <cell r="CS14">
            <v>17.95</v>
          </cell>
          <cell r="CT14">
            <v>18.259999999999998</v>
          </cell>
          <cell r="CU14">
            <v>17.86</v>
          </cell>
          <cell r="CV14">
            <v>18.11</v>
          </cell>
          <cell r="CW14">
            <v>18.662500000000001</v>
          </cell>
          <cell r="CX14">
            <v>18.829000000000001</v>
          </cell>
          <cell r="CY14">
            <v>19.537500000000001</v>
          </cell>
          <cell r="CZ14">
            <v>19.2</v>
          </cell>
          <cell r="DA14">
            <v>18.899999999999999</v>
          </cell>
          <cell r="DB14">
            <v>19.633333333333333</v>
          </cell>
          <cell r="DC14">
            <v>19.7</v>
          </cell>
          <cell r="DD14">
            <v>20.125</v>
          </cell>
          <cell r="DE14">
            <v>21</v>
          </cell>
          <cell r="DF14">
            <v>21.074999999999999</v>
          </cell>
          <cell r="DG14">
            <v>21.5</v>
          </cell>
          <cell r="DH14">
            <v>21.512499999999999</v>
          </cell>
          <cell r="DI14">
            <v>22.1875</v>
          </cell>
          <cell r="DJ14">
            <v>25</v>
          </cell>
          <cell r="DK14">
            <v>22.89</v>
          </cell>
          <cell r="DL14">
            <v>23.333333333333336</v>
          </cell>
          <cell r="DM14">
            <v>24</v>
          </cell>
          <cell r="DN14">
            <v>24.183333333333334</v>
          </cell>
          <cell r="DO14">
            <v>24.774999999999999</v>
          </cell>
          <cell r="DP14">
            <v>25.130000000000003</v>
          </cell>
          <cell r="DQ14">
            <v>25.3</v>
          </cell>
          <cell r="DR14">
            <v>24.45</v>
          </cell>
          <cell r="DS14">
            <v>24.92</v>
          </cell>
          <cell r="DT14">
            <v>24.75</v>
          </cell>
          <cell r="DU14">
            <v>23.875</v>
          </cell>
          <cell r="DV14">
            <v>23.912500000000001</v>
          </cell>
          <cell r="DW14">
            <v>23.975000000000001</v>
          </cell>
          <cell r="DX14">
            <v>22.2</v>
          </cell>
          <cell r="DY14">
            <v>22.5</v>
          </cell>
          <cell r="DZ14">
            <v>22.1875</v>
          </cell>
          <cell r="EA14">
            <v>22.31</v>
          </cell>
          <cell r="EB14">
            <v>22.824999999999999</v>
          </cell>
          <cell r="EC14">
            <v>23.2</v>
          </cell>
          <cell r="ED14">
            <v>23.116666666666667</v>
          </cell>
          <cell r="EE14">
            <v>23.637499999999999</v>
          </cell>
          <cell r="EF14">
            <v>24.475000000000001</v>
          </cell>
          <cell r="EH14">
            <v>24.733333333333334</v>
          </cell>
          <cell r="EI14">
            <v>24.419999999999998</v>
          </cell>
          <cell r="EJ14">
            <v>24.675000000000001</v>
          </cell>
          <cell r="EK14">
            <v>24.408333333333335</v>
          </cell>
          <cell r="EL14">
            <v>24</v>
          </cell>
          <cell r="EM14">
            <v>23.22</v>
          </cell>
          <cell r="EN14">
            <v>23.88</v>
          </cell>
          <cell r="EO14">
            <v>24.132999999999999</v>
          </cell>
          <cell r="EP14">
            <v>24.52</v>
          </cell>
          <cell r="EQ14">
            <v>24.240000000000002</v>
          </cell>
          <cell r="ER14">
            <v>24.5</v>
          </cell>
          <cell r="ES14">
            <v>24.95</v>
          </cell>
          <cell r="ET14">
            <v>25.55</v>
          </cell>
          <cell r="EU14">
            <v>25.29</v>
          </cell>
          <cell r="EV14">
            <v>25.387499999999999</v>
          </cell>
          <cell r="EW14">
            <v>25.75</v>
          </cell>
          <cell r="EX14">
            <v>24.96</v>
          </cell>
          <cell r="EY14">
            <v>24.566666666666666</v>
          </cell>
          <cell r="EZ14">
            <v>24.012499999999999</v>
          </cell>
          <cell r="FB14">
            <v>25.1</v>
          </cell>
          <cell r="FC14">
            <v>23.9375</v>
          </cell>
          <cell r="FD14">
            <v>24.166666666666664</v>
          </cell>
          <cell r="FE14">
            <v>24.6875</v>
          </cell>
          <cell r="FF14">
            <v>24.419999999999998</v>
          </cell>
          <cell r="FG14">
            <v>24.558333333333334</v>
          </cell>
          <cell r="FH14">
            <v>24.14</v>
          </cell>
          <cell r="FI14">
            <v>23.662500000000001</v>
          </cell>
          <cell r="FJ14">
            <v>22.733333333333334</v>
          </cell>
          <cell r="FK14">
            <v>22.44</v>
          </cell>
          <cell r="FL14">
            <v>22.16</v>
          </cell>
          <cell r="FM14">
            <v>22.22</v>
          </cell>
          <cell r="FN14">
            <v>22.32</v>
          </cell>
          <cell r="FO14">
            <v>22.458333333333336</v>
          </cell>
          <cell r="FP14">
            <v>21.8</v>
          </cell>
          <cell r="FQ14">
            <v>21.987500000000001</v>
          </cell>
          <cell r="FR14">
            <v>21.5833333</v>
          </cell>
          <cell r="FS14">
            <v>21.466999999999999</v>
          </cell>
          <cell r="FT14">
            <v>21.4</v>
          </cell>
          <cell r="FU14">
            <v>20.8</v>
          </cell>
          <cell r="FV14">
            <v>20.880000000000003</v>
          </cell>
          <cell r="FW14">
            <v>21.274999999999999</v>
          </cell>
          <cell r="FX14">
            <v>21.35</v>
          </cell>
          <cell r="FY14">
            <v>20.866666666666667</v>
          </cell>
          <cell r="FZ14">
            <v>21.083333333333336</v>
          </cell>
          <cell r="GA14">
            <v>21.68</v>
          </cell>
          <cell r="GB14">
            <v>20.524999999999999</v>
          </cell>
          <cell r="GC14">
            <v>20.6</v>
          </cell>
          <cell r="GD14">
            <v>20.93</v>
          </cell>
          <cell r="GE14">
            <v>20.466666666666665</v>
          </cell>
          <cell r="GF14">
            <v>25.18</v>
          </cell>
          <cell r="GG14">
            <v>19.916666666666664</v>
          </cell>
          <cell r="GH14">
            <v>19.649999999999999</v>
          </cell>
          <cell r="GI14">
            <v>19.2</v>
          </cell>
          <cell r="GJ14">
            <v>18.925000000000001</v>
          </cell>
          <cell r="GK14">
            <v>18.766666666666666</v>
          </cell>
          <cell r="GL14">
            <v>18.86</v>
          </cell>
          <cell r="GM14">
            <v>19.333333333333336</v>
          </cell>
          <cell r="GN14">
            <v>19.066666666666666</v>
          </cell>
          <cell r="GO14">
            <v>19.55</v>
          </cell>
          <cell r="GP14">
            <v>19.75</v>
          </cell>
          <cell r="GQ14">
            <v>19.600000000000001</v>
          </cell>
          <cell r="GR14">
            <v>19.55</v>
          </cell>
          <cell r="GS14">
            <v>19.419999999999998</v>
          </cell>
          <cell r="GT14">
            <v>19.208333333333336</v>
          </cell>
          <cell r="GU14">
            <v>19.616666666666667</v>
          </cell>
          <cell r="GV14">
            <v>20.350000000000001</v>
          </cell>
          <cell r="GW14">
            <v>20.04</v>
          </cell>
          <cell r="GX14">
            <v>21.15</v>
          </cell>
          <cell r="GY14">
            <v>21.9</v>
          </cell>
          <cell r="GZ14">
            <v>21.941666666666666</v>
          </cell>
          <cell r="HA14">
            <v>22.8</v>
          </cell>
          <cell r="HB14">
            <v>22.9</v>
          </cell>
          <cell r="HC14">
            <v>21.78</v>
          </cell>
          <cell r="HD14">
            <v>21.45</v>
          </cell>
          <cell r="HE14">
            <v>21.830000000000002</v>
          </cell>
          <cell r="HF14">
            <v>21.97</v>
          </cell>
          <cell r="HG14">
            <v>22.11</v>
          </cell>
          <cell r="HH14">
            <v>22.35</v>
          </cell>
          <cell r="HI14">
            <v>22.86</v>
          </cell>
          <cell r="HJ14">
            <v>22.666599999999999</v>
          </cell>
          <cell r="HK14">
            <v>22.757000000000001</v>
          </cell>
          <cell r="HL14">
            <v>22.79</v>
          </cell>
          <cell r="HM14">
            <v>23.46</v>
          </cell>
          <cell r="HN14">
            <v>24.824999999999999</v>
          </cell>
          <cell r="HO14">
            <v>27.175000000000001</v>
          </cell>
          <cell r="HP14">
            <v>25.515999999999998</v>
          </cell>
          <cell r="HQ14">
            <v>25.887499999999999</v>
          </cell>
          <cell r="HR14">
            <v>26.26</v>
          </cell>
          <cell r="HS14">
            <v>27.12</v>
          </cell>
          <cell r="HT14">
            <v>27.483000000000001</v>
          </cell>
          <cell r="HU14">
            <v>25.12</v>
          </cell>
          <cell r="HV14">
            <v>24.4</v>
          </cell>
          <cell r="HW14">
            <v>23.45</v>
          </cell>
          <cell r="HX14">
            <v>22.34</v>
          </cell>
          <cell r="HY14">
            <v>22.416</v>
          </cell>
          <cell r="HZ14">
            <v>22.41</v>
          </cell>
          <cell r="IA14">
            <v>22.45</v>
          </cell>
          <cell r="IB14">
            <v>22.64</v>
          </cell>
          <cell r="IC14">
            <v>21.67</v>
          </cell>
          <cell r="ID14">
            <v>22.15</v>
          </cell>
          <cell r="IE14">
            <v>21.387499999999999</v>
          </cell>
          <cell r="IF14">
            <v>20.53</v>
          </cell>
          <cell r="IG14">
            <v>20.329999999999998</v>
          </cell>
          <cell r="IH14">
            <v>20.48</v>
          </cell>
          <cell r="II14">
            <v>20.83</v>
          </cell>
          <cell r="IJ14">
            <v>21.33</v>
          </cell>
          <cell r="IK14">
            <v>21.67</v>
          </cell>
          <cell r="IL14">
            <v>22.52</v>
          </cell>
          <cell r="IM14">
            <v>22.737500000000001</v>
          </cell>
          <cell r="IN14">
            <v>24.79</v>
          </cell>
          <cell r="IO14">
            <v>24.14</v>
          </cell>
          <cell r="IP14">
            <v>25.06</v>
          </cell>
          <cell r="IQ14">
            <v>25.713999999999999</v>
          </cell>
          <cell r="IR14">
            <v>25.966000000000001</v>
          </cell>
          <cell r="IS14">
            <v>25.94</v>
          </cell>
          <cell r="IT14">
            <v>26.65</v>
          </cell>
          <cell r="IU14">
            <v>29.991</v>
          </cell>
          <cell r="IV14">
            <v>28.56</v>
          </cell>
          <cell r="IW14">
            <v>28.8</v>
          </cell>
          <cell r="IX14">
            <v>29.25</v>
          </cell>
          <cell r="IY14">
            <v>28.55</v>
          </cell>
          <cell r="IZ14">
            <v>28.058</v>
          </cell>
          <cell r="JA14">
            <v>28.4</v>
          </cell>
          <cell r="JB14">
            <v>27.25</v>
          </cell>
          <cell r="JC14">
            <v>29.03</v>
          </cell>
          <cell r="JD14">
            <v>30.41</v>
          </cell>
          <cell r="JE14">
            <v>32.659999999999997</v>
          </cell>
          <cell r="JF14">
            <v>32.909999999999997</v>
          </cell>
          <cell r="JG14">
            <v>32.427999999999997</v>
          </cell>
          <cell r="JH14">
            <v>32.229999999999997</v>
          </cell>
          <cell r="JI14">
            <v>32.15</v>
          </cell>
          <cell r="JJ14">
            <v>32.457999999999998</v>
          </cell>
          <cell r="JK14">
            <v>32.741</v>
          </cell>
          <cell r="JL14">
            <v>32.841000000000001</v>
          </cell>
          <cell r="JM14">
            <v>31.925000000000001</v>
          </cell>
          <cell r="JN14">
            <v>30.48</v>
          </cell>
          <cell r="JO14">
            <v>30.25</v>
          </cell>
          <cell r="JP14">
            <v>29.5625</v>
          </cell>
          <cell r="JQ14">
            <v>29.22</v>
          </cell>
          <cell r="JR14">
            <v>30.26</v>
          </cell>
          <cell r="JS14">
            <v>32.625</v>
          </cell>
          <cell r="JT14">
            <v>32</v>
          </cell>
          <cell r="JU14">
            <v>32.287500000000001</v>
          </cell>
          <cell r="JV14">
            <v>34.133000000000003</v>
          </cell>
          <cell r="JW14">
            <v>32.200000000000003</v>
          </cell>
          <cell r="JX14">
            <v>35.512500000000003</v>
          </cell>
          <cell r="JY14">
            <v>34.9</v>
          </cell>
          <cell r="KA14">
            <v>32.237499999999997</v>
          </cell>
          <cell r="KB14">
            <v>31.925000000000001</v>
          </cell>
          <cell r="KC14">
            <v>31.8</v>
          </cell>
          <cell r="KD14">
            <v>33.533000000000001</v>
          </cell>
          <cell r="KE14">
            <v>32.415999999999997</v>
          </cell>
          <cell r="KF14">
            <v>30.1875</v>
          </cell>
          <cell r="KG14">
            <v>26.73</v>
          </cell>
          <cell r="KH14">
            <v>26.082999999999998</v>
          </cell>
          <cell r="KI14">
            <v>28.45</v>
          </cell>
          <cell r="KJ14">
            <v>28.074999999999999</v>
          </cell>
          <cell r="KK14">
            <v>27.135000000000002</v>
          </cell>
          <cell r="KL14">
            <v>27.412500000000001</v>
          </cell>
          <cell r="KM14">
            <v>27.4</v>
          </cell>
          <cell r="KN14">
            <v>28.1875</v>
          </cell>
          <cell r="KO14">
            <v>28.375</v>
          </cell>
          <cell r="KP14">
            <v>29.27</v>
          </cell>
          <cell r="KQ14">
            <v>29.858000000000001</v>
          </cell>
          <cell r="KR14">
            <v>30.51</v>
          </cell>
          <cell r="KS14">
            <v>31.81</v>
          </cell>
          <cell r="KT14">
            <v>32.837499999999999</v>
          </cell>
          <cell r="KU14">
            <v>32.9</v>
          </cell>
          <cell r="KV14">
            <v>32.619999999999997</v>
          </cell>
          <cell r="KW14">
            <v>33.770000000000003</v>
          </cell>
          <cell r="KX14">
            <v>36.049999999999997</v>
          </cell>
          <cell r="KY14">
            <v>38.61</v>
          </cell>
          <cell r="KZ14">
            <v>41.48</v>
          </cell>
          <cell r="LA14">
            <v>39.43</v>
          </cell>
          <cell r="LB14">
            <v>37.200000000000003</v>
          </cell>
          <cell r="LC14">
            <v>37.33</v>
          </cell>
          <cell r="LD14">
            <v>39.92</v>
          </cell>
          <cell r="LE14">
            <v>37.0625</v>
          </cell>
          <cell r="LF14">
            <v>37</v>
          </cell>
          <cell r="LG14">
            <v>37.19</v>
          </cell>
          <cell r="LH14">
            <v>37.75</v>
          </cell>
          <cell r="LI14">
            <v>37.9</v>
          </cell>
          <cell r="LJ14">
            <v>38.35</v>
          </cell>
          <cell r="LK14">
            <v>45</v>
          </cell>
          <cell r="LL14">
            <v>50.52</v>
          </cell>
          <cell r="LM14">
            <v>51.75</v>
          </cell>
          <cell r="LN14">
            <v>51.637999999999998</v>
          </cell>
          <cell r="LO14">
            <v>52.9</v>
          </cell>
          <cell r="LP14">
            <v>52.08</v>
          </cell>
          <cell r="LQ14">
            <v>51.25</v>
          </cell>
          <cell r="LR14">
            <v>44.18</v>
          </cell>
          <cell r="LS14">
            <v>47.81</v>
          </cell>
          <cell r="LT14">
            <v>49.08</v>
          </cell>
          <cell r="LU14">
            <v>46.7</v>
          </cell>
          <cell r="LV14">
            <v>45.5</v>
          </cell>
          <cell r="LW14">
            <v>43</v>
          </cell>
          <cell r="LX14">
            <v>41.283000000000001</v>
          </cell>
          <cell r="LY14">
            <v>35.725000000000001</v>
          </cell>
          <cell r="LZ14">
            <v>32.200000000000003</v>
          </cell>
          <cell r="MA14">
            <v>34.5</v>
          </cell>
          <cell r="MB14">
            <v>33.267000000000003</v>
          </cell>
          <cell r="MC14">
            <v>37.375</v>
          </cell>
          <cell r="MD14">
            <v>36.75</v>
          </cell>
          <cell r="ME14">
            <v>37.380000000000003</v>
          </cell>
          <cell r="MF14">
            <v>33.887999999999998</v>
          </cell>
          <cell r="MG14">
            <v>36.35</v>
          </cell>
          <cell r="MH14">
            <v>39.46</v>
          </cell>
          <cell r="MI14">
            <v>36.982999999999997</v>
          </cell>
          <cell r="MJ14">
            <v>37.933</v>
          </cell>
          <cell r="MK14">
            <v>35.917000000000002</v>
          </cell>
          <cell r="ML14">
            <v>347.5</v>
          </cell>
          <cell r="MM14">
            <v>35.631</v>
          </cell>
          <cell r="MN14">
            <v>36.200000000000003</v>
          </cell>
          <cell r="MO14">
            <v>36</v>
          </cell>
          <cell r="MP14">
            <v>37.988</v>
          </cell>
          <cell r="MQ14">
            <v>38.17</v>
          </cell>
          <cell r="MR14">
            <v>37.637999999999998</v>
          </cell>
          <cell r="MS14">
            <v>38.387999999999998</v>
          </cell>
          <cell r="MT14">
            <v>37.887999999999998</v>
          </cell>
          <cell r="MU14">
            <v>37.5</v>
          </cell>
          <cell r="MV14">
            <v>36.56</v>
          </cell>
          <cell r="MW14">
            <v>36.119999999999997</v>
          </cell>
          <cell r="MX14">
            <v>36.063000000000002</v>
          </cell>
        </row>
        <row r="15">
          <cell r="B15">
            <v>10.15</v>
          </cell>
          <cell r="C15">
            <v>10.25</v>
          </cell>
          <cell r="D15">
            <v>10.6</v>
          </cell>
          <cell r="E15">
            <v>10.6</v>
          </cell>
          <cell r="F15">
            <v>10.65</v>
          </cell>
          <cell r="G15">
            <v>10.35</v>
          </cell>
          <cell r="H15">
            <v>10.1</v>
          </cell>
          <cell r="I15">
            <v>10.55</v>
          </cell>
          <cell r="J15">
            <v>10.1</v>
          </cell>
          <cell r="K15">
            <v>9.9499999999999993</v>
          </cell>
          <cell r="L15">
            <v>9.5</v>
          </cell>
          <cell r="N15">
            <v>9.15</v>
          </cell>
          <cell r="O15">
            <v>9.15</v>
          </cell>
          <cell r="P15">
            <v>9.25</v>
          </cell>
          <cell r="Q15">
            <v>9.25</v>
          </cell>
          <cell r="R15">
            <v>9.15</v>
          </cell>
          <cell r="S15">
            <v>9.15</v>
          </cell>
          <cell r="U15">
            <v>9.15</v>
          </cell>
          <cell r="V15">
            <v>8.8000000000000007</v>
          </cell>
          <cell r="W15">
            <v>8.5500000000000007</v>
          </cell>
          <cell r="X15">
            <v>7.75</v>
          </cell>
          <cell r="AB15">
            <v>6.7</v>
          </cell>
          <cell r="AE15">
            <v>8.25</v>
          </cell>
          <cell r="AG15">
            <v>8.35</v>
          </cell>
          <cell r="AH15">
            <v>8.35</v>
          </cell>
          <cell r="AI15">
            <v>8.6</v>
          </cell>
          <cell r="AL15">
            <v>8</v>
          </cell>
          <cell r="AM15">
            <v>8</v>
          </cell>
          <cell r="AY15">
            <v>8.1</v>
          </cell>
          <cell r="DD15">
            <v>0</v>
          </cell>
          <cell r="EG15">
            <v>24.466666666666665</v>
          </cell>
          <cell r="KD15">
            <v>38.1875</v>
          </cell>
          <cell r="MG15">
            <v>0</v>
          </cell>
          <cell r="MH15">
            <v>0</v>
          </cell>
          <cell r="MI15">
            <v>0</v>
          </cell>
          <cell r="MJ15">
            <v>0</v>
          </cell>
          <cell r="MK15">
            <v>0</v>
          </cell>
          <cell r="ML15">
            <v>0</v>
          </cell>
          <cell r="MM15">
            <v>0</v>
          </cell>
          <cell r="MN15">
            <v>0</v>
          </cell>
          <cell r="MO15">
            <v>0</v>
          </cell>
          <cell r="MP15">
            <v>0</v>
          </cell>
          <cell r="MQ15">
            <v>0</v>
          </cell>
          <cell r="MR15">
            <v>0</v>
          </cell>
          <cell r="MS15">
            <v>0</v>
          </cell>
          <cell r="MT15">
            <v>0</v>
          </cell>
        </row>
        <row r="16">
          <cell r="B16">
            <v>31.24</v>
          </cell>
          <cell r="C16">
            <v>31.360000000000003</v>
          </cell>
          <cell r="D16">
            <v>31.35</v>
          </cell>
          <cell r="E16">
            <v>30.550000000000004</v>
          </cell>
          <cell r="F16">
            <v>30.074999999999999</v>
          </cell>
          <cell r="G16">
            <v>28.1875</v>
          </cell>
          <cell r="H16">
            <v>28.619999999999997</v>
          </cell>
          <cell r="I16">
            <v>28.849999999999998</v>
          </cell>
          <cell r="J16">
            <v>29.257142857142856</v>
          </cell>
          <cell r="K16">
            <v>29.016666666666669</v>
          </cell>
          <cell r="L16">
            <v>28.441666666666666</v>
          </cell>
          <cell r="M16">
            <v>26.15</v>
          </cell>
          <cell r="N16">
            <v>27.65</v>
          </cell>
          <cell r="O16">
            <v>28.221428571428568</v>
          </cell>
          <cell r="P16">
            <v>30.15</v>
          </cell>
          <cell r="Q16">
            <v>32.89</v>
          </cell>
          <cell r="R16">
            <v>33.116666666666667</v>
          </cell>
          <cell r="S16">
            <v>33.739999999999995</v>
          </cell>
          <cell r="T16">
            <v>35.590000000000003</v>
          </cell>
          <cell r="U16">
            <v>37.029999999999994</v>
          </cell>
          <cell r="V16">
            <v>39.730000000000004</v>
          </cell>
          <cell r="W16">
            <v>40.221428571428575</v>
          </cell>
          <cell r="X16">
            <v>40.6</v>
          </cell>
          <cell r="Y16">
            <v>40.270000000000003</v>
          </cell>
          <cell r="Z16">
            <v>39.129999999999995</v>
          </cell>
          <cell r="AA16">
            <v>39.583333333333336</v>
          </cell>
          <cell r="AB16">
            <v>38.842857142857142</v>
          </cell>
          <cell r="AC16">
            <v>38.225000000000001</v>
          </cell>
          <cell r="AD16">
            <v>36.458333333333336</v>
          </cell>
          <cell r="AE16">
            <v>35.091666666666661</v>
          </cell>
          <cell r="AF16">
            <v>34.421428571428571</v>
          </cell>
          <cell r="AG16">
            <v>34.4</v>
          </cell>
          <cell r="AH16">
            <v>34.56</v>
          </cell>
          <cell r="AI16">
            <v>33.875</v>
          </cell>
          <cell r="AJ16">
            <v>33.283333333333331</v>
          </cell>
          <cell r="AK16">
            <v>33.128571428571426</v>
          </cell>
          <cell r="AL16">
            <v>32.07</v>
          </cell>
          <cell r="AM16">
            <v>31.639999999999997</v>
          </cell>
          <cell r="AN16">
            <v>31.287500000000001</v>
          </cell>
          <cell r="AO16">
            <v>31.659999999999997</v>
          </cell>
          <cell r="AP16">
            <v>31.775000000000002</v>
          </cell>
          <cell r="AQ16">
            <v>32.160000000000004</v>
          </cell>
          <cell r="AR16">
            <v>32.929999999999993</v>
          </cell>
          <cell r="AS16">
            <v>32.130000000000003</v>
          </cell>
          <cell r="AT16">
            <v>33.407142857142858</v>
          </cell>
          <cell r="AU16">
            <v>33.909999999999997</v>
          </cell>
          <cell r="AV16">
            <v>35.049999999999997</v>
          </cell>
          <cell r="AW16">
            <v>34.99285714285714</v>
          </cell>
          <cell r="AX16">
            <v>35.4</v>
          </cell>
          <cell r="AY16">
            <v>35.666666666666664</v>
          </cell>
          <cell r="AZ16">
            <v>35.037499999999994</v>
          </cell>
          <cell r="BA16">
            <v>33</v>
          </cell>
          <cell r="BB16">
            <v>33.987499999999997</v>
          </cell>
          <cell r="BC16">
            <v>34.500000000000007</v>
          </cell>
          <cell r="BD16">
            <v>35.916666666666671</v>
          </cell>
          <cell r="BF16">
            <v>34.019999999999996</v>
          </cell>
          <cell r="BG16">
            <v>35.06</v>
          </cell>
          <cell r="BH16">
            <v>35.19166666666667</v>
          </cell>
          <cell r="BI16">
            <v>34.6</v>
          </cell>
          <cell r="BJ16">
            <v>34.112499999999997</v>
          </cell>
          <cell r="BK16">
            <v>34.335714285714282</v>
          </cell>
          <cell r="BL16">
            <v>33.516666666666673</v>
          </cell>
          <cell r="BM16">
            <v>32.791666666666664</v>
          </cell>
          <cell r="BN16">
            <v>31.987500000000001</v>
          </cell>
          <cell r="BO16">
            <v>32.11666666666666</v>
          </cell>
          <cell r="BP16">
            <v>32.725000000000001</v>
          </cell>
          <cell r="BQ16">
            <v>27.79</v>
          </cell>
          <cell r="BR16">
            <v>31.73</v>
          </cell>
          <cell r="BS16">
            <v>31.433333333333334</v>
          </cell>
          <cell r="BT16">
            <v>31.678571428571434</v>
          </cell>
          <cell r="BU16">
            <v>30.458333333333332</v>
          </cell>
          <cell r="BV16">
            <v>28.419999999999998</v>
          </cell>
          <cell r="BW16">
            <v>29.775000000000002</v>
          </cell>
          <cell r="BX16">
            <v>29.887500000000003</v>
          </cell>
          <cell r="BY16">
            <v>29.375</v>
          </cell>
          <cell r="BZ16">
            <v>28.98</v>
          </cell>
          <cell r="CA16">
            <v>28.580000000000002</v>
          </cell>
          <cell r="CB16">
            <v>30.535714285714285</v>
          </cell>
          <cell r="CC16">
            <v>29.900000000000002</v>
          </cell>
          <cell r="CD16">
            <v>29.5</v>
          </cell>
          <cell r="CE16">
            <v>28.883333333333336</v>
          </cell>
          <cell r="CF16">
            <v>28.333333333333332</v>
          </cell>
          <cell r="CG16">
            <v>28.941666666666666</v>
          </cell>
          <cell r="CH16">
            <v>28.659999999999997</v>
          </cell>
          <cell r="CI16">
            <v>28.53</v>
          </cell>
          <cell r="CJ16">
            <v>28.5</v>
          </cell>
          <cell r="CK16">
            <v>28.890000000000004</v>
          </cell>
          <cell r="CL16">
            <v>29.191666666666666</v>
          </cell>
          <cell r="CM16">
            <v>29.650000000000002</v>
          </cell>
          <cell r="CN16">
            <v>30.675000000000001</v>
          </cell>
          <cell r="CO16">
            <v>29.791666666666668</v>
          </cell>
          <cell r="CP16">
            <v>30.391666666666666</v>
          </cell>
          <cell r="CQ16">
            <v>29.958333333333332</v>
          </cell>
          <cell r="CR16">
            <v>29.137500000000003</v>
          </cell>
          <cell r="CS16">
            <v>29.725000000000001</v>
          </cell>
          <cell r="CT16">
            <v>29.55</v>
          </cell>
          <cell r="CU16">
            <v>29.4</v>
          </cell>
          <cell r="CV16">
            <v>30.087499999999999</v>
          </cell>
          <cell r="CW16">
            <v>30.65</v>
          </cell>
          <cell r="CX16">
            <v>31.986000000000001</v>
          </cell>
          <cell r="CY16">
            <v>31.04</v>
          </cell>
          <cell r="CZ16">
            <v>29.95</v>
          </cell>
          <cell r="DA16">
            <v>28.6</v>
          </cell>
          <cell r="DB16">
            <v>31.216666666666669</v>
          </cell>
          <cell r="DC16">
            <v>30.9</v>
          </cell>
          <cell r="DD16">
            <v>30.74</v>
          </cell>
          <cell r="DE16">
            <v>32.225000000000001</v>
          </cell>
          <cell r="DF16">
            <v>32.269999999999996</v>
          </cell>
          <cell r="DG16">
            <v>32.68333333333333</v>
          </cell>
          <cell r="DH16">
            <v>34.962499999999999</v>
          </cell>
          <cell r="DI16">
            <v>35.82</v>
          </cell>
          <cell r="DJ16">
            <v>36.333333333333329</v>
          </cell>
          <cell r="DK16">
            <v>35.962499999999999</v>
          </cell>
          <cell r="DL16">
            <v>35.524999999999999</v>
          </cell>
          <cell r="DM16">
            <v>35.71</v>
          </cell>
          <cell r="DN16">
            <v>35.983333333333334</v>
          </cell>
          <cell r="DO16">
            <v>37.012500000000003</v>
          </cell>
          <cell r="DP16">
            <v>37.841666666666669</v>
          </cell>
          <cell r="DQ16">
            <v>36.516666666666666</v>
          </cell>
          <cell r="DR16">
            <v>38.090000000000003</v>
          </cell>
          <cell r="DS16">
            <v>39.479999999999997</v>
          </cell>
          <cell r="DT16">
            <v>38.674999999999997</v>
          </cell>
          <cell r="DU16">
            <v>37.133333333333333</v>
          </cell>
          <cell r="DV16">
            <v>36.637500000000003</v>
          </cell>
          <cell r="DW16">
            <v>36.783333333333331</v>
          </cell>
          <cell r="DX16">
            <v>36.012500000000003</v>
          </cell>
          <cell r="DY16">
            <v>34.5</v>
          </cell>
          <cell r="DZ16">
            <v>34.049999999999997</v>
          </cell>
          <cell r="EA16">
            <v>33.774999999999999</v>
          </cell>
          <cell r="EB16">
            <v>34.524999999999999</v>
          </cell>
          <cell r="EC16">
            <v>36.22</v>
          </cell>
          <cell r="ED16">
            <v>33.8125</v>
          </cell>
          <cell r="EE16">
            <v>34.716666666666669</v>
          </cell>
          <cell r="EF16">
            <v>34.06666666666667</v>
          </cell>
          <cell r="EG16">
            <v>34.43</v>
          </cell>
          <cell r="EH16">
            <v>34.85</v>
          </cell>
          <cell r="EI16">
            <v>33.162500000000001</v>
          </cell>
          <cell r="EJ16">
            <v>31.97</v>
          </cell>
          <cell r="EK16">
            <v>33.458333333333329</v>
          </cell>
          <cell r="EL16">
            <v>32.549999999999997</v>
          </cell>
          <cell r="EM16">
            <v>31.475000000000001</v>
          </cell>
          <cell r="EN16">
            <v>32.43</v>
          </cell>
          <cell r="EO16">
            <v>31.766999999999999</v>
          </cell>
          <cell r="EP16">
            <v>32.424999999999997</v>
          </cell>
          <cell r="EQ16">
            <v>32.5</v>
          </cell>
          <cell r="ER16">
            <v>32.339999999999996</v>
          </cell>
          <cell r="ES16">
            <v>30.916666666666668</v>
          </cell>
          <cell r="ET16">
            <v>31.79</v>
          </cell>
          <cell r="EU16">
            <v>32.091666666666669</v>
          </cell>
          <cell r="EV16">
            <v>31.639999999999997</v>
          </cell>
          <cell r="EW16">
            <v>31.837499999999999</v>
          </cell>
          <cell r="EX16">
            <v>32.4</v>
          </cell>
          <cell r="EY16">
            <v>32.299999999999997</v>
          </cell>
          <cell r="EZ16">
            <v>31.06666666666667</v>
          </cell>
          <cell r="FB16">
            <v>31.85</v>
          </cell>
          <cell r="FC16">
            <v>31.8</v>
          </cell>
          <cell r="FD16">
            <v>31.2</v>
          </cell>
          <cell r="FE16">
            <v>32.85</v>
          </cell>
          <cell r="FF16">
            <v>31.04</v>
          </cell>
          <cell r="FG16">
            <v>32.450000000000003</v>
          </cell>
          <cell r="FH16">
            <v>30.95</v>
          </cell>
          <cell r="FI16">
            <v>30.641666666666669</v>
          </cell>
          <cell r="FJ16">
            <v>30.53</v>
          </cell>
          <cell r="FK16">
            <v>30.35</v>
          </cell>
          <cell r="FL16">
            <v>29.389999999999997</v>
          </cell>
          <cell r="FM16">
            <v>29.55</v>
          </cell>
          <cell r="FN16">
            <v>29.55</v>
          </cell>
          <cell r="FO16">
            <v>30.358333333333331</v>
          </cell>
          <cell r="FP16">
            <v>29.162500000000001</v>
          </cell>
          <cell r="FQ16">
            <v>30.060000000000002</v>
          </cell>
          <cell r="FR16">
            <v>29.3333333</v>
          </cell>
          <cell r="FS16">
            <v>29.983000000000001</v>
          </cell>
          <cell r="FT16">
            <v>30.65</v>
          </cell>
          <cell r="FU16">
            <v>28.880000000000003</v>
          </cell>
          <cell r="FV16">
            <v>29.26</v>
          </cell>
          <cell r="FW16">
            <v>29.975000000000001</v>
          </cell>
          <cell r="FX16">
            <v>33.125</v>
          </cell>
          <cell r="FY16">
            <v>31.266666666666669</v>
          </cell>
          <cell r="FZ16">
            <v>32.833333333333329</v>
          </cell>
          <cell r="GA16">
            <v>31.43</v>
          </cell>
          <cell r="GB16">
            <v>30.524999999999999</v>
          </cell>
          <cell r="GC16">
            <v>32.987499999999997</v>
          </cell>
          <cell r="GD16">
            <v>32.04</v>
          </cell>
          <cell r="GE16">
            <v>31.660000000000004</v>
          </cell>
          <cell r="GF16">
            <v>30.15</v>
          </cell>
          <cell r="GG16">
            <v>31.733333333333331</v>
          </cell>
          <cell r="GH16">
            <v>30.3</v>
          </cell>
          <cell r="GI16">
            <v>29.762499999999999</v>
          </cell>
          <cell r="GJ16">
            <v>29.462499999999999</v>
          </cell>
          <cell r="GK16">
            <v>29.774999999999999</v>
          </cell>
          <cell r="GL16">
            <v>30.02</v>
          </cell>
          <cell r="GM16">
            <v>31.910000000000004</v>
          </cell>
          <cell r="GN16">
            <v>29.830000000000002</v>
          </cell>
          <cell r="GO16">
            <v>29.824999999999999</v>
          </cell>
          <cell r="GP16">
            <v>30.82</v>
          </cell>
          <cell r="GQ16">
            <v>30.130000000000003</v>
          </cell>
          <cell r="GR16">
            <v>29.725000000000001</v>
          </cell>
          <cell r="GS16">
            <v>29.55</v>
          </cell>
          <cell r="GT16">
            <v>30.93</v>
          </cell>
          <cell r="GU16">
            <v>29.889999999999997</v>
          </cell>
          <cell r="GV16">
            <v>29.95</v>
          </cell>
          <cell r="GW16">
            <v>29.75</v>
          </cell>
          <cell r="GX16">
            <v>30.712499999999999</v>
          </cell>
          <cell r="GY16">
            <v>30.610000000000003</v>
          </cell>
          <cell r="GZ16">
            <v>30.787500000000001</v>
          </cell>
          <cell r="HA16">
            <v>31.2</v>
          </cell>
          <cell r="HB16">
            <v>31.1</v>
          </cell>
          <cell r="HC16">
            <v>30.660000000000004</v>
          </cell>
          <cell r="HD16">
            <v>30.48</v>
          </cell>
          <cell r="HE16">
            <v>31.29</v>
          </cell>
          <cell r="HF16">
            <v>31.762499999999999</v>
          </cell>
          <cell r="HG16">
            <v>31.39</v>
          </cell>
          <cell r="HH16">
            <v>31.64</v>
          </cell>
          <cell r="HI16">
            <v>31.881250000000001</v>
          </cell>
          <cell r="HJ16">
            <v>31.745000000000001</v>
          </cell>
          <cell r="HK16">
            <v>32.633000000000003</v>
          </cell>
          <cell r="HL16">
            <v>31.11</v>
          </cell>
          <cell r="HM16">
            <v>34.25</v>
          </cell>
          <cell r="HN16">
            <v>38.22</v>
          </cell>
          <cell r="HO16">
            <v>38.31</v>
          </cell>
          <cell r="HP16">
            <v>37</v>
          </cell>
          <cell r="HQ16">
            <v>36.075000000000003</v>
          </cell>
          <cell r="HR16">
            <v>35.46</v>
          </cell>
          <cell r="HS16">
            <v>34.33</v>
          </cell>
          <cell r="HT16">
            <v>32.024999999999999</v>
          </cell>
          <cell r="HU16">
            <v>31.98</v>
          </cell>
          <cell r="HV16">
            <v>31.0625</v>
          </cell>
          <cell r="HW16">
            <v>30.8125</v>
          </cell>
          <cell r="HX16">
            <v>30.574999999999999</v>
          </cell>
          <cell r="HY16">
            <v>29.716000000000001</v>
          </cell>
          <cell r="HZ16">
            <v>30.31</v>
          </cell>
          <cell r="IA16">
            <v>29.89</v>
          </cell>
          <cell r="IB16">
            <v>30.35</v>
          </cell>
          <cell r="IC16">
            <v>30.21</v>
          </cell>
          <cell r="ID16">
            <v>29.47</v>
          </cell>
          <cell r="IE16">
            <v>29.64</v>
          </cell>
          <cell r="IF16">
            <v>30.19</v>
          </cell>
          <cell r="IG16">
            <v>30.458300000000001</v>
          </cell>
          <cell r="IH16">
            <v>30.24</v>
          </cell>
          <cell r="II16">
            <v>30.65</v>
          </cell>
          <cell r="IJ16">
            <v>30.74</v>
          </cell>
          <cell r="IK16">
            <v>31.762499999999999</v>
          </cell>
          <cell r="IL16">
            <v>32.799999999999997</v>
          </cell>
          <cell r="IM16">
            <v>32.89</v>
          </cell>
          <cell r="IN16">
            <v>35.0625</v>
          </cell>
          <cell r="IO16">
            <v>35.53</v>
          </cell>
          <cell r="IP16">
            <v>36.590000000000003</v>
          </cell>
          <cell r="IQ16">
            <v>37.607999999999997</v>
          </cell>
          <cell r="IR16">
            <v>38.94</v>
          </cell>
          <cell r="IS16">
            <v>39.93</v>
          </cell>
          <cell r="IT16">
            <v>40.83</v>
          </cell>
          <cell r="IU16">
            <v>40.8125</v>
          </cell>
          <cell r="IV16">
            <v>41.03</v>
          </cell>
          <cell r="IW16">
            <v>40.840000000000003</v>
          </cell>
          <cell r="IX16">
            <v>40.07</v>
          </cell>
          <cell r="IY16">
            <v>38.6875</v>
          </cell>
          <cell r="IZ16">
            <v>38.85</v>
          </cell>
          <cell r="JA16">
            <v>40</v>
          </cell>
          <cell r="JB16">
            <v>39.200000000000003</v>
          </cell>
          <cell r="JC16">
            <v>43.53</v>
          </cell>
          <cell r="JD16">
            <v>46</v>
          </cell>
          <cell r="JE16">
            <v>46.18</v>
          </cell>
          <cell r="JF16">
            <v>44.64</v>
          </cell>
          <cell r="JG16">
            <v>45.691000000000003</v>
          </cell>
          <cell r="JH16">
            <v>44.81</v>
          </cell>
          <cell r="JI16">
            <v>44.64</v>
          </cell>
          <cell r="JJ16">
            <v>44.11</v>
          </cell>
          <cell r="JK16">
            <v>43.341000000000001</v>
          </cell>
          <cell r="JL16">
            <v>41.85</v>
          </cell>
          <cell r="JM16">
            <v>40.18</v>
          </cell>
          <cell r="JN16">
            <v>39.32</v>
          </cell>
          <cell r="JO16">
            <v>39.049999999999997</v>
          </cell>
          <cell r="JP16">
            <v>38.837499999999999</v>
          </cell>
          <cell r="JQ16">
            <v>37.64</v>
          </cell>
          <cell r="JR16">
            <v>38.174999999999997</v>
          </cell>
          <cell r="JS16">
            <v>38.975000000000001</v>
          </cell>
          <cell r="JT16">
            <v>39.35</v>
          </cell>
          <cell r="JU16">
            <v>39.75</v>
          </cell>
          <cell r="JV16">
            <v>38.29</v>
          </cell>
          <cell r="JW16">
            <v>37</v>
          </cell>
          <cell r="JX16">
            <v>37.862499999999997</v>
          </cell>
          <cell r="JY16">
            <v>37.637500000000003</v>
          </cell>
          <cell r="KA16">
            <v>37.369999999999997</v>
          </cell>
          <cell r="KB16">
            <v>38.35</v>
          </cell>
          <cell r="KC16">
            <v>40.03</v>
          </cell>
          <cell r="KE16">
            <v>38.683</v>
          </cell>
          <cell r="KF16">
            <v>38.125</v>
          </cell>
          <cell r="KG16">
            <v>38.020000000000003</v>
          </cell>
          <cell r="KH16">
            <v>38.783000000000001</v>
          </cell>
          <cell r="KI16">
            <v>39.537500000000001</v>
          </cell>
          <cell r="KJ16">
            <v>39.165999999999997</v>
          </cell>
          <cell r="KK16">
            <v>39.258000000000003</v>
          </cell>
          <cell r="KL16">
            <v>38.68</v>
          </cell>
          <cell r="KM16">
            <v>39.332999999999998</v>
          </cell>
          <cell r="KN16">
            <v>39.6</v>
          </cell>
          <cell r="KO16">
            <v>39.520000000000003</v>
          </cell>
          <cell r="KP16">
            <v>39.39</v>
          </cell>
          <cell r="KQ16">
            <v>40.058</v>
          </cell>
          <cell r="KR16">
            <v>39.96</v>
          </cell>
          <cell r="KS16">
            <v>39.71</v>
          </cell>
          <cell r="KT16">
            <v>39.462499999999999</v>
          </cell>
          <cell r="KU16">
            <v>38.837499999999999</v>
          </cell>
          <cell r="KV16">
            <v>42.39</v>
          </cell>
          <cell r="KW16">
            <v>42.52</v>
          </cell>
          <cell r="KX16">
            <v>41.99</v>
          </cell>
          <cell r="KY16">
            <v>41.7</v>
          </cell>
          <cell r="KZ16">
            <v>43.33</v>
          </cell>
          <cell r="LA16">
            <v>44.3</v>
          </cell>
          <cell r="LB16">
            <v>44.65</v>
          </cell>
          <cell r="LC16">
            <v>48.23</v>
          </cell>
          <cell r="LD16">
            <v>47.23</v>
          </cell>
          <cell r="LE16">
            <v>46.09</v>
          </cell>
          <cell r="LF16">
            <v>44.45</v>
          </cell>
          <cell r="LG16">
            <v>47.93</v>
          </cell>
          <cell r="LH16">
            <v>49.83</v>
          </cell>
          <cell r="LI16">
            <v>47.89</v>
          </cell>
          <cell r="LJ16">
            <v>48.13</v>
          </cell>
          <cell r="LK16">
            <v>48.7</v>
          </cell>
          <cell r="LL16">
            <v>57.95</v>
          </cell>
          <cell r="LM16">
            <v>56.4</v>
          </cell>
          <cell r="LN16">
            <v>55.524999999999999</v>
          </cell>
          <cell r="LO16">
            <v>54.213000000000001</v>
          </cell>
          <cell r="LP16">
            <v>53.68</v>
          </cell>
          <cell r="LQ16">
            <v>52.68</v>
          </cell>
          <cell r="LR16">
            <v>53.5</v>
          </cell>
          <cell r="LS16">
            <v>52.3</v>
          </cell>
          <cell r="LT16">
            <v>50.78</v>
          </cell>
          <cell r="LU16">
            <v>47.69</v>
          </cell>
          <cell r="LV16">
            <v>49.8</v>
          </cell>
          <cell r="LW16">
            <v>49.875</v>
          </cell>
          <cell r="LX16">
            <v>50.917000000000002</v>
          </cell>
          <cell r="LY16">
            <v>50.075000000000003</v>
          </cell>
          <cell r="LZ16">
            <v>51.075000000000003</v>
          </cell>
          <cell r="MA16">
            <v>52.45</v>
          </cell>
          <cell r="MB16">
            <v>52.783000000000001</v>
          </cell>
          <cell r="MC16">
            <v>54.5</v>
          </cell>
          <cell r="MD16">
            <v>56.2</v>
          </cell>
          <cell r="ME16">
            <v>54.53</v>
          </cell>
          <cell r="MF16">
            <v>56.616999999999997</v>
          </cell>
          <cell r="MG16">
            <v>56.97</v>
          </cell>
          <cell r="MH16">
            <v>57.93</v>
          </cell>
          <cell r="MI16">
            <v>56.567</v>
          </cell>
          <cell r="MJ16">
            <v>58.966999999999999</v>
          </cell>
          <cell r="MK16">
            <v>58.5</v>
          </cell>
          <cell r="ML16">
            <v>53.813000000000002</v>
          </cell>
          <cell r="MM16">
            <v>53.912999999999997</v>
          </cell>
          <cell r="MN16">
            <v>55.966999999999999</v>
          </cell>
          <cell r="MO16">
            <v>56.75</v>
          </cell>
          <cell r="MP16">
            <v>54.988</v>
          </cell>
          <cell r="MQ16">
            <v>57.88</v>
          </cell>
          <cell r="MR16">
            <v>57.975000000000001</v>
          </cell>
          <cell r="MS16">
            <v>58.674999999999997</v>
          </cell>
          <cell r="MT16">
            <v>58.04</v>
          </cell>
          <cell r="MU16">
            <v>54.988</v>
          </cell>
          <cell r="MV16">
            <v>52.57</v>
          </cell>
          <cell r="MW16">
            <v>52.78</v>
          </cell>
          <cell r="MX16">
            <v>52.238</v>
          </cell>
        </row>
        <row r="17">
          <cell r="B17">
            <v>15.337499999999999</v>
          </cell>
          <cell r="C17">
            <v>14.525</v>
          </cell>
          <cell r="D17">
            <v>14.2</v>
          </cell>
          <cell r="E17">
            <v>14.3125</v>
          </cell>
          <cell r="F17">
            <v>14.283333333333333</v>
          </cell>
          <cell r="G17">
            <v>13.330000000000002</v>
          </cell>
          <cell r="H17">
            <v>13.39</v>
          </cell>
          <cell r="I17">
            <v>13.190000000000001</v>
          </cell>
          <cell r="J17">
            <v>13.333333333333334</v>
          </cell>
          <cell r="K17">
            <v>13.180000000000001</v>
          </cell>
          <cell r="L17">
            <v>13.35</v>
          </cell>
          <cell r="M17">
            <v>13.5</v>
          </cell>
          <cell r="N17">
            <v>13.4</v>
          </cell>
          <cell r="O17">
            <v>13.55</v>
          </cell>
          <cell r="P17">
            <v>13.324999999999999</v>
          </cell>
          <cell r="Q17">
            <v>13.374999999999998</v>
          </cell>
          <cell r="R17">
            <v>13.440000000000001</v>
          </cell>
          <cell r="S17">
            <v>13.324999999999999</v>
          </cell>
          <cell r="T17">
            <v>13.774999999999999</v>
          </cell>
          <cell r="U17">
            <v>13.366666666666667</v>
          </cell>
          <cell r="V17">
            <v>13.299999999999999</v>
          </cell>
          <cell r="W17">
            <v>13.809999999999999</v>
          </cell>
          <cell r="X17">
            <v>14.1</v>
          </cell>
          <cell r="Y17">
            <v>14.066666666666668</v>
          </cell>
          <cell r="Z17">
            <v>14.5</v>
          </cell>
          <cell r="AA17">
            <v>12.25</v>
          </cell>
          <cell r="AB17">
            <v>13.290000000000001</v>
          </cell>
          <cell r="AC17">
            <v>12.55</v>
          </cell>
          <cell r="AD17">
            <v>12.629999999999999</v>
          </cell>
          <cell r="AE17">
            <v>12.991666666666667</v>
          </cell>
          <cell r="AF17">
            <v>13.775</v>
          </cell>
          <cell r="AG17">
            <v>13.5</v>
          </cell>
          <cell r="AH17">
            <v>13.187500000000002</v>
          </cell>
          <cell r="AI17">
            <v>13.483333333333334</v>
          </cell>
          <cell r="AJ17">
            <v>13.4</v>
          </cell>
          <cell r="AK17">
            <v>13.428571428571429</v>
          </cell>
          <cell r="AL17">
            <v>12.9</v>
          </cell>
          <cell r="AM17">
            <v>13.16</v>
          </cell>
          <cell r="AN17">
            <v>13.280000000000001</v>
          </cell>
          <cell r="AO17">
            <v>13.950000000000001</v>
          </cell>
          <cell r="AP17">
            <v>13.95</v>
          </cell>
          <cell r="AQ17">
            <v>13.7</v>
          </cell>
          <cell r="AR17">
            <v>13.35</v>
          </cell>
          <cell r="AS17">
            <v>13.950000000000001</v>
          </cell>
          <cell r="AT17">
            <v>14.266666666666666</v>
          </cell>
          <cell r="AU17">
            <v>14.133333333333333</v>
          </cell>
          <cell r="AV17">
            <v>14.25</v>
          </cell>
          <cell r="AX17">
            <v>14.212499999999999</v>
          </cell>
          <cell r="AY17">
            <v>14.387499999999999</v>
          </cell>
          <cell r="AZ17">
            <v>14.5</v>
          </cell>
          <cell r="BB17">
            <v>15.566666666666668</v>
          </cell>
          <cell r="BC17">
            <v>14.866666666666665</v>
          </cell>
          <cell r="BD17">
            <v>14.516666666666667</v>
          </cell>
          <cell r="BE17">
            <v>14.649999999999999</v>
          </cell>
          <cell r="BF17">
            <v>14.958333333333334</v>
          </cell>
          <cell r="BG17">
            <v>14.725</v>
          </cell>
          <cell r="BH17">
            <v>14.9</v>
          </cell>
          <cell r="BI17">
            <v>14.229999999999999</v>
          </cell>
          <cell r="BJ17">
            <v>14.825000000000001</v>
          </cell>
          <cell r="BK17">
            <v>15.36</v>
          </cell>
          <cell r="BL17">
            <v>14.987499999999999</v>
          </cell>
          <cell r="BM17">
            <v>14.920000000000002</v>
          </cell>
          <cell r="BN17">
            <v>14.920000000000002</v>
          </cell>
          <cell r="BO17">
            <v>15.233333333333333</v>
          </cell>
          <cell r="BP17">
            <v>15</v>
          </cell>
          <cell r="BQ17">
            <v>15.366666666666667</v>
          </cell>
          <cell r="BR17">
            <v>14</v>
          </cell>
          <cell r="BS17">
            <v>14.799999999999999</v>
          </cell>
          <cell r="BT17">
            <v>15.566666666666668</v>
          </cell>
          <cell r="BU17">
            <v>14.833333333333334</v>
          </cell>
          <cell r="BV17">
            <v>14.824999999999999</v>
          </cell>
          <cell r="BW17">
            <v>17.8</v>
          </cell>
          <cell r="BY17">
            <v>15.3</v>
          </cell>
          <cell r="BZ17">
            <v>15.2</v>
          </cell>
          <cell r="CA17">
            <v>14.8</v>
          </cell>
          <cell r="CB17">
            <v>15.375</v>
          </cell>
          <cell r="CC17">
            <v>14.3375</v>
          </cell>
          <cell r="CE17">
            <v>14.05</v>
          </cell>
          <cell r="CF17">
            <v>15.45</v>
          </cell>
          <cell r="CH17">
            <v>14.549999999999999</v>
          </cell>
          <cell r="CI17">
            <v>14.45</v>
          </cell>
          <cell r="CJ17">
            <v>14.449999999999998</v>
          </cell>
          <cell r="CK17">
            <v>14.77</v>
          </cell>
          <cell r="CL17">
            <v>14.487500000000001</v>
          </cell>
          <cell r="CM17">
            <v>14.4375</v>
          </cell>
          <cell r="CN17">
            <v>14.383333333333335</v>
          </cell>
          <cell r="CO17">
            <v>14.633333333333333</v>
          </cell>
          <cell r="CP17">
            <v>14.824999999999999</v>
          </cell>
          <cell r="CQ17">
            <v>14.65</v>
          </cell>
          <cell r="CR17">
            <v>14.275</v>
          </cell>
          <cell r="CS17">
            <v>14.958333333333334</v>
          </cell>
          <cell r="CT17">
            <v>14.612500000000001</v>
          </cell>
          <cell r="CU17">
            <v>14.716666666666665</v>
          </cell>
          <cell r="CV17">
            <v>14.66</v>
          </cell>
          <cell r="CW17">
            <v>14.680000000000001</v>
          </cell>
          <cell r="CX17">
            <v>15.108000000000001</v>
          </cell>
          <cell r="CY17">
            <v>14.716666666666665</v>
          </cell>
          <cell r="CZ17">
            <v>15.5</v>
          </cell>
          <cell r="DB17">
            <v>15.925000000000001</v>
          </cell>
          <cell r="DC17">
            <v>14.716666666666665</v>
          </cell>
          <cell r="DD17">
            <v>14.616666666666665</v>
          </cell>
          <cell r="DE17">
            <v>14.6</v>
          </cell>
          <cell r="DF17">
            <v>15.1</v>
          </cell>
          <cell r="DG17">
            <v>14.233333333333334</v>
          </cell>
          <cell r="DH17">
            <v>14.59</v>
          </cell>
          <cell r="DI17">
            <v>14.85</v>
          </cell>
          <cell r="DJ17">
            <v>15.15</v>
          </cell>
          <cell r="DK17">
            <v>15.030000000000001</v>
          </cell>
          <cell r="DL17">
            <v>14.7</v>
          </cell>
          <cell r="DM17">
            <v>15.033333333333335</v>
          </cell>
          <cell r="DN17">
            <v>15.466666666666665</v>
          </cell>
          <cell r="DO17">
            <v>15.45</v>
          </cell>
          <cell r="DP17">
            <v>16.266666666666666</v>
          </cell>
          <cell r="DQ17">
            <v>15.2</v>
          </cell>
          <cell r="DR17">
            <v>14.6</v>
          </cell>
          <cell r="DS17">
            <v>16.817</v>
          </cell>
          <cell r="DT17">
            <v>15.5</v>
          </cell>
          <cell r="DU17">
            <v>17.45</v>
          </cell>
          <cell r="DV17">
            <v>16.5</v>
          </cell>
          <cell r="DW17">
            <v>14.7</v>
          </cell>
          <cell r="DX17">
            <v>16.133333333333333</v>
          </cell>
          <cell r="DY17">
            <v>14.35</v>
          </cell>
          <cell r="DZ17">
            <v>15.45</v>
          </cell>
          <cell r="EA17">
            <v>14.516666666666666</v>
          </cell>
          <cell r="EB17">
            <v>16.324999999999999</v>
          </cell>
          <cell r="EC17">
            <v>15.833333333333334</v>
          </cell>
          <cell r="ED17">
            <v>15.866666666666665</v>
          </cell>
          <cell r="EE17">
            <v>18.149999999999999</v>
          </cell>
          <cell r="EF17">
            <v>16.5</v>
          </cell>
          <cell r="EG17">
            <v>20.133333333333333</v>
          </cell>
          <cell r="EH17">
            <v>19.399999999999999</v>
          </cell>
          <cell r="EI17">
            <v>18.7</v>
          </cell>
          <cell r="EJ17">
            <v>17.75</v>
          </cell>
          <cell r="EK17">
            <v>19.5</v>
          </cell>
          <cell r="EL17">
            <v>18.466666666666665</v>
          </cell>
          <cell r="EM17">
            <v>18.416666666666664</v>
          </cell>
          <cell r="EN17">
            <v>19.05</v>
          </cell>
          <cell r="EO17">
            <v>19.274999999999999</v>
          </cell>
          <cell r="EP17">
            <v>19.632999999999999</v>
          </cell>
          <cell r="EQ17">
            <v>17.55</v>
          </cell>
          <cell r="ER17">
            <v>19</v>
          </cell>
          <cell r="ES17">
            <v>17.8</v>
          </cell>
          <cell r="ET17">
            <v>19</v>
          </cell>
          <cell r="EU17">
            <v>19.666666666666664</v>
          </cell>
          <cell r="EV17">
            <v>17.899999999999999</v>
          </cell>
          <cell r="EW17">
            <v>17.55</v>
          </cell>
          <cell r="EX17">
            <v>18.95</v>
          </cell>
          <cell r="EY17">
            <v>17.75</v>
          </cell>
          <cell r="EZ17">
            <v>17.75</v>
          </cell>
          <cell r="FB17">
            <v>19.850000000000001</v>
          </cell>
          <cell r="FC17">
            <v>20.6</v>
          </cell>
          <cell r="FD17">
            <v>19.2</v>
          </cell>
          <cell r="FE17">
            <v>18.55</v>
          </cell>
          <cell r="FF17">
            <v>19.016666666666666</v>
          </cell>
          <cell r="FG17">
            <v>19.100000000000001</v>
          </cell>
          <cell r="FH17">
            <v>18.383333333333333</v>
          </cell>
          <cell r="FI17">
            <v>17.862500000000001</v>
          </cell>
          <cell r="FJ17">
            <v>17.383333333333333</v>
          </cell>
          <cell r="FK17">
            <v>17.75</v>
          </cell>
          <cell r="FL17">
            <v>17.2</v>
          </cell>
          <cell r="FM17">
            <v>17.533333333333335</v>
          </cell>
          <cell r="FN17">
            <v>16.95</v>
          </cell>
          <cell r="FO17">
            <v>17.8</v>
          </cell>
          <cell r="FP17">
            <v>16.5</v>
          </cell>
          <cell r="FS17">
            <v>19.100000000000001</v>
          </cell>
          <cell r="FV17">
            <v>18.3</v>
          </cell>
          <cell r="FX17">
            <v>18.3</v>
          </cell>
          <cell r="FY17">
            <v>17.899999999999999</v>
          </cell>
          <cell r="FZ17">
            <v>17.899999999999999</v>
          </cell>
          <cell r="GA17">
            <v>17.899999999999999</v>
          </cell>
          <cell r="GB17">
            <v>16.25</v>
          </cell>
          <cell r="GC17">
            <v>15.5</v>
          </cell>
          <cell r="GD17">
            <v>15.225</v>
          </cell>
          <cell r="GE17">
            <v>15.125</v>
          </cell>
          <cell r="GF17">
            <v>12.907142857142858</v>
          </cell>
          <cell r="GG17">
            <v>16.75</v>
          </cell>
          <cell r="GH17">
            <v>15.375</v>
          </cell>
          <cell r="GI17">
            <v>15.35</v>
          </cell>
          <cell r="GJ17">
            <v>15.15</v>
          </cell>
          <cell r="GK17">
            <v>15.1</v>
          </cell>
          <cell r="GL17">
            <v>15.6</v>
          </cell>
          <cell r="GM17">
            <v>15.15</v>
          </cell>
          <cell r="GN17">
            <v>15.25</v>
          </cell>
          <cell r="GO17">
            <v>14.5</v>
          </cell>
          <cell r="GP17">
            <v>15.55</v>
          </cell>
          <cell r="GQ17">
            <v>15.9</v>
          </cell>
          <cell r="GR17">
            <v>15.1</v>
          </cell>
          <cell r="GS17">
            <v>16.600000000000001</v>
          </cell>
          <cell r="GT17">
            <v>15.85</v>
          </cell>
          <cell r="GU17">
            <v>15.85</v>
          </cell>
          <cell r="GV17">
            <v>15.85</v>
          </cell>
          <cell r="GW17">
            <v>15.8</v>
          </cell>
          <cell r="GX17">
            <v>16.566666666666666</v>
          </cell>
          <cell r="GY17">
            <v>16.225000000000001</v>
          </cell>
          <cell r="GZ17">
            <v>16.225000000000001</v>
          </cell>
          <cell r="HC17">
            <v>17.183333333333334</v>
          </cell>
          <cell r="HD17">
            <v>16.875</v>
          </cell>
          <cell r="HE17">
            <v>16.875</v>
          </cell>
          <cell r="HF17">
            <v>16.824999999999999</v>
          </cell>
          <cell r="HG17">
            <v>17.183299999999999</v>
          </cell>
          <cell r="HH17">
            <v>16.824999999999999</v>
          </cell>
          <cell r="HI17">
            <v>15.45</v>
          </cell>
          <cell r="HJ17">
            <v>16.725000000000001</v>
          </cell>
          <cell r="HK17">
            <v>16.916</v>
          </cell>
          <cell r="HL17">
            <v>15.1</v>
          </cell>
          <cell r="HM17">
            <v>15.1</v>
          </cell>
          <cell r="HN17">
            <v>15.5</v>
          </cell>
          <cell r="HO17">
            <v>18</v>
          </cell>
          <cell r="HP17">
            <v>18.399999999999999</v>
          </cell>
          <cell r="HQ17">
            <v>16.600000000000001</v>
          </cell>
          <cell r="HR17">
            <v>16.75</v>
          </cell>
          <cell r="HS17">
            <v>18.2</v>
          </cell>
          <cell r="HT17">
            <v>18.25</v>
          </cell>
          <cell r="HU17">
            <v>15.5</v>
          </cell>
          <cell r="HW17">
            <v>18.399999999999999</v>
          </cell>
          <cell r="HX17">
            <v>18.3</v>
          </cell>
          <cell r="HZ17">
            <v>16.2</v>
          </cell>
          <cell r="IA17">
            <v>16.399999999999999</v>
          </cell>
          <cell r="IB17">
            <v>17.175000000000001</v>
          </cell>
          <cell r="IC17">
            <v>16.399999999999999</v>
          </cell>
          <cell r="ID17">
            <v>15.525</v>
          </cell>
          <cell r="IE17">
            <v>15.525</v>
          </cell>
          <cell r="IF17">
            <v>16.399999999999999</v>
          </cell>
          <cell r="IG17">
            <v>16.100000000000001</v>
          </cell>
          <cell r="IH17">
            <v>15.475</v>
          </cell>
          <cell r="II17">
            <v>15.85</v>
          </cell>
          <cell r="IJ17">
            <v>16</v>
          </cell>
          <cell r="IK17">
            <v>16.2</v>
          </cell>
          <cell r="IL17">
            <v>16.933</v>
          </cell>
          <cell r="IM17">
            <v>16.45</v>
          </cell>
          <cell r="IN17">
            <v>17.399999999999999</v>
          </cell>
          <cell r="IO17">
            <v>16.55</v>
          </cell>
          <cell r="IP17">
            <v>17.2</v>
          </cell>
          <cell r="IQ17">
            <v>18.149999999999999</v>
          </cell>
          <cell r="IR17">
            <v>17.850000000000001</v>
          </cell>
          <cell r="IS17">
            <v>17.45</v>
          </cell>
          <cell r="IT17">
            <v>18.100000000000001</v>
          </cell>
          <cell r="IU17">
            <v>18.2</v>
          </cell>
          <cell r="IV17">
            <v>18.25</v>
          </cell>
          <cell r="IW17">
            <v>18.3</v>
          </cell>
          <cell r="IX17">
            <v>18.574999999999999</v>
          </cell>
          <cell r="IY17">
            <v>18.100000000000001</v>
          </cell>
          <cell r="IZ17">
            <v>18.425000000000001</v>
          </cell>
          <cell r="JC17">
            <v>20</v>
          </cell>
          <cell r="JD17">
            <v>19.25</v>
          </cell>
          <cell r="JE17">
            <v>19.5</v>
          </cell>
          <cell r="JF17">
            <v>20.425000000000001</v>
          </cell>
          <cell r="JG17">
            <v>20.68</v>
          </cell>
          <cell r="JH17">
            <v>20.5</v>
          </cell>
          <cell r="JI17">
            <v>20.5</v>
          </cell>
          <cell r="JJ17">
            <v>21.9</v>
          </cell>
          <cell r="JK17">
            <v>22.6</v>
          </cell>
          <cell r="JL17">
            <v>22.8</v>
          </cell>
          <cell r="JM17">
            <v>22.3</v>
          </cell>
          <cell r="JN17">
            <v>21.125</v>
          </cell>
          <cell r="JO17">
            <v>22</v>
          </cell>
          <cell r="JP17">
            <v>21</v>
          </cell>
          <cell r="JR17">
            <v>19.8</v>
          </cell>
          <cell r="JS17">
            <v>20.100000000000001</v>
          </cell>
          <cell r="JT17">
            <v>23.85</v>
          </cell>
          <cell r="JV17">
            <v>18.7</v>
          </cell>
          <cell r="JW17">
            <v>25</v>
          </cell>
          <cell r="JX17">
            <v>24.1</v>
          </cell>
          <cell r="JY17">
            <v>20.5</v>
          </cell>
          <cell r="JZ17">
            <v>25</v>
          </cell>
          <cell r="KC17">
            <v>22.5</v>
          </cell>
          <cell r="KE17">
            <v>17.625</v>
          </cell>
          <cell r="KF17">
            <v>18.149999999999999</v>
          </cell>
          <cell r="KG17">
            <v>19.882999999999999</v>
          </cell>
          <cell r="KJ17">
            <v>22.4</v>
          </cell>
          <cell r="KK17">
            <v>23.05</v>
          </cell>
          <cell r="KL17">
            <v>21.5</v>
          </cell>
          <cell r="KN17">
            <v>22.5</v>
          </cell>
          <cell r="KO17">
            <v>23.3</v>
          </cell>
          <cell r="KP17">
            <v>24.1</v>
          </cell>
          <cell r="KQ17">
            <v>23.683</v>
          </cell>
          <cell r="KR17">
            <v>21.75</v>
          </cell>
          <cell r="KT17">
            <v>27</v>
          </cell>
          <cell r="KU17">
            <v>27.3</v>
          </cell>
          <cell r="KV17">
            <v>27.85</v>
          </cell>
          <cell r="KX17">
            <v>28</v>
          </cell>
          <cell r="LC17">
            <v>27.18</v>
          </cell>
          <cell r="LF17">
            <v>25.5</v>
          </cell>
          <cell r="LG17">
            <v>26.5</v>
          </cell>
          <cell r="LH17">
            <v>24.75</v>
          </cell>
          <cell r="LI17">
            <v>24.75</v>
          </cell>
          <cell r="LK17">
            <v>30.75</v>
          </cell>
          <cell r="LL17">
            <v>38.5</v>
          </cell>
          <cell r="LO17">
            <v>37.5</v>
          </cell>
          <cell r="LP17">
            <v>37.75</v>
          </cell>
          <cell r="LQ17">
            <v>39.5</v>
          </cell>
          <cell r="LT17">
            <v>38</v>
          </cell>
          <cell r="LX17">
            <v>37</v>
          </cell>
          <cell r="MA17">
            <v>33</v>
          </cell>
          <cell r="MB17">
            <v>28.8</v>
          </cell>
          <cell r="MC17">
            <v>28.8</v>
          </cell>
          <cell r="MF17">
            <v>30</v>
          </cell>
          <cell r="MG17">
            <v>31</v>
          </cell>
          <cell r="MH17">
            <v>30.6</v>
          </cell>
          <cell r="MI17">
            <v>28</v>
          </cell>
          <cell r="MJ17">
            <v>31.125</v>
          </cell>
          <cell r="MK17">
            <v>30.05</v>
          </cell>
          <cell r="ML17">
            <v>31</v>
          </cell>
          <cell r="MM17">
            <v>30.35</v>
          </cell>
          <cell r="MN17">
            <v>32.200000000000003</v>
          </cell>
          <cell r="MO17">
            <v>30.5</v>
          </cell>
          <cell r="MP17">
            <v>31.4</v>
          </cell>
          <cell r="MQ17">
            <v>31.675000000000001</v>
          </cell>
          <cell r="MR17">
            <v>29.75</v>
          </cell>
          <cell r="MS17">
            <v>29.75</v>
          </cell>
          <cell r="MT17">
            <v>33.5</v>
          </cell>
          <cell r="MV17">
            <v>28.5</v>
          </cell>
          <cell r="MX17">
            <v>31.6</v>
          </cell>
        </row>
        <row r="18">
          <cell r="B18">
            <v>12</v>
          </cell>
          <cell r="C18">
            <v>11.592857142857143</v>
          </cell>
          <cell r="D18">
            <v>11.828571428571431</v>
          </cell>
          <cell r="E18">
            <v>11.975</v>
          </cell>
          <cell r="F18">
            <v>11.933333333333332</v>
          </cell>
          <cell r="G18">
            <v>11.950000000000001</v>
          </cell>
          <cell r="H18">
            <v>11.621428571428572</v>
          </cell>
          <cell r="I18">
            <v>11.599999999999998</v>
          </cell>
          <cell r="J18">
            <v>11.727777777777778</v>
          </cell>
          <cell r="K18">
            <v>10.908333333333333</v>
          </cell>
          <cell r="L18">
            <v>11.025</v>
          </cell>
          <cell r="M18">
            <v>11.37</v>
          </cell>
          <cell r="N18">
            <v>28.48</v>
          </cell>
          <cell r="O18">
            <v>11.049999999999999</v>
          </cell>
          <cell r="P18">
            <v>10.783333333333333</v>
          </cell>
          <cell r="Q18">
            <v>10.783333333333333</v>
          </cell>
          <cell r="R18">
            <v>10.708333333333334</v>
          </cell>
          <cell r="S18">
            <v>10.1</v>
          </cell>
          <cell r="U18">
            <v>10.9125</v>
          </cell>
          <cell r="V18">
            <v>10.050000000000001</v>
          </cell>
          <cell r="W18">
            <v>10.564285714285713</v>
          </cell>
          <cell r="X18">
            <v>10.008333333333333</v>
          </cell>
          <cell r="Y18">
            <v>9.7083333333333339</v>
          </cell>
          <cell r="Z18">
            <v>9.1875</v>
          </cell>
          <cell r="AA18">
            <v>8.7000000000000011</v>
          </cell>
          <cell r="AB18">
            <v>8.8750000000000018</v>
          </cell>
          <cell r="AC18">
            <v>8.5333333333333332</v>
          </cell>
          <cell r="AD18">
            <v>8.8249999999999993</v>
          </cell>
          <cell r="AE18">
            <v>9.2166666666666668</v>
          </cell>
          <cell r="AF18">
            <v>9.9666666666666668</v>
          </cell>
          <cell r="AG18">
            <v>9.9083333333333332</v>
          </cell>
          <cell r="AH18">
            <v>9.6916666666666682</v>
          </cell>
          <cell r="AI18">
            <v>9.9833333333333343</v>
          </cell>
          <cell r="AJ18">
            <v>10.087499999999999</v>
          </cell>
          <cell r="AK18">
            <v>9.9583333333333339</v>
          </cell>
          <cell r="AL18">
            <v>9.3416666666666668</v>
          </cell>
          <cell r="AM18">
            <v>9.4083333333333332</v>
          </cell>
          <cell r="AN18">
            <v>9.61</v>
          </cell>
          <cell r="AO18">
            <v>9.2416666666666671</v>
          </cell>
          <cell r="AP18">
            <v>9.2142857142857171</v>
          </cell>
          <cell r="AQ18">
            <v>8.7785714285714285</v>
          </cell>
          <cell r="AR18">
            <v>8.35</v>
          </cell>
          <cell r="AS18">
            <v>9.0916666666666668</v>
          </cell>
          <cell r="AT18">
            <v>9.03125</v>
          </cell>
          <cell r="AU18">
            <v>8.8928571428571423</v>
          </cell>
          <cell r="AV18">
            <v>9.4571428571428573</v>
          </cell>
          <cell r="AW18">
            <v>9.8625000000000007</v>
          </cell>
          <cell r="AX18">
            <v>9.7916666666666661</v>
          </cell>
          <cell r="AY18">
            <v>9.89</v>
          </cell>
          <cell r="AZ18">
            <v>9.7374999999999989</v>
          </cell>
          <cell r="BA18">
            <v>11.75</v>
          </cell>
          <cell r="BB18">
            <v>11.2125</v>
          </cell>
          <cell r="BC18">
            <v>10.408333333333333</v>
          </cell>
          <cell r="BD18">
            <v>10.421428571428573</v>
          </cell>
          <cell r="BE18">
            <v>10.471428571428572</v>
          </cell>
          <cell r="BF18">
            <v>10.821428571428571</v>
          </cell>
          <cell r="BG18">
            <v>10.65</v>
          </cell>
          <cell r="BH18">
            <v>10.891666666666666</v>
          </cell>
          <cell r="BI18">
            <v>10.558333333333332</v>
          </cell>
          <cell r="BJ18">
            <v>10.93</v>
          </cell>
          <cell r="BK18">
            <v>10.887499999999999</v>
          </cell>
          <cell r="BL18">
            <v>10.691666666666665</v>
          </cell>
          <cell r="BM18">
            <v>10.721428571428572</v>
          </cell>
          <cell r="BN18">
            <v>10.455</v>
          </cell>
          <cell r="BO18">
            <v>10.871875000000003</v>
          </cell>
          <cell r="BP18">
            <v>10.934999999999999</v>
          </cell>
          <cell r="BQ18">
            <v>10.855</v>
          </cell>
          <cell r="BR18">
            <v>10.944999999999999</v>
          </cell>
          <cell r="BS18">
            <v>11.007142857142854</v>
          </cell>
          <cell r="BT18">
            <v>11.3375</v>
          </cell>
          <cell r="BU18">
            <v>11.133333333333333</v>
          </cell>
          <cell r="BV18">
            <v>10.608333333333333</v>
          </cell>
          <cell r="BW18">
            <v>12.612499999999999</v>
          </cell>
          <cell r="BX18">
            <v>32.325000000000003</v>
          </cell>
          <cell r="BY18">
            <v>10.375</v>
          </cell>
          <cell r="BZ18">
            <v>10.809999999999999</v>
          </cell>
          <cell r="CA18">
            <v>11.137499999999999</v>
          </cell>
          <cell r="CB18">
            <v>10.928571428571429</v>
          </cell>
          <cell r="CC18">
            <v>10.625</v>
          </cell>
          <cell r="CD18">
            <v>10.52</v>
          </cell>
          <cell r="CE18">
            <v>10.241666666666665</v>
          </cell>
          <cell r="CF18">
            <v>10.6</v>
          </cell>
          <cell r="CG18">
            <v>10.225</v>
          </cell>
          <cell r="CH18">
            <v>9.5583333333333336</v>
          </cell>
          <cell r="CI18">
            <v>9.8083333333333353</v>
          </cell>
          <cell r="CJ18">
            <v>9.59</v>
          </cell>
          <cell r="CK18">
            <v>10.129999999999999</v>
          </cell>
          <cell r="CL18">
            <v>9.6999999999999993</v>
          </cell>
          <cell r="CM18">
            <v>9.17</v>
          </cell>
          <cell r="CN18">
            <v>8.5350000000000001</v>
          </cell>
          <cell r="CO18">
            <v>10.116666666666667</v>
          </cell>
          <cell r="CP18">
            <v>9.8416666666666668</v>
          </cell>
          <cell r="CQ18">
            <v>9.8916666666666657</v>
          </cell>
          <cell r="CR18">
            <v>9.620000000000001</v>
          </cell>
          <cell r="CS18">
            <v>9.9416666666666664</v>
          </cell>
          <cell r="CT18">
            <v>9.4499999999999993</v>
          </cell>
          <cell r="CU18">
            <v>9.68</v>
          </cell>
          <cell r="CV18">
            <v>9.870000000000001</v>
          </cell>
          <cell r="CW18">
            <v>9.99</v>
          </cell>
          <cell r="CX18">
            <v>10.812999999999999</v>
          </cell>
          <cell r="CY18">
            <v>10.5</v>
          </cell>
          <cell r="CZ18">
            <v>11.3</v>
          </cell>
          <cell r="DA18">
            <v>12</v>
          </cell>
          <cell r="DB18">
            <v>10.725</v>
          </cell>
          <cell r="DC18">
            <v>10.566666666666666</v>
          </cell>
          <cell r="DD18">
            <v>10.558333333333334</v>
          </cell>
          <cell r="DE18">
            <v>10.583333333333332</v>
          </cell>
          <cell r="DF18">
            <v>11.07</v>
          </cell>
          <cell r="DG18">
            <v>10.0625</v>
          </cell>
          <cell r="DH18">
            <v>10.987500000000001</v>
          </cell>
          <cell r="DI18">
            <v>11.02</v>
          </cell>
          <cell r="DJ18">
            <v>11.14</v>
          </cell>
          <cell r="DK18">
            <v>11.833333333333332</v>
          </cell>
          <cell r="DL18">
            <v>11.129999999999999</v>
          </cell>
          <cell r="DM18">
            <v>11.86</v>
          </cell>
          <cell r="DN18">
            <v>11.916666666666668</v>
          </cell>
          <cell r="DO18">
            <v>11.9375</v>
          </cell>
          <cell r="DP18">
            <v>12.35</v>
          </cell>
          <cell r="DQ18">
            <v>11.475</v>
          </cell>
          <cell r="DR18">
            <v>12.07</v>
          </cell>
          <cell r="DS18">
            <v>12.93</v>
          </cell>
          <cell r="DT18">
            <v>11.75</v>
          </cell>
          <cell r="DU18">
            <v>12.61</v>
          </cell>
          <cell r="DV18">
            <v>12.393750000000001</v>
          </cell>
          <cell r="DW18">
            <v>11.166666666666668</v>
          </cell>
          <cell r="DX18">
            <v>11.89</v>
          </cell>
          <cell r="DY18">
            <v>11.425000000000001</v>
          </cell>
          <cell r="DZ18">
            <v>11.959999999999999</v>
          </cell>
          <cell r="EA18">
            <v>11.7125</v>
          </cell>
          <cell r="EB18">
            <v>11.2125</v>
          </cell>
          <cell r="EC18">
            <v>11.512499999999999</v>
          </cell>
          <cell r="ED18">
            <v>12.07</v>
          </cell>
          <cell r="EE18">
            <v>12.583333333333332</v>
          </cell>
          <cell r="EF18">
            <v>14.16</v>
          </cell>
          <cell r="EG18">
            <v>15.108333333333334</v>
          </cell>
          <cell r="EH18">
            <v>15.387499999999999</v>
          </cell>
          <cell r="EI18">
            <v>15.569999999999999</v>
          </cell>
          <cell r="EJ18">
            <v>15.324999999999999</v>
          </cell>
          <cell r="EK18">
            <v>15.525</v>
          </cell>
          <cell r="EL18">
            <v>15.36</v>
          </cell>
          <cell r="EM18">
            <v>15.9</v>
          </cell>
          <cell r="EN18">
            <v>15.35</v>
          </cell>
          <cell r="EO18">
            <v>15.95</v>
          </cell>
          <cell r="EP18">
            <v>16.363</v>
          </cell>
          <cell r="EQ18">
            <v>15.7</v>
          </cell>
          <cell r="ER18">
            <v>15.73</v>
          </cell>
          <cell r="ES18">
            <v>14.875</v>
          </cell>
          <cell r="ET18">
            <v>15.8</v>
          </cell>
          <cell r="EU18">
            <v>16.328571428571429</v>
          </cell>
          <cell r="EV18">
            <v>15.25</v>
          </cell>
          <cell r="EW18">
            <v>14.125</v>
          </cell>
          <cell r="EX18">
            <v>15.425000000000001</v>
          </cell>
          <cell r="EY18">
            <v>14.930000000000001</v>
          </cell>
          <cell r="EZ18">
            <v>15.112500000000001</v>
          </cell>
          <cell r="FB18">
            <v>15.475</v>
          </cell>
          <cell r="FC18">
            <v>15.530000000000001</v>
          </cell>
          <cell r="FD18">
            <v>15.458333333333334</v>
          </cell>
          <cell r="FE18">
            <v>14.645833333333334</v>
          </cell>
          <cell r="FF18">
            <v>14.104166666666666</v>
          </cell>
          <cell r="FG18">
            <v>14.768750000000001</v>
          </cell>
          <cell r="FH18">
            <v>14.291666666666666</v>
          </cell>
          <cell r="FI18">
            <v>13.683333333333334</v>
          </cell>
          <cell r="FJ18">
            <v>13.45</v>
          </cell>
          <cell r="FK18">
            <v>14.55</v>
          </cell>
          <cell r="FL18">
            <v>13.664285714285715</v>
          </cell>
          <cell r="FM18">
            <v>14.029166666666665</v>
          </cell>
          <cell r="FN18">
            <v>14.14</v>
          </cell>
          <cell r="FO18">
            <v>14.008333333333335</v>
          </cell>
          <cell r="FP18">
            <v>13.919999999999998</v>
          </cell>
          <cell r="FQ18">
            <v>13.4125</v>
          </cell>
          <cell r="FR18">
            <v>14.3666667</v>
          </cell>
          <cell r="FS18">
            <v>15</v>
          </cell>
          <cell r="FT18">
            <v>13.41</v>
          </cell>
          <cell r="FU18">
            <v>13.76</v>
          </cell>
          <cell r="FV18">
            <v>13.84</v>
          </cell>
          <cell r="FW18">
            <v>13.8</v>
          </cell>
          <cell r="FX18">
            <v>14.108333333333334</v>
          </cell>
          <cell r="FY18">
            <v>15.3</v>
          </cell>
          <cell r="FZ18">
            <v>12.466666666666667</v>
          </cell>
          <cell r="GA18">
            <v>13.16</v>
          </cell>
          <cell r="GB18">
            <v>12.72</v>
          </cell>
          <cell r="GC18">
            <v>13.183333333333334</v>
          </cell>
          <cell r="GD18">
            <v>12.4</v>
          </cell>
          <cell r="GE18">
            <v>12.17</v>
          </cell>
          <cell r="GF18">
            <v>16.005000000000003</v>
          </cell>
          <cell r="GG18">
            <v>12.15</v>
          </cell>
          <cell r="GH18">
            <v>11.5</v>
          </cell>
          <cell r="GI18">
            <v>12.4</v>
          </cell>
          <cell r="GJ18">
            <v>12.116666666666667</v>
          </cell>
          <cell r="GK18">
            <v>12.066666666666666</v>
          </cell>
          <cell r="GL18">
            <v>12.445833333333333</v>
          </cell>
          <cell r="GM18">
            <v>12.525</v>
          </cell>
          <cell r="GN18">
            <v>12.08</v>
          </cell>
          <cell r="GO18">
            <v>11.55</v>
          </cell>
          <cell r="GP18">
            <v>11.684999999999999</v>
          </cell>
          <cell r="GQ18">
            <v>11.790000000000001</v>
          </cell>
          <cell r="GR18">
            <v>11.1</v>
          </cell>
          <cell r="GS18">
            <v>11.5625</v>
          </cell>
          <cell r="GT18">
            <v>11.141666666666667</v>
          </cell>
          <cell r="GU18">
            <v>11.34</v>
          </cell>
          <cell r="GV18">
            <v>11.72</v>
          </cell>
          <cell r="GW18">
            <v>12.1875</v>
          </cell>
          <cell r="GX18">
            <v>11.91</v>
          </cell>
          <cell r="GY18">
            <v>11.616666666666667</v>
          </cell>
          <cell r="GZ18">
            <v>12.2875</v>
          </cell>
          <cell r="HA18">
            <v>10.75</v>
          </cell>
          <cell r="HB18">
            <v>11.2</v>
          </cell>
          <cell r="HC18">
            <v>13.15</v>
          </cell>
          <cell r="HD18">
            <v>12.666666666666668</v>
          </cell>
          <cell r="HE18">
            <v>13.324999999999999</v>
          </cell>
          <cell r="HF18">
            <v>12.112500000000001</v>
          </cell>
          <cell r="HG18">
            <v>13.2</v>
          </cell>
          <cell r="HH18">
            <v>12.61</v>
          </cell>
          <cell r="HI18">
            <v>12.112500000000001</v>
          </cell>
          <cell r="HJ18">
            <v>12.49</v>
          </cell>
          <cell r="HK18">
            <v>12.715999999999999</v>
          </cell>
          <cell r="HL18">
            <v>11.99</v>
          </cell>
          <cell r="HM18">
            <v>11.693</v>
          </cell>
          <cell r="HN18">
            <v>12.1</v>
          </cell>
          <cell r="HO18">
            <v>12.76</v>
          </cell>
          <cell r="HP18">
            <v>12.225</v>
          </cell>
          <cell r="HQ18">
            <v>12.775</v>
          </cell>
          <cell r="HR18">
            <v>12.58</v>
          </cell>
          <cell r="HS18">
            <v>13.0875</v>
          </cell>
          <cell r="HU18">
            <v>13.62</v>
          </cell>
          <cell r="HV18">
            <v>13.175000000000001</v>
          </cell>
          <cell r="HW18">
            <v>13.7875</v>
          </cell>
          <cell r="HX18">
            <v>15.5625</v>
          </cell>
          <cell r="HY18">
            <v>13.65</v>
          </cell>
          <cell r="HZ18">
            <v>13.4625</v>
          </cell>
          <cell r="IA18">
            <v>13.925000000000001</v>
          </cell>
          <cell r="IB18">
            <v>13.958</v>
          </cell>
          <cell r="IC18">
            <v>13.14</v>
          </cell>
          <cell r="ID18">
            <v>12.487500000000001</v>
          </cell>
          <cell r="IE18">
            <v>12.362500000000001</v>
          </cell>
          <cell r="IF18">
            <v>12.71</v>
          </cell>
          <cell r="IG18">
            <v>13.0166</v>
          </cell>
          <cell r="IH18">
            <v>12.51</v>
          </cell>
          <cell r="II18">
            <v>12.59</v>
          </cell>
          <cell r="IJ18">
            <v>12.657999999999999</v>
          </cell>
          <cell r="IK18">
            <v>12.9625</v>
          </cell>
          <cell r="IL18">
            <v>13.47</v>
          </cell>
          <cell r="IM18">
            <v>13.01</v>
          </cell>
          <cell r="IN18">
            <v>13.24</v>
          </cell>
          <cell r="IO18">
            <v>13.31</v>
          </cell>
          <cell r="IP18">
            <v>13.38</v>
          </cell>
          <cell r="IQ18">
            <v>13.8</v>
          </cell>
          <cell r="IR18">
            <v>13.71</v>
          </cell>
          <cell r="IS18">
            <v>13.35</v>
          </cell>
          <cell r="IT18">
            <v>14.65</v>
          </cell>
          <cell r="IU18">
            <v>13.725</v>
          </cell>
          <cell r="IV18">
            <v>14.26</v>
          </cell>
          <cell r="IW18">
            <v>14.46</v>
          </cell>
          <cell r="IX18">
            <v>15.21</v>
          </cell>
          <cell r="IY18">
            <v>15.308</v>
          </cell>
          <cell r="IZ18">
            <v>15.26</v>
          </cell>
          <cell r="JA18">
            <v>16.3</v>
          </cell>
          <cell r="JB18">
            <v>19.5</v>
          </cell>
          <cell r="JC18">
            <v>19.3</v>
          </cell>
          <cell r="JD18">
            <v>17.162500000000001</v>
          </cell>
          <cell r="JE18">
            <v>16.760000000000002</v>
          </cell>
          <cell r="JF18">
            <v>17.18</v>
          </cell>
          <cell r="JG18">
            <v>17.591000000000001</v>
          </cell>
          <cell r="JH18">
            <v>17.170000000000002</v>
          </cell>
          <cell r="JI18">
            <v>16.940000000000001</v>
          </cell>
          <cell r="JJ18">
            <v>16.93</v>
          </cell>
          <cell r="JK18">
            <v>17.2</v>
          </cell>
          <cell r="JL18">
            <v>16.68</v>
          </cell>
          <cell r="JM18">
            <v>16.510000000000002</v>
          </cell>
          <cell r="JN18">
            <v>16.34</v>
          </cell>
          <cell r="JO18">
            <v>15.632999999999999</v>
          </cell>
          <cell r="JP18">
            <v>16.774999999999999</v>
          </cell>
          <cell r="JQ18">
            <v>16.649999999999999</v>
          </cell>
          <cell r="JS18">
            <v>17.7</v>
          </cell>
          <cell r="JT18">
            <v>18.412500000000001</v>
          </cell>
          <cell r="JU18">
            <v>17.824999999999999</v>
          </cell>
          <cell r="JV18">
            <v>18.100000000000001</v>
          </cell>
          <cell r="JW18">
            <v>18.600000000000001</v>
          </cell>
          <cell r="JX18">
            <v>18.737500000000001</v>
          </cell>
          <cell r="JY18">
            <v>17.975000000000001</v>
          </cell>
          <cell r="JZ18">
            <v>17.966000000000001</v>
          </cell>
          <cell r="KA18">
            <v>17.12</v>
          </cell>
          <cell r="KB18">
            <v>15.43</v>
          </cell>
          <cell r="KC18">
            <v>15.55</v>
          </cell>
          <cell r="KD18">
            <v>14.7875</v>
          </cell>
          <cell r="KE18">
            <v>14.516</v>
          </cell>
          <cell r="KF18">
            <v>14.675000000000001</v>
          </cell>
          <cell r="KG18">
            <v>15.85</v>
          </cell>
          <cell r="KH18">
            <v>15.465999999999999</v>
          </cell>
          <cell r="KI18">
            <v>16.75</v>
          </cell>
          <cell r="KJ18">
            <v>17.116</v>
          </cell>
          <cell r="KK18">
            <v>16.564</v>
          </cell>
          <cell r="KL18">
            <v>16.8</v>
          </cell>
          <cell r="KM18">
            <v>15.25</v>
          </cell>
          <cell r="KN18">
            <v>15.2</v>
          </cell>
          <cell r="KO18">
            <v>15.09</v>
          </cell>
          <cell r="KP18">
            <v>15.25</v>
          </cell>
          <cell r="KQ18">
            <v>16.39</v>
          </cell>
          <cell r="KR18">
            <v>16.22</v>
          </cell>
          <cell r="KS18">
            <v>17.05</v>
          </cell>
          <cell r="KT18">
            <v>18.332999999999998</v>
          </cell>
          <cell r="KU18">
            <v>16.95</v>
          </cell>
          <cell r="KV18">
            <v>17.98</v>
          </cell>
          <cell r="KX18">
            <v>18.190000000000001</v>
          </cell>
          <cell r="KY18">
            <v>17.54</v>
          </cell>
          <cell r="KZ18">
            <v>27.42</v>
          </cell>
          <cell r="LA18">
            <v>17.28</v>
          </cell>
          <cell r="LB18">
            <v>19.5</v>
          </cell>
          <cell r="LC18">
            <v>20.57</v>
          </cell>
          <cell r="LD18">
            <v>18.579999999999998</v>
          </cell>
          <cell r="LE18">
            <v>18.07</v>
          </cell>
          <cell r="LF18">
            <v>16.583300000000001</v>
          </cell>
          <cell r="LG18">
            <v>18.39</v>
          </cell>
          <cell r="LH18">
            <v>17.837499999999999</v>
          </cell>
          <cell r="LI18">
            <v>18.283000000000001</v>
          </cell>
          <cell r="LJ18">
            <v>18.265999999999998</v>
          </cell>
          <cell r="LK18">
            <v>21.5</v>
          </cell>
          <cell r="LL18">
            <v>25</v>
          </cell>
          <cell r="LM18">
            <v>25.65</v>
          </cell>
          <cell r="LN18">
            <v>25.75</v>
          </cell>
          <cell r="LO18">
            <v>26</v>
          </cell>
          <cell r="LP18">
            <v>27.43</v>
          </cell>
          <cell r="LQ18">
            <v>29</v>
          </cell>
          <cell r="LR18">
            <v>30</v>
          </cell>
          <cell r="LS18">
            <v>28.63</v>
          </cell>
          <cell r="LT18">
            <v>27.85</v>
          </cell>
          <cell r="LU18">
            <v>27.08</v>
          </cell>
          <cell r="LV18">
            <v>27.88</v>
          </cell>
          <cell r="LW18">
            <v>28.2</v>
          </cell>
          <cell r="LX18">
            <v>25.783000000000001</v>
          </cell>
          <cell r="LY18">
            <v>23.1</v>
          </cell>
          <cell r="LZ18">
            <v>24.2</v>
          </cell>
          <cell r="MA18">
            <v>22.417000000000002</v>
          </cell>
          <cell r="MB18">
            <v>22.082999999999998</v>
          </cell>
          <cell r="MC18">
            <v>21.187999999999999</v>
          </cell>
          <cell r="MD18">
            <v>20.75</v>
          </cell>
          <cell r="ME18">
            <v>20.41</v>
          </cell>
          <cell r="MF18">
            <v>21.85</v>
          </cell>
          <cell r="MG18">
            <v>20.309999999999999</v>
          </cell>
          <cell r="MH18">
            <v>20.99</v>
          </cell>
          <cell r="MI18">
            <v>22.317</v>
          </cell>
          <cell r="MJ18">
            <v>20.75</v>
          </cell>
          <cell r="MK18">
            <v>21.5</v>
          </cell>
          <cell r="ML18">
            <v>22.413</v>
          </cell>
          <cell r="MM18">
            <v>21.725000000000001</v>
          </cell>
          <cell r="MN18">
            <v>21.582999999999998</v>
          </cell>
          <cell r="MO18">
            <v>23.074999999999999</v>
          </cell>
          <cell r="MP18">
            <v>24.75</v>
          </cell>
          <cell r="MQ18">
            <v>25.363</v>
          </cell>
          <cell r="MR18">
            <v>25.6</v>
          </cell>
          <cell r="MS18">
            <v>23.582999999999998</v>
          </cell>
          <cell r="MT18">
            <v>25</v>
          </cell>
          <cell r="MU18">
            <v>24.138000000000002</v>
          </cell>
          <cell r="MV18">
            <v>23.19</v>
          </cell>
          <cell r="MW18">
            <v>22.83</v>
          </cell>
          <cell r="MX18">
            <v>22.238</v>
          </cell>
        </row>
      </sheetData>
      <sheetData sheetId="2">
        <row r="5">
          <cell r="B5" t="str">
            <v>01</v>
          </cell>
          <cell r="C5" t="str">
            <v>02</v>
          </cell>
          <cell r="D5" t="str">
            <v>03</v>
          </cell>
          <cell r="E5" t="str">
            <v>04</v>
          </cell>
          <cell r="F5" t="str">
            <v>05</v>
          </cell>
          <cell r="G5" t="str">
            <v>06</v>
          </cell>
          <cell r="H5" t="str">
            <v>07</v>
          </cell>
          <cell r="I5" t="str">
            <v>08</v>
          </cell>
          <cell r="J5" t="str">
            <v>09</v>
          </cell>
          <cell r="K5" t="str">
            <v>10</v>
          </cell>
          <cell r="L5" t="str">
            <v>11</v>
          </cell>
          <cell r="M5" t="str">
            <v>12</v>
          </cell>
          <cell r="N5" t="str">
            <v>13</v>
          </cell>
          <cell r="O5" t="str">
            <v>14</v>
          </cell>
          <cell r="P5" t="str">
            <v>15</v>
          </cell>
          <cell r="Q5" t="str">
            <v>16</v>
          </cell>
          <cell r="R5" t="str">
            <v>17</v>
          </cell>
          <cell r="S5" t="str">
            <v>18</v>
          </cell>
          <cell r="T5" t="str">
            <v>19</v>
          </cell>
          <cell r="U5" t="str">
            <v>20</v>
          </cell>
          <cell r="V5" t="str">
            <v>21</v>
          </cell>
          <cell r="W5" t="str">
            <v>22</v>
          </cell>
          <cell r="X5" t="str">
            <v>23</v>
          </cell>
          <cell r="Y5" t="str">
            <v>24</v>
          </cell>
          <cell r="Z5" t="str">
            <v>25</v>
          </cell>
          <cell r="AA5" t="str">
            <v>26</v>
          </cell>
          <cell r="AB5" t="str">
            <v>27</v>
          </cell>
          <cell r="AC5" t="str">
            <v>28</v>
          </cell>
          <cell r="AD5" t="str">
            <v>29</v>
          </cell>
          <cell r="AE5" t="str">
            <v>30</v>
          </cell>
          <cell r="AF5" t="str">
            <v>31</v>
          </cell>
          <cell r="AG5" t="str">
            <v>32</v>
          </cell>
          <cell r="AH5" t="str">
            <v>33</v>
          </cell>
          <cell r="AI5" t="str">
            <v>34</v>
          </cell>
          <cell r="AJ5" t="str">
            <v>35</v>
          </cell>
          <cell r="AK5" t="str">
            <v>36</v>
          </cell>
          <cell r="AL5" t="str">
            <v>37</v>
          </cell>
          <cell r="AM5" t="str">
            <v>38</v>
          </cell>
          <cell r="AN5" t="str">
            <v>39</v>
          </cell>
          <cell r="AO5" t="str">
            <v>40</v>
          </cell>
          <cell r="AP5" t="str">
            <v>41</v>
          </cell>
          <cell r="AQ5" t="str">
            <v>42</v>
          </cell>
          <cell r="AR5" t="str">
            <v>43</v>
          </cell>
          <cell r="AS5" t="str">
            <v>44</v>
          </cell>
          <cell r="AT5" t="str">
            <v>45</v>
          </cell>
          <cell r="AU5" t="str">
            <v>46</v>
          </cell>
          <cell r="AV5" t="str">
            <v>47</v>
          </cell>
          <cell r="AW5" t="str">
            <v>48</v>
          </cell>
          <cell r="AX5" t="str">
            <v>49</v>
          </cell>
          <cell r="AY5" t="str">
            <v>50</v>
          </cell>
          <cell r="AZ5" t="str">
            <v>51</v>
          </cell>
          <cell r="BA5" t="str">
            <v>52</v>
          </cell>
          <cell r="BB5" t="str">
            <v>01</v>
          </cell>
          <cell r="BC5" t="str">
            <v>02</v>
          </cell>
          <cell r="BD5" t="str">
            <v>03</v>
          </cell>
          <cell r="BE5" t="str">
            <v>04</v>
          </cell>
          <cell r="BF5" t="str">
            <v>05</v>
          </cell>
          <cell r="BG5" t="str">
            <v>06</v>
          </cell>
          <cell r="BH5" t="str">
            <v>07</v>
          </cell>
          <cell r="BI5" t="str">
            <v>08</v>
          </cell>
          <cell r="BJ5" t="str">
            <v>09</v>
          </cell>
          <cell r="BK5" t="str">
            <v>10</v>
          </cell>
          <cell r="BL5" t="str">
            <v>11</v>
          </cell>
          <cell r="BM5" t="str">
            <v>12</v>
          </cell>
          <cell r="BN5" t="str">
            <v>13</v>
          </cell>
          <cell r="BO5" t="str">
            <v>14</v>
          </cell>
          <cell r="BP5" t="str">
            <v>15</v>
          </cell>
          <cell r="BQ5" t="str">
            <v>16</v>
          </cell>
          <cell r="BR5" t="str">
            <v>17</v>
          </cell>
          <cell r="BS5" t="str">
            <v>18</v>
          </cell>
          <cell r="BT5" t="str">
            <v>19</v>
          </cell>
          <cell r="BU5" t="str">
            <v>20</v>
          </cell>
          <cell r="BV5" t="str">
            <v>21</v>
          </cell>
          <cell r="BW5" t="str">
            <v>22</v>
          </cell>
          <cell r="BX5" t="str">
            <v>23</v>
          </cell>
          <cell r="BY5" t="str">
            <v>24</v>
          </cell>
          <cell r="BZ5" t="str">
            <v>25</v>
          </cell>
          <cell r="CA5" t="str">
            <v>26</v>
          </cell>
          <cell r="CB5" t="str">
            <v>27</v>
          </cell>
          <cell r="CC5" t="str">
            <v>28</v>
          </cell>
          <cell r="CD5" t="str">
            <v>29</v>
          </cell>
          <cell r="CE5" t="str">
            <v>30</v>
          </cell>
          <cell r="CF5" t="str">
            <v>31</v>
          </cell>
          <cell r="CG5" t="str">
            <v>32</v>
          </cell>
          <cell r="CH5" t="str">
            <v>33</v>
          </cell>
          <cell r="CI5" t="str">
            <v>34</v>
          </cell>
          <cell r="CJ5" t="str">
            <v>35</v>
          </cell>
          <cell r="CK5" t="str">
            <v>36</v>
          </cell>
          <cell r="CL5" t="str">
            <v>37</v>
          </cell>
          <cell r="CM5" t="str">
            <v>38</v>
          </cell>
          <cell r="CN5" t="str">
            <v>39</v>
          </cell>
          <cell r="CO5" t="str">
            <v>40</v>
          </cell>
          <cell r="CP5" t="str">
            <v>41</v>
          </cell>
          <cell r="CQ5" t="str">
            <v>42</v>
          </cell>
          <cell r="CR5" t="str">
            <v>43</v>
          </cell>
          <cell r="CS5" t="str">
            <v>44</v>
          </cell>
          <cell r="CT5" t="str">
            <v>45</v>
          </cell>
          <cell r="CU5" t="str">
            <v>46</v>
          </cell>
          <cell r="CV5" t="str">
            <v>47</v>
          </cell>
          <cell r="CW5" t="str">
            <v>48</v>
          </cell>
          <cell r="CX5" t="str">
            <v>49</v>
          </cell>
          <cell r="CY5" t="str">
            <v>50</v>
          </cell>
          <cell r="CZ5" t="str">
            <v>51</v>
          </cell>
          <cell r="DA5" t="str">
            <v>52</v>
          </cell>
          <cell r="DB5" t="str">
            <v>01</v>
          </cell>
          <cell r="DC5" t="str">
            <v>02</v>
          </cell>
          <cell r="DD5" t="str">
            <v>03</v>
          </cell>
          <cell r="DE5" t="str">
            <v>04</v>
          </cell>
          <cell r="DF5" t="str">
            <v>05</v>
          </cell>
          <cell r="DG5" t="str">
            <v>06</v>
          </cell>
          <cell r="DH5" t="str">
            <v>07</v>
          </cell>
          <cell r="DI5" t="str">
            <v>08</v>
          </cell>
          <cell r="DJ5" t="str">
            <v>09</v>
          </cell>
          <cell r="DK5" t="str">
            <v>10</v>
          </cell>
          <cell r="DL5" t="str">
            <v>11</v>
          </cell>
          <cell r="DM5" t="str">
            <v>12</v>
          </cell>
          <cell r="DN5" t="str">
            <v>13</v>
          </cell>
          <cell r="DO5" t="str">
            <v>14</v>
          </cell>
          <cell r="DP5" t="str">
            <v>15</v>
          </cell>
          <cell r="DQ5" t="str">
            <v>16</v>
          </cell>
          <cell r="DR5" t="str">
            <v>17</v>
          </cell>
          <cell r="DS5" t="str">
            <v>18</v>
          </cell>
          <cell r="DT5" t="str">
            <v>19</v>
          </cell>
          <cell r="DU5" t="str">
            <v>20</v>
          </cell>
          <cell r="DV5" t="str">
            <v>21</v>
          </cell>
          <cell r="DW5" t="str">
            <v>22</v>
          </cell>
          <cell r="DX5" t="str">
            <v>23</v>
          </cell>
          <cell r="DY5" t="str">
            <v>24</v>
          </cell>
          <cell r="DZ5" t="str">
            <v>25</v>
          </cell>
          <cell r="EA5" t="str">
            <v>26</v>
          </cell>
          <cell r="EB5" t="str">
            <v>27</v>
          </cell>
          <cell r="EC5" t="str">
            <v>28</v>
          </cell>
          <cell r="ED5" t="str">
            <v>29</v>
          </cell>
          <cell r="EE5" t="str">
            <v>30</v>
          </cell>
          <cell r="EF5" t="str">
            <v>31</v>
          </cell>
          <cell r="EG5" t="str">
            <v>32</v>
          </cell>
          <cell r="EH5" t="str">
            <v>33</v>
          </cell>
          <cell r="EI5" t="str">
            <v>34</v>
          </cell>
          <cell r="EJ5" t="str">
            <v>35</v>
          </cell>
          <cell r="EK5" t="str">
            <v>36</v>
          </cell>
          <cell r="EL5" t="str">
            <v>37</v>
          </cell>
          <cell r="EM5" t="str">
            <v>38</v>
          </cell>
          <cell r="EN5" t="str">
            <v>39</v>
          </cell>
          <cell r="EO5" t="str">
            <v>40</v>
          </cell>
          <cell r="EP5" t="str">
            <v>41</v>
          </cell>
          <cell r="EQ5" t="str">
            <v>42</v>
          </cell>
          <cell r="ER5" t="str">
            <v>43</v>
          </cell>
          <cell r="ES5" t="str">
            <v>44</v>
          </cell>
          <cell r="ET5" t="str">
            <v>45</v>
          </cell>
          <cell r="EU5" t="str">
            <v>46</v>
          </cell>
          <cell r="EV5" t="str">
            <v>47</v>
          </cell>
          <cell r="EW5" t="str">
            <v>48</v>
          </cell>
          <cell r="EX5" t="str">
            <v>49</v>
          </cell>
          <cell r="EY5" t="str">
            <v>50</v>
          </cell>
          <cell r="EZ5" t="str">
            <v>51</v>
          </cell>
          <cell r="FA5" t="str">
            <v>52</v>
          </cell>
          <cell r="FB5" t="str">
            <v>01</v>
          </cell>
          <cell r="FC5" t="str">
            <v>02</v>
          </cell>
          <cell r="FD5" t="str">
            <v>03</v>
          </cell>
          <cell r="FE5" t="str">
            <v>04</v>
          </cell>
          <cell r="FF5" t="str">
            <v>05</v>
          </cell>
          <cell r="FG5" t="str">
            <v>06</v>
          </cell>
          <cell r="FH5" t="str">
            <v>07</v>
          </cell>
          <cell r="FI5" t="str">
            <v>08</v>
          </cell>
          <cell r="FJ5" t="str">
            <v>09</v>
          </cell>
          <cell r="FK5" t="str">
            <v>10</v>
          </cell>
          <cell r="FL5" t="str">
            <v>11</v>
          </cell>
          <cell r="FM5" t="str">
            <v>12</v>
          </cell>
          <cell r="FN5" t="str">
            <v>13</v>
          </cell>
          <cell r="FO5" t="str">
            <v>14</v>
          </cell>
          <cell r="FP5" t="str">
            <v>15</v>
          </cell>
          <cell r="FQ5" t="str">
            <v>16</v>
          </cell>
          <cell r="FR5" t="str">
            <v>17</v>
          </cell>
          <cell r="FS5" t="str">
            <v>18</v>
          </cell>
          <cell r="FT5" t="str">
            <v>19</v>
          </cell>
          <cell r="FU5" t="str">
            <v>20</v>
          </cell>
          <cell r="FV5" t="str">
            <v>21</v>
          </cell>
          <cell r="FW5" t="str">
            <v>22</v>
          </cell>
          <cell r="FX5" t="str">
            <v>23</v>
          </cell>
          <cell r="FY5" t="str">
            <v>24</v>
          </cell>
          <cell r="FZ5" t="str">
            <v>25</v>
          </cell>
          <cell r="GA5" t="str">
            <v>26</v>
          </cell>
          <cell r="GB5" t="str">
            <v>27</v>
          </cell>
          <cell r="GC5" t="str">
            <v>28</v>
          </cell>
          <cell r="GD5" t="str">
            <v>29</v>
          </cell>
          <cell r="GE5" t="str">
            <v>30</v>
          </cell>
          <cell r="GF5" t="str">
            <v>31</v>
          </cell>
          <cell r="GG5" t="str">
            <v>32</v>
          </cell>
          <cell r="GH5" t="str">
            <v>33</v>
          </cell>
          <cell r="GI5" t="str">
            <v>34</v>
          </cell>
          <cell r="GJ5" t="str">
            <v>35</v>
          </cell>
          <cell r="GK5" t="str">
            <v>36</v>
          </cell>
          <cell r="GL5" t="str">
            <v>37</v>
          </cell>
          <cell r="GM5" t="str">
            <v>38</v>
          </cell>
          <cell r="GN5" t="str">
            <v>39</v>
          </cell>
          <cell r="GO5" t="str">
            <v>40</v>
          </cell>
          <cell r="GP5" t="str">
            <v>41</v>
          </cell>
          <cell r="GQ5" t="str">
            <v>42</v>
          </cell>
          <cell r="GR5" t="str">
            <v>43</v>
          </cell>
          <cell r="GS5" t="str">
            <v>44</v>
          </cell>
          <cell r="GT5" t="str">
            <v>45</v>
          </cell>
          <cell r="GU5" t="str">
            <v>46</v>
          </cell>
          <cell r="GV5" t="str">
            <v>47</v>
          </cell>
          <cell r="GW5" t="str">
            <v>48</v>
          </cell>
          <cell r="GX5" t="str">
            <v>49</v>
          </cell>
          <cell r="GY5" t="str">
            <v>50</v>
          </cell>
          <cell r="GZ5" t="str">
            <v>51</v>
          </cell>
          <cell r="HA5" t="str">
            <v>52</v>
          </cell>
          <cell r="HB5" t="str">
            <v>01</v>
          </cell>
          <cell r="HC5" t="str">
            <v>02</v>
          </cell>
          <cell r="HD5" t="str">
            <v>03</v>
          </cell>
          <cell r="HE5" t="str">
            <v>04</v>
          </cell>
          <cell r="HF5" t="str">
            <v>05</v>
          </cell>
          <cell r="HG5" t="str">
            <v>06</v>
          </cell>
          <cell r="HH5" t="str">
            <v>07</v>
          </cell>
          <cell r="HI5" t="str">
            <v>08</v>
          </cell>
          <cell r="HJ5" t="str">
            <v>09</v>
          </cell>
          <cell r="HK5" t="str">
            <v>10</v>
          </cell>
          <cell r="HL5" t="str">
            <v>11</v>
          </cell>
          <cell r="HM5" t="str">
            <v>12</v>
          </cell>
          <cell r="HN5" t="str">
            <v>13</v>
          </cell>
          <cell r="HO5" t="str">
            <v>14</v>
          </cell>
          <cell r="HP5" t="str">
            <v>15</v>
          </cell>
          <cell r="HQ5" t="str">
            <v>16</v>
          </cell>
          <cell r="HR5" t="str">
            <v>17</v>
          </cell>
          <cell r="HS5" t="str">
            <v>18</v>
          </cell>
          <cell r="HT5" t="str">
            <v>19</v>
          </cell>
          <cell r="HU5" t="str">
            <v>20</v>
          </cell>
          <cell r="HV5" t="str">
            <v>21</v>
          </cell>
          <cell r="HW5" t="str">
            <v>22</v>
          </cell>
          <cell r="HX5" t="str">
            <v>23</v>
          </cell>
          <cell r="HY5" t="str">
            <v>24</v>
          </cell>
          <cell r="HZ5" t="str">
            <v>25</v>
          </cell>
          <cell r="IA5" t="str">
            <v>26</v>
          </cell>
          <cell r="IB5" t="str">
            <v>27</v>
          </cell>
          <cell r="IC5" t="str">
            <v>28</v>
          </cell>
          <cell r="ID5" t="str">
            <v>29</v>
          </cell>
          <cell r="IE5" t="str">
            <v>30</v>
          </cell>
          <cell r="IF5" t="str">
            <v>31</v>
          </cell>
          <cell r="IG5" t="str">
            <v>32</v>
          </cell>
          <cell r="IH5" t="str">
            <v>33</v>
          </cell>
          <cell r="II5" t="str">
            <v>34</v>
          </cell>
          <cell r="IJ5" t="str">
            <v>35</v>
          </cell>
          <cell r="IK5" t="str">
            <v>36</v>
          </cell>
          <cell r="IL5" t="str">
            <v>37</v>
          </cell>
          <cell r="IM5" t="str">
            <v>38</v>
          </cell>
          <cell r="IN5" t="str">
            <v>39</v>
          </cell>
          <cell r="IO5" t="str">
            <v>40</v>
          </cell>
          <cell r="IP5" t="str">
            <v>41</v>
          </cell>
          <cell r="IQ5" t="str">
            <v>42</v>
          </cell>
          <cell r="IR5" t="str">
            <v>43</v>
          </cell>
          <cell r="IS5" t="str">
            <v>44</v>
          </cell>
          <cell r="IT5" t="str">
            <v>45</v>
          </cell>
          <cell r="IU5" t="str">
            <v>46</v>
          </cell>
          <cell r="IV5" t="str">
            <v>47</v>
          </cell>
          <cell r="IW5" t="str">
            <v>48</v>
          </cell>
          <cell r="IX5" t="str">
            <v>49</v>
          </cell>
          <cell r="IY5" t="str">
            <v>50</v>
          </cell>
          <cell r="IZ5" t="str">
            <v>51</v>
          </cell>
          <cell r="JA5" t="str">
            <v>52</v>
          </cell>
          <cell r="JB5" t="str">
            <v>53</v>
          </cell>
          <cell r="JC5" t="str">
            <v>01</v>
          </cell>
          <cell r="JD5" t="str">
            <v>02</v>
          </cell>
          <cell r="JE5" t="str">
            <v>03</v>
          </cell>
          <cell r="JF5" t="str">
            <v>04</v>
          </cell>
          <cell r="JG5" t="str">
            <v>05</v>
          </cell>
          <cell r="JH5" t="str">
            <v>06</v>
          </cell>
          <cell r="JI5" t="str">
            <v>07</v>
          </cell>
          <cell r="JJ5" t="str">
            <v>08</v>
          </cell>
          <cell r="JK5" t="str">
            <v>09</v>
          </cell>
          <cell r="JL5" t="str">
            <v>10</v>
          </cell>
          <cell r="JM5" t="str">
            <v>11</v>
          </cell>
          <cell r="JN5" t="str">
            <v>12</v>
          </cell>
          <cell r="JO5" t="str">
            <v>13</v>
          </cell>
          <cell r="JP5" t="str">
            <v>14</v>
          </cell>
          <cell r="JQ5" t="str">
            <v>15</v>
          </cell>
          <cell r="JR5" t="str">
            <v>16</v>
          </cell>
          <cell r="JS5" t="str">
            <v>17</v>
          </cell>
          <cell r="JT5" t="str">
            <v>18</v>
          </cell>
          <cell r="JU5" t="str">
            <v>19</v>
          </cell>
          <cell r="JV5" t="str">
            <v>20</v>
          </cell>
          <cell r="JW5" t="str">
            <v>21</v>
          </cell>
          <cell r="JX5" t="str">
            <v>22</v>
          </cell>
          <cell r="JY5" t="str">
            <v>23</v>
          </cell>
          <cell r="JZ5" t="str">
            <v>24</v>
          </cell>
          <cell r="KA5" t="str">
            <v>25</v>
          </cell>
          <cell r="KB5" t="str">
            <v>26</v>
          </cell>
          <cell r="KC5" t="str">
            <v>27</v>
          </cell>
          <cell r="KD5" t="str">
            <v>28</v>
          </cell>
          <cell r="KE5" t="str">
            <v>29</v>
          </cell>
          <cell r="KF5" t="str">
            <v>30</v>
          </cell>
          <cell r="KG5" t="str">
            <v>31</v>
          </cell>
          <cell r="KH5" t="str">
            <v>32</v>
          </cell>
          <cell r="KI5" t="str">
            <v>33</v>
          </cell>
          <cell r="KJ5" t="str">
            <v>34</v>
          </cell>
          <cell r="KK5" t="str">
            <v>35</v>
          </cell>
          <cell r="KL5" t="str">
            <v>36</v>
          </cell>
          <cell r="KM5" t="str">
            <v>37</v>
          </cell>
          <cell r="KN5" t="str">
            <v>38</v>
          </cell>
          <cell r="KO5" t="str">
            <v>39</v>
          </cell>
          <cell r="KP5" t="str">
            <v>40</v>
          </cell>
          <cell r="KQ5" t="str">
            <v>41</v>
          </cell>
          <cell r="KR5" t="str">
            <v>42</v>
          </cell>
          <cell r="KS5" t="str">
            <v>43</v>
          </cell>
          <cell r="KT5" t="str">
            <v>44</v>
          </cell>
          <cell r="KU5" t="str">
            <v>45</v>
          </cell>
          <cell r="KV5" t="str">
            <v>46</v>
          </cell>
          <cell r="KW5" t="str">
            <v>47</v>
          </cell>
          <cell r="KX5" t="str">
            <v>48</v>
          </cell>
          <cell r="KY5" t="str">
            <v>49</v>
          </cell>
          <cell r="KZ5" t="str">
            <v>50</v>
          </cell>
          <cell r="LA5" t="str">
            <v>51</v>
          </cell>
          <cell r="LB5" t="str">
            <v>52</v>
          </cell>
          <cell r="LC5" t="str">
            <v>01</v>
          </cell>
          <cell r="LD5" t="str">
            <v>02</v>
          </cell>
          <cell r="LE5" t="str">
            <v>03</v>
          </cell>
          <cell r="LF5" t="str">
            <v>04</v>
          </cell>
          <cell r="LG5" t="str">
            <v>05</v>
          </cell>
          <cell r="LH5" t="str">
            <v>06</v>
          </cell>
          <cell r="LI5" t="str">
            <v>07</v>
          </cell>
          <cell r="LJ5" t="str">
            <v>08</v>
          </cell>
          <cell r="LK5" t="str">
            <v>09</v>
          </cell>
          <cell r="LL5" t="str">
            <v>10</v>
          </cell>
          <cell r="LM5" t="str">
            <v>11</v>
          </cell>
          <cell r="LN5" t="str">
            <v>12</v>
          </cell>
          <cell r="LO5" t="str">
            <v>13</v>
          </cell>
          <cell r="LP5" t="str">
            <v>14</v>
          </cell>
          <cell r="LQ5" t="str">
            <v>15</v>
          </cell>
          <cell r="LR5" t="str">
            <v>16</v>
          </cell>
          <cell r="LS5" t="str">
            <v>17</v>
          </cell>
          <cell r="LT5" t="str">
            <v>18</v>
          </cell>
          <cell r="LU5" t="str">
            <v>19</v>
          </cell>
          <cell r="LV5" t="str">
            <v>20</v>
          </cell>
          <cell r="LW5" t="str">
            <v>21</v>
          </cell>
          <cell r="LX5" t="str">
            <v>22</v>
          </cell>
          <cell r="LY5" t="str">
            <v>23</v>
          </cell>
          <cell r="LZ5" t="str">
            <v>24</v>
          </cell>
          <cell r="MA5" t="str">
            <v>25</v>
          </cell>
          <cell r="MB5">
            <v>26</v>
          </cell>
          <cell r="MC5">
            <v>27</v>
          </cell>
          <cell r="MD5">
            <v>28</v>
          </cell>
          <cell r="ME5">
            <v>29</v>
          </cell>
          <cell r="MF5">
            <v>30</v>
          </cell>
          <cell r="MG5">
            <v>31</v>
          </cell>
          <cell r="MH5">
            <v>32</v>
          </cell>
          <cell r="MI5">
            <v>33</v>
          </cell>
          <cell r="MJ5">
            <v>34</v>
          </cell>
          <cell r="MK5">
            <v>35</v>
          </cell>
          <cell r="ML5">
            <v>36</v>
          </cell>
          <cell r="MM5">
            <v>37</v>
          </cell>
          <cell r="MN5">
            <v>38</v>
          </cell>
          <cell r="MO5">
            <v>39</v>
          </cell>
          <cell r="MP5">
            <v>40</v>
          </cell>
          <cell r="MQ5">
            <v>41</v>
          </cell>
          <cell r="MR5">
            <v>42</v>
          </cell>
          <cell r="MS5">
            <v>43</v>
          </cell>
          <cell r="MT5">
            <v>44</v>
          </cell>
          <cell r="MU5">
            <v>45</v>
          </cell>
          <cell r="MV5">
            <v>46</v>
          </cell>
          <cell r="MW5">
            <v>47</v>
          </cell>
          <cell r="MX5">
            <v>48</v>
          </cell>
          <cell r="MY5">
            <v>49</v>
          </cell>
          <cell r="MZ5">
            <v>50</v>
          </cell>
          <cell r="NA5">
            <v>51</v>
          </cell>
          <cell r="NB5">
            <v>52</v>
          </cell>
          <cell r="NC5">
            <v>1</v>
          </cell>
          <cell r="ND5">
            <v>2</v>
          </cell>
          <cell r="NE5">
            <v>3</v>
          </cell>
          <cell r="NF5">
            <v>4</v>
          </cell>
          <cell r="NG5">
            <v>5</v>
          </cell>
          <cell r="NH5">
            <v>6</v>
          </cell>
          <cell r="NI5">
            <v>7</v>
          </cell>
          <cell r="NJ5">
            <v>8</v>
          </cell>
          <cell r="NK5">
            <v>9</v>
          </cell>
          <cell r="NL5">
            <v>10</v>
          </cell>
          <cell r="NM5">
            <v>11</v>
          </cell>
          <cell r="NN5">
            <v>12</v>
          </cell>
          <cell r="NO5">
            <v>13</v>
          </cell>
          <cell r="NP5">
            <v>14</v>
          </cell>
          <cell r="NQ5">
            <v>15</v>
          </cell>
        </row>
        <row r="6">
          <cell r="B6">
            <v>171.33</v>
          </cell>
          <cell r="C6">
            <v>170.32</v>
          </cell>
          <cell r="D6">
            <v>167.11</v>
          </cell>
          <cell r="E6">
            <v>166.71</v>
          </cell>
          <cell r="F6">
            <v>165.25</v>
          </cell>
          <cell r="G6">
            <v>162.91999999999999</v>
          </cell>
          <cell r="H6">
            <v>160.91999999999999</v>
          </cell>
          <cell r="I6">
            <v>159.9</v>
          </cell>
          <cell r="J6">
            <v>159.31</v>
          </cell>
          <cell r="K6">
            <v>158.86000000000001</v>
          </cell>
          <cell r="L6">
            <v>158.12</v>
          </cell>
          <cell r="M6">
            <v>158.46</v>
          </cell>
          <cell r="N6">
            <v>157.93</v>
          </cell>
          <cell r="O6">
            <v>158.13</v>
          </cell>
          <cell r="P6">
            <v>158.61000000000001</v>
          </cell>
          <cell r="Q6">
            <v>158.36000000000001</v>
          </cell>
          <cell r="R6">
            <v>158.36000000000001</v>
          </cell>
          <cell r="S6">
            <v>158.51</v>
          </cell>
          <cell r="T6">
            <v>158.6</v>
          </cell>
          <cell r="U6">
            <v>158.16999999999999</v>
          </cell>
          <cell r="V6">
            <v>157.99</v>
          </cell>
          <cell r="W6">
            <v>157.99</v>
          </cell>
          <cell r="X6">
            <v>157.80000000000001</v>
          </cell>
          <cell r="Y6">
            <v>157.13999999999999</v>
          </cell>
          <cell r="Z6">
            <v>154.69</v>
          </cell>
          <cell r="AA6">
            <v>156.02000000000001</v>
          </cell>
          <cell r="AB6">
            <v>149.99</v>
          </cell>
          <cell r="AC6">
            <v>160.1</v>
          </cell>
          <cell r="AD6">
            <v>157.83000000000001</v>
          </cell>
          <cell r="AE6">
            <v>162.34</v>
          </cell>
          <cell r="AF6">
            <v>166.58</v>
          </cell>
          <cell r="AG6">
            <v>167.88</v>
          </cell>
          <cell r="AH6">
            <v>168</v>
          </cell>
          <cell r="AI6">
            <v>169.95</v>
          </cell>
          <cell r="AJ6">
            <v>170.78</v>
          </cell>
          <cell r="AK6">
            <v>171.24</v>
          </cell>
          <cell r="AL6">
            <v>171.87</v>
          </cell>
          <cell r="AM6">
            <v>170.75</v>
          </cell>
          <cell r="AN6">
            <v>170.95</v>
          </cell>
          <cell r="AO6">
            <v>170.85</v>
          </cell>
          <cell r="AP6">
            <v>171.94</v>
          </cell>
          <cell r="AQ6">
            <v>172.24</v>
          </cell>
          <cell r="AR6">
            <v>173.19</v>
          </cell>
          <cell r="AS6">
            <v>173.92</v>
          </cell>
          <cell r="AT6">
            <v>174.37</v>
          </cell>
          <cell r="AU6">
            <v>174.44</v>
          </cell>
          <cell r="AV6">
            <v>174.33</v>
          </cell>
          <cell r="AW6">
            <v>175.21</v>
          </cell>
          <cell r="AX6">
            <v>175.21</v>
          </cell>
          <cell r="AY6">
            <v>176.18</v>
          </cell>
          <cell r="AZ6">
            <v>175.94</v>
          </cell>
          <cell r="BA6">
            <v>175.86</v>
          </cell>
          <cell r="BB6">
            <v>176.7</v>
          </cell>
          <cell r="BC6">
            <v>176.12</v>
          </cell>
          <cell r="BD6">
            <v>176.65</v>
          </cell>
          <cell r="BE6">
            <v>176.61</v>
          </cell>
          <cell r="BF6">
            <v>178.11</v>
          </cell>
          <cell r="BG6">
            <v>177.9</v>
          </cell>
          <cell r="BH6">
            <v>176.95</v>
          </cell>
          <cell r="BI6">
            <v>176.82</v>
          </cell>
          <cell r="BJ6">
            <v>177.24</v>
          </cell>
          <cell r="BK6">
            <v>177.27</v>
          </cell>
          <cell r="BL6">
            <v>177.19</v>
          </cell>
          <cell r="BM6">
            <v>176.7</v>
          </cell>
          <cell r="BN6">
            <v>177.03</v>
          </cell>
          <cell r="BO6">
            <v>177.01</v>
          </cell>
          <cell r="BP6">
            <v>177.04</v>
          </cell>
          <cell r="BQ6">
            <v>176.83</v>
          </cell>
          <cell r="BR6">
            <v>177.04</v>
          </cell>
          <cell r="BS6">
            <v>177.05</v>
          </cell>
          <cell r="BT6">
            <v>177.43</v>
          </cell>
          <cell r="BU6">
            <v>177.84</v>
          </cell>
          <cell r="BV6">
            <v>177.39</v>
          </cell>
          <cell r="BW6">
            <v>177.42</v>
          </cell>
          <cell r="BX6">
            <v>177.57</v>
          </cell>
          <cell r="BY6">
            <v>177.8</v>
          </cell>
          <cell r="BZ6">
            <v>173.04</v>
          </cell>
          <cell r="CA6">
            <v>175.92</v>
          </cell>
          <cell r="CB6">
            <v>174.93</v>
          </cell>
          <cell r="CC6">
            <v>176.99</v>
          </cell>
          <cell r="CD6">
            <v>173.57</v>
          </cell>
          <cell r="CE6">
            <v>180.34</v>
          </cell>
          <cell r="CF6">
            <v>178.25</v>
          </cell>
          <cell r="CG6">
            <v>178.65</v>
          </cell>
          <cell r="CH6">
            <v>180.33</v>
          </cell>
          <cell r="CI6">
            <v>182.71</v>
          </cell>
          <cell r="CJ6">
            <v>183.44</v>
          </cell>
          <cell r="CK6">
            <v>183.83</v>
          </cell>
          <cell r="CL6">
            <v>184.82</v>
          </cell>
          <cell r="CM6">
            <v>185.59</v>
          </cell>
          <cell r="CN6">
            <v>186.15</v>
          </cell>
          <cell r="CO6">
            <v>186.76</v>
          </cell>
          <cell r="CP6">
            <v>188</v>
          </cell>
          <cell r="CQ6">
            <v>188.36</v>
          </cell>
          <cell r="CR6">
            <v>189.42</v>
          </cell>
          <cell r="CS6">
            <v>188.79</v>
          </cell>
          <cell r="CT6">
            <v>188.99</v>
          </cell>
          <cell r="CU6">
            <v>189.64</v>
          </cell>
          <cell r="CV6">
            <v>190.6</v>
          </cell>
          <cell r="CW6">
            <v>189.35</v>
          </cell>
          <cell r="CX6">
            <v>190.17</v>
          </cell>
          <cell r="CY6">
            <v>190.51</v>
          </cell>
          <cell r="CZ6">
            <v>191.24</v>
          </cell>
          <cell r="DA6">
            <v>191.25</v>
          </cell>
          <cell r="DB6">
            <v>192.31</v>
          </cell>
          <cell r="DC6">
            <v>192.21</v>
          </cell>
          <cell r="DD6">
            <v>192.42</v>
          </cell>
          <cell r="DE6">
            <v>192.47</v>
          </cell>
          <cell r="DF6">
            <v>192.46</v>
          </cell>
          <cell r="DG6">
            <v>192.03</v>
          </cell>
          <cell r="DH6">
            <v>191.92</v>
          </cell>
          <cell r="DI6">
            <v>192.16</v>
          </cell>
          <cell r="DJ6">
            <v>191.61</v>
          </cell>
          <cell r="DK6">
            <v>192.27</v>
          </cell>
          <cell r="DL6">
            <v>192.48</v>
          </cell>
          <cell r="DM6">
            <v>191.77</v>
          </cell>
          <cell r="DN6">
            <v>191.48</v>
          </cell>
          <cell r="DO6">
            <v>191.65</v>
          </cell>
          <cell r="DP6">
            <v>191.85</v>
          </cell>
          <cell r="DQ6">
            <v>192.64</v>
          </cell>
          <cell r="DR6">
            <v>192.04</v>
          </cell>
          <cell r="DS6">
            <v>192.41</v>
          </cell>
          <cell r="DT6">
            <v>192.92</v>
          </cell>
          <cell r="DU6">
            <v>192.98</v>
          </cell>
          <cell r="DV6">
            <v>193.78</v>
          </cell>
          <cell r="DW6">
            <v>194.08</v>
          </cell>
          <cell r="DX6">
            <v>192.71</v>
          </cell>
          <cell r="DY6">
            <v>192.66</v>
          </cell>
          <cell r="DZ6">
            <v>192.57</v>
          </cell>
          <cell r="EA6">
            <v>192.57</v>
          </cell>
          <cell r="EB6">
            <v>199.85</v>
          </cell>
          <cell r="EC6">
            <v>202.31</v>
          </cell>
          <cell r="ED6">
            <v>195.81</v>
          </cell>
          <cell r="EE6">
            <v>202.35</v>
          </cell>
          <cell r="EF6">
            <v>204.43</v>
          </cell>
          <cell r="EG6">
            <v>208.49</v>
          </cell>
          <cell r="EH6">
            <v>216.36</v>
          </cell>
          <cell r="EI6">
            <v>216.67</v>
          </cell>
          <cell r="EJ6">
            <v>217.77</v>
          </cell>
          <cell r="EK6">
            <v>218.67</v>
          </cell>
          <cell r="EL6">
            <v>219.69</v>
          </cell>
          <cell r="EM6">
            <v>218.13</v>
          </cell>
          <cell r="EN6">
            <v>218.09</v>
          </cell>
          <cell r="EO6">
            <v>219.85</v>
          </cell>
          <cell r="EP6">
            <v>220.33</v>
          </cell>
          <cell r="EQ6">
            <v>220.86</v>
          </cell>
          <cell r="ER6">
            <v>221.41</v>
          </cell>
          <cell r="ES6">
            <v>221.83</v>
          </cell>
          <cell r="ET6">
            <v>222.49</v>
          </cell>
          <cell r="EU6">
            <v>223.08</v>
          </cell>
          <cell r="EV6">
            <v>224.63</v>
          </cell>
          <cell r="EW6">
            <v>224.83</v>
          </cell>
          <cell r="EX6">
            <v>225.03</v>
          </cell>
          <cell r="EY6">
            <v>224.96</v>
          </cell>
          <cell r="EZ6">
            <v>225.41</v>
          </cell>
          <cell r="FA6">
            <v>225.41</v>
          </cell>
          <cell r="FB6">
            <v>225.55</v>
          </cell>
          <cell r="FC6">
            <v>226.52</v>
          </cell>
          <cell r="FD6">
            <v>228.11</v>
          </cell>
          <cell r="FE6">
            <v>228.62</v>
          </cell>
          <cell r="FF6">
            <v>226.92</v>
          </cell>
          <cell r="FG6">
            <v>225.37</v>
          </cell>
          <cell r="FH6">
            <v>221.28</v>
          </cell>
          <cell r="FI6">
            <v>215.3</v>
          </cell>
          <cell r="FJ6">
            <v>209.78</v>
          </cell>
          <cell r="FK6">
            <v>206.56</v>
          </cell>
          <cell r="FL6">
            <v>199.63</v>
          </cell>
          <cell r="FM6">
            <v>196.13</v>
          </cell>
          <cell r="FN6">
            <v>198.02</v>
          </cell>
          <cell r="FO6">
            <v>195.31</v>
          </cell>
          <cell r="FP6">
            <v>197.45</v>
          </cell>
          <cell r="FQ6">
            <v>197.45</v>
          </cell>
          <cell r="FR6">
            <v>196.14</v>
          </cell>
          <cell r="FS6">
            <v>195.99</v>
          </cell>
          <cell r="FT6">
            <v>195.65</v>
          </cell>
          <cell r="FU6">
            <v>195.06</v>
          </cell>
          <cell r="FV6">
            <v>192.94</v>
          </cell>
          <cell r="FW6">
            <v>194.15</v>
          </cell>
          <cell r="FX6">
            <v>194.19</v>
          </cell>
          <cell r="FY6">
            <v>193.47</v>
          </cell>
          <cell r="FZ6">
            <v>190.85</v>
          </cell>
          <cell r="GA6">
            <v>186.83</v>
          </cell>
          <cell r="GB6">
            <v>184.59</v>
          </cell>
          <cell r="GC6">
            <v>184.69</v>
          </cell>
          <cell r="GD6">
            <v>184.67</v>
          </cell>
          <cell r="GE6">
            <v>185.95</v>
          </cell>
          <cell r="GF6">
            <v>182.39</v>
          </cell>
          <cell r="GG6">
            <v>182.1</v>
          </cell>
          <cell r="GH6">
            <v>180.78</v>
          </cell>
          <cell r="GI6">
            <v>179.89</v>
          </cell>
          <cell r="GJ6">
            <v>179.61</v>
          </cell>
          <cell r="GK6">
            <v>179.07</v>
          </cell>
          <cell r="GL6">
            <v>178.82</v>
          </cell>
          <cell r="GM6">
            <v>178.6</v>
          </cell>
          <cell r="GN6">
            <v>176.39</v>
          </cell>
          <cell r="GO6">
            <v>176.45</v>
          </cell>
          <cell r="GP6">
            <v>177.29</v>
          </cell>
          <cell r="GQ6">
            <v>177.41</v>
          </cell>
          <cell r="GR6">
            <v>177.63</v>
          </cell>
          <cell r="GS6">
            <v>178.35</v>
          </cell>
          <cell r="GT6">
            <v>178.51</v>
          </cell>
          <cell r="GU6">
            <v>178.62</v>
          </cell>
          <cell r="GV6">
            <v>178.94</v>
          </cell>
          <cell r="GW6">
            <v>179.44</v>
          </cell>
          <cell r="GX6">
            <v>179.53</v>
          </cell>
          <cell r="GY6">
            <v>179.11</v>
          </cell>
          <cell r="GZ6">
            <v>179.13</v>
          </cell>
          <cell r="HA6">
            <v>179.02</v>
          </cell>
          <cell r="HB6">
            <v>179.02</v>
          </cell>
          <cell r="HC6">
            <v>179.07</v>
          </cell>
          <cell r="HD6">
            <v>179.25</v>
          </cell>
          <cell r="HE6">
            <v>178.36</v>
          </cell>
          <cell r="HF6">
            <v>177.99</v>
          </cell>
          <cell r="HG6">
            <v>177.84</v>
          </cell>
          <cell r="HH6">
            <v>177.55</v>
          </cell>
          <cell r="HI6">
            <v>177.28</v>
          </cell>
          <cell r="HJ6">
            <v>176.61</v>
          </cell>
          <cell r="HK6">
            <v>175.55</v>
          </cell>
          <cell r="HL6">
            <v>174.16</v>
          </cell>
          <cell r="HM6">
            <v>172.25</v>
          </cell>
          <cell r="HN6">
            <v>170.48</v>
          </cell>
          <cell r="HO6">
            <v>168.76</v>
          </cell>
          <cell r="HP6">
            <v>167.97</v>
          </cell>
          <cell r="HQ6">
            <v>165.05</v>
          </cell>
          <cell r="HR6">
            <v>164.4</v>
          </cell>
          <cell r="HS6">
            <v>163</v>
          </cell>
          <cell r="HT6">
            <v>162.49</v>
          </cell>
          <cell r="HU6">
            <v>161.51</v>
          </cell>
          <cell r="HV6">
            <v>161.65</v>
          </cell>
          <cell r="HW6">
            <v>161.91</v>
          </cell>
          <cell r="HX6">
            <v>161.99</v>
          </cell>
          <cell r="HY6">
            <v>163.02000000000001</v>
          </cell>
          <cell r="HZ6">
            <v>163.46</v>
          </cell>
          <cell r="IA6">
            <v>165.31</v>
          </cell>
          <cell r="IB6">
            <v>165.06</v>
          </cell>
          <cell r="IC6">
            <v>166.13</v>
          </cell>
          <cell r="ID6">
            <v>170.2</v>
          </cell>
          <cell r="IE6">
            <v>163.76</v>
          </cell>
          <cell r="IF6">
            <v>163.01</v>
          </cell>
          <cell r="IG6">
            <v>162.75</v>
          </cell>
          <cell r="IH6">
            <v>162.33000000000001</v>
          </cell>
          <cell r="II6">
            <v>162.16</v>
          </cell>
          <cell r="IJ6">
            <v>161.76</v>
          </cell>
          <cell r="IK6">
            <v>161.97999999999999</v>
          </cell>
          <cell r="IL6">
            <v>162.37</v>
          </cell>
          <cell r="IM6">
            <v>162.03</v>
          </cell>
          <cell r="IN6">
            <v>162.71</v>
          </cell>
          <cell r="IO6">
            <v>163.51</v>
          </cell>
          <cell r="IP6">
            <v>164.45</v>
          </cell>
          <cell r="IQ6">
            <v>165.27</v>
          </cell>
          <cell r="IR6">
            <v>165.72</v>
          </cell>
          <cell r="IS6">
            <v>167.08</v>
          </cell>
          <cell r="IT6">
            <v>167.88</v>
          </cell>
          <cell r="IU6">
            <v>168.33</v>
          </cell>
          <cell r="IV6">
            <v>168.57</v>
          </cell>
          <cell r="IW6">
            <v>168.73</v>
          </cell>
          <cell r="IX6">
            <v>171.15</v>
          </cell>
          <cell r="IY6">
            <v>171.79</v>
          </cell>
          <cell r="IZ6">
            <v>172.59</v>
          </cell>
          <cell r="JA6">
            <v>173.49</v>
          </cell>
          <cell r="JB6">
            <v>173.55</v>
          </cell>
          <cell r="JC6">
            <v>174.7</v>
          </cell>
          <cell r="JD6">
            <v>177.85</v>
          </cell>
          <cell r="JE6">
            <v>183.62</v>
          </cell>
          <cell r="JF6">
            <v>184.22</v>
          </cell>
          <cell r="JG6">
            <v>188.02</v>
          </cell>
          <cell r="JH6">
            <v>189.43</v>
          </cell>
          <cell r="JI6">
            <v>190.29</v>
          </cell>
          <cell r="JJ6">
            <v>190.92</v>
          </cell>
          <cell r="JK6">
            <v>194.81</v>
          </cell>
          <cell r="JL6">
            <v>197.44</v>
          </cell>
          <cell r="JM6">
            <v>197.17</v>
          </cell>
          <cell r="JN6">
            <v>197.91</v>
          </cell>
          <cell r="JO6">
            <v>197.81</v>
          </cell>
          <cell r="JP6">
            <v>197.26</v>
          </cell>
          <cell r="JQ6">
            <v>197.25</v>
          </cell>
          <cell r="JR6">
            <v>197.66</v>
          </cell>
          <cell r="JS6">
            <v>198.96</v>
          </cell>
          <cell r="JT6">
            <v>202.21</v>
          </cell>
          <cell r="JU6">
            <v>205.53</v>
          </cell>
          <cell r="JV6">
            <v>206.86</v>
          </cell>
          <cell r="JW6">
            <v>207.09</v>
          </cell>
          <cell r="JX6">
            <v>201.06</v>
          </cell>
          <cell r="JY6">
            <v>206.09</v>
          </cell>
          <cell r="JZ6">
            <v>205.6</v>
          </cell>
          <cell r="KA6">
            <v>204.84</v>
          </cell>
          <cell r="KB6">
            <v>203.93</v>
          </cell>
          <cell r="KC6">
            <v>203.61</v>
          </cell>
          <cell r="KD6">
            <v>201.38</v>
          </cell>
          <cell r="KE6">
            <v>202.09</v>
          </cell>
          <cell r="KF6">
            <v>205.94</v>
          </cell>
          <cell r="KG6">
            <v>210.29</v>
          </cell>
          <cell r="KH6">
            <v>215.82</v>
          </cell>
          <cell r="KI6">
            <v>227.86</v>
          </cell>
          <cell r="KJ6">
            <v>229.94</v>
          </cell>
          <cell r="KK6">
            <v>232.78</v>
          </cell>
          <cell r="KL6">
            <v>235.77</v>
          </cell>
          <cell r="KM6">
            <v>238.53</v>
          </cell>
          <cell r="KN6">
            <v>251.98</v>
          </cell>
          <cell r="KO6">
            <v>260.94</v>
          </cell>
          <cell r="KP6">
            <v>270.04000000000002</v>
          </cell>
          <cell r="KQ6">
            <v>281.49</v>
          </cell>
          <cell r="KR6">
            <v>294.02</v>
          </cell>
          <cell r="KS6">
            <v>301.13</v>
          </cell>
          <cell r="KT6">
            <v>308.69</v>
          </cell>
          <cell r="KU6">
            <v>312.86</v>
          </cell>
          <cell r="KV6">
            <v>326.64</v>
          </cell>
          <cell r="KW6">
            <v>332.63</v>
          </cell>
          <cell r="KX6">
            <v>335.39</v>
          </cell>
          <cell r="KY6">
            <v>336.53</v>
          </cell>
          <cell r="KZ6">
            <v>345.51</v>
          </cell>
          <cell r="LA6">
            <v>346.27</v>
          </cell>
          <cell r="LB6">
            <v>348.2</v>
          </cell>
          <cell r="LC6">
            <v>354.17</v>
          </cell>
          <cell r="LD6">
            <v>357.1</v>
          </cell>
          <cell r="LE6">
            <v>357.54</v>
          </cell>
          <cell r="LF6">
            <v>359.62</v>
          </cell>
          <cell r="LG6">
            <v>359.71</v>
          </cell>
          <cell r="LH6">
            <v>360.2</v>
          </cell>
          <cell r="LI6">
            <v>356.07</v>
          </cell>
          <cell r="LJ6">
            <v>357.4</v>
          </cell>
          <cell r="LK6">
            <v>359.98</v>
          </cell>
          <cell r="LL6">
            <v>382.04</v>
          </cell>
          <cell r="LM6">
            <v>375.08</v>
          </cell>
          <cell r="LN6">
            <v>378.28</v>
          </cell>
          <cell r="LO6">
            <v>383.3</v>
          </cell>
          <cell r="LP6">
            <v>381.86</v>
          </cell>
          <cell r="LQ6">
            <v>389.68</v>
          </cell>
          <cell r="LR6">
            <v>387.28</v>
          </cell>
          <cell r="LS6">
            <v>394.03</v>
          </cell>
          <cell r="LT6">
            <v>395.06</v>
          </cell>
          <cell r="LU6">
            <v>403.8</v>
          </cell>
          <cell r="LV6">
            <v>418.81</v>
          </cell>
          <cell r="LW6">
            <v>429.19</v>
          </cell>
          <cell r="LX6">
            <v>426.19</v>
          </cell>
          <cell r="LZ6">
            <v>423.15</v>
          </cell>
          <cell r="MB6">
            <v>410.01</v>
          </cell>
          <cell r="MC6">
            <v>388.93</v>
          </cell>
          <cell r="MD6">
            <v>385.55</v>
          </cell>
          <cell r="ME6">
            <v>372.97</v>
          </cell>
          <cell r="MF6">
            <v>361.68</v>
          </cell>
          <cell r="MG6">
            <v>363.53</v>
          </cell>
          <cell r="MH6">
            <v>365.86</v>
          </cell>
          <cell r="MI6">
            <v>364.33</v>
          </cell>
          <cell r="MJ6">
            <v>360.54</v>
          </cell>
          <cell r="MK6">
            <v>358.57</v>
          </cell>
          <cell r="ML6">
            <v>355.41</v>
          </cell>
          <cell r="MM6">
            <v>350.97</v>
          </cell>
          <cell r="MN6">
            <v>350.7</v>
          </cell>
          <cell r="MO6">
            <v>353.96</v>
          </cell>
          <cell r="MP6">
            <v>351.49</v>
          </cell>
          <cell r="MQ6">
            <v>351.1</v>
          </cell>
          <cell r="MR6">
            <v>350.48</v>
          </cell>
          <cell r="MS6">
            <v>350.26</v>
          </cell>
          <cell r="MT6">
            <v>352.86</v>
          </cell>
          <cell r="MU6">
            <v>354.42</v>
          </cell>
          <cell r="MV6">
            <v>353.44</v>
          </cell>
          <cell r="MW6">
            <v>351.34</v>
          </cell>
          <cell r="MX6">
            <v>347.03</v>
          </cell>
          <cell r="MY6">
            <v>341.69</v>
          </cell>
        </row>
        <row r="7">
          <cell r="B7">
            <v>152.55000000000001</v>
          </cell>
          <cell r="C7">
            <v>149.87</v>
          </cell>
          <cell r="D7">
            <v>145.08000000000001</v>
          </cell>
          <cell r="E7">
            <v>144.07</v>
          </cell>
          <cell r="F7">
            <v>141.15</v>
          </cell>
          <cell r="G7">
            <v>136.96</v>
          </cell>
          <cell r="H7">
            <v>136.72999999999999</v>
          </cell>
          <cell r="I7">
            <v>134.44</v>
          </cell>
          <cell r="J7">
            <v>132.36000000000001</v>
          </cell>
          <cell r="K7">
            <v>131.93</v>
          </cell>
          <cell r="L7">
            <v>133.47</v>
          </cell>
          <cell r="M7">
            <v>133.25</v>
          </cell>
          <cell r="N7">
            <v>134.65</v>
          </cell>
          <cell r="O7">
            <v>134.63999999999999</v>
          </cell>
          <cell r="P7">
            <v>134.05000000000001</v>
          </cell>
          <cell r="Q7">
            <v>134.44</v>
          </cell>
          <cell r="R7">
            <v>135.24</v>
          </cell>
          <cell r="S7">
            <v>135.74</v>
          </cell>
          <cell r="T7">
            <v>135.85</v>
          </cell>
          <cell r="U7">
            <v>135.84</v>
          </cell>
          <cell r="V7">
            <v>135.66999999999999</v>
          </cell>
          <cell r="W7">
            <v>136.84</v>
          </cell>
          <cell r="X7">
            <v>139.65</v>
          </cell>
          <cell r="Y7">
            <v>139.75</v>
          </cell>
          <cell r="Z7">
            <v>139.24</v>
          </cell>
          <cell r="AA7">
            <v>137.6</v>
          </cell>
          <cell r="AB7">
            <v>136.85</v>
          </cell>
          <cell r="AC7">
            <v>134.06</v>
          </cell>
          <cell r="AD7">
            <v>136.54</v>
          </cell>
          <cell r="AE7">
            <v>142.77000000000001</v>
          </cell>
          <cell r="AF7">
            <v>141.19999999999999</v>
          </cell>
          <cell r="AG7">
            <v>143.41</v>
          </cell>
          <cell r="AH7">
            <v>143.57</v>
          </cell>
          <cell r="AI7">
            <v>143.83000000000001</v>
          </cell>
          <cell r="AJ7">
            <v>142.46</v>
          </cell>
          <cell r="AK7">
            <v>141.52000000000001</v>
          </cell>
          <cell r="AL7">
            <v>140.1</v>
          </cell>
          <cell r="AM7">
            <v>139.99</v>
          </cell>
          <cell r="AN7">
            <v>140.16</v>
          </cell>
          <cell r="AO7">
            <v>140.72999999999999</v>
          </cell>
          <cell r="AP7">
            <v>140.83000000000001</v>
          </cell>
          <cell r="AQ7">
            <v>143.9</v>
          </cell>
          <cell r="AR7">
            <v>144.27000000000001</v>
          </cell>
          <cell r="AS7">
            <v>145.18</v>
          </cell>
          <cell r="AT7">
            <v>145.65</v>
          </cell>
          <cell r="AU7">
            <v>145.81</v>
          </cell>
          <cell r="AV7">
            <v>147.88999999999999</v>
          </cell>
          <cell r="AW7">
            <v>148.61000000000001</v>
          </cell>
          <cell r="AX7">
            <v>147.94</v>
          </cell>
          <cell r="AY7">
            <v>148.57</v>
          </cell>
          <cell r="AZ7">
            <v>149.03</v>
          </cell>
          <cell r="BA7">
            <v>149.09</v>
          </cell>
          <cell r="BB7">
            <v>149.36000000000001</v>
          </cell>
          <cell r="BC7">
            <v>150.87</v>
          </cell>
          <cell r="BD7">
            <v>151.47</v>
          </cell>
          <cell r="BE7">
            <v>151.93</v>
          </cell>
          <cell r="BF7">
            <v>151.87</v>
          </cell>
          <cell r="BG7">
            <v>151.58000000000001</v>
          </cell>
          <cell r="BH7">
            <v>153.16</v>
          </cell>
          <cell r="BI7">
            <v>153.77000000000001</v>
          </cell>
          <cell r="BJ7">
            <v>154.12</v>
          </cell>
          <cell r="BK7">
            <v>154.87</v>
          </cell>
          <cell r="BL7">
            <v>154.91</v>
          </cell>
          <cell r="BM7">
            <v>153.97</v>
          </cell>
          <cell r="BN7">
            <v>151.78</v>
          </cell>
          <cell r="BO7">
            <v>151.69</v>
          </cell>
          <cell r="BP7">
            <v>150.91</v>
          </cell>
          <cell r="BQ7">
            <v>151.72</v>
          </cell>
          <cell r="BR7">
            <v>151.84</v>
          </cell>
          <cell r="BS7">
            <v>153.5</v>
          </cell>
          <cell r="BT7">
            <v>153.41</v>
          </cell>
          <cell r="BU7">
            <v>154.06</v>
          </cell>
          <cell r="BV7">
            <v>154.02000000000001</v>
          </cell>
          <cell r="BW7">
            <v>154.53</v>
          </cell>
          <cell r="BX7">
            <v>153.97</v>
          </cell>
          <cell r="BY7">
            <v>154.91999999999999</v>
          </cell>
          <cell r="BZ7">
            <v>155.66</v>
          </cell>
          <cell r="CA7">
            <v>157.16999999999999</v>
          </cell>
          <cell r="CB7">
            <v>160.41999999999999</v>
          </cell>
          <cell r="CC7">
            <v>160.34</v>
          </cell>
          <cell r="CD7">
            <v>155.18</v>
          </cell>
          <cell r="CE7">
            <v>153.57</v>
          </cell>
          <cell r="CF7">
            <v>153.38</v>
          </cell>
          <cell r="CG7">
            <v>151.69999999999999</v>
          </cell>
          <cell r="CH7">
            <v>149.08000000000001</v>
          </cell>
          <cell r="CI7">
            <v>147.41999999999999</v>
          </cell>
          <cell r="CJ7">
            <v>144.83000000000001</v>
          </cell>
          <cell r="CK7">
            <v>145.58000000000001</v>
          </cell>
          <cell r="CL7">
            <v>145.29</v>
          </cell>
          <cell r="CM7">
            <v>145.99</v>
          </cell>
          <cell r="CN7">
            <v>147.1</v>
          </cell>
          <cell r="CO7">
            <v>147.52000000000001</v>
          </cell>
          <cell r="CP7">
            <v>147.54</v>
          </cell>
          <cell r="CQ7">
            <v>147.63</v>
          </cell>
          <cell r="CR7">
            <v>147.75</v>
          </cell>
          <cell r="CS7">
            <v>148.26</v>
          </cell>
          <cell r="CT7">
            <v>149.19999999999999</v>
          </cell>
          <cell r="CU7">
            <v>149.38999999999999</v>
          </cell>
          <cell r="CV7">
            <v>149.16999999999999</v>
          </cell>
          <cell r="CW7">
            <v>148.88</v>
          </cell>
          <cell r="CX7">
            <v>148.91</v>
          </cell>
          <cell r="CY7">
            <v>148.52000000000001</v>
          </cell>
          <cell r="CZ7">
            <v>148.66</v>
          </cell>
          <cell r="DA7">
            <v>148.63999999999999</v>
          </cell>
          <cell r="DB7">
            <v>148.49</v>
          </cell>
          <cell r="DC7">
            <v>148.58000000000001</v>
          </cell>
          <cell r="DD7">
            <v>147.46</v>
          </cell>
          <cell r="DE7">
            <v>147.27000000000001</v>
          </cell>
          <cell r="DF7">
            <v>147.56</v>
          </cell>
          <cell r="DG7">
            <v>147.24</v>
          </cell>
          <cell r="DH7">
            <v>148.06</v>
          </cell>
          <cell r="DI7">
            <v>148.21</v>
          </cell>
          <cell r="DJ7">
            <v>149.44</v>
          </cell>
          <cell r="DK7">
            <v>150.59</v>
          </cell>
          <cell r="DL7">
            <v>150.41</v>
          </cell>
          <cell r="DM7">
            <v>150.09</v>
          </cell>
          <cell r="DN7">
            <v>150.08000000000001</v>
          </cell>
          <cell r="DO7">
            <v>149.85</v>
          </cell>
          <cell r="DP7">
            <v>151.19999999999999</v>
          </cell>
          <cell r="DQ7">
            <v>150.94999999999999</v>
          </cell>
          <cell r="DR7">
            <v>151.37</v>
          </cell>
          <cell r="DS7">
            <v>152.26</v>
          </cell>
          <cell r="DT7">
            <v>154.82</v>
          </cell>
          <cell r="DU7">
            <v>155.06</v>
          </cell>
          <cell r="DV7">
            <v>155.85</v>
          </cell>
          <cell r="DW7">
            <v>158.74</v>
          </cell>
          <cell r="DX7">
            <v>159.16999999999999</v>
          </cell>
          <cell r="DY7">
            <v>159.96</v>
          </cell>
          <cell r="DZ7">
            <v>158.62</v>
          </cell>
          <cell r="EA7">
            <v>158.03</v>
          </cell>
          <cell r="EB7">
            <v>161.62</v>
          </cell>
          <cell r="EC7">
            <v>163.35</v>
          </cell>
          <cell r="ED7">
            <v>165.72</v>
          </cell>
          <cell r="EE7">
            <v>171.97</v>
          </cell>
          <cell r="EF7">
            <v>180.36</v>
          </cell>
          <cell r="EG7">
            <v>191.03</v>
          </cell>
          <cell r="EH7">
            <v>190.33</v>
          </cell>
          <cell r="EI7">
            <v>191.74</v>
          </cell>
          <cell r="EJ7">
            <v>186.49</v>
          </cell>
          <cell r="EK7">
            <v>186.78</v>
          </cell>
          <cell r="EL7">
            <v>186.84</v>
          </cell>
          <cell r="EM7">
            <v>185</v>
          </cell>
          <cell r="EN7">
            <v>186.27</v>
          </cell>
          <cell r="EO7">
            <v>186.46</v>
          </cell>
          <cell r="EP7">
            <v>187.06</v>
          </cell>
          <cell r="EQ7">
            <v>187.75</v>
          </cell>
          <cell r="ER7">
            <v>187.4</v>
          </cell>
          <cell r="ES7">
            <v>187.4</v>
          </cell>
          <cell r="ET7">
            <v>187.12</v>
          </cell>
          <cell r="EU7">
            <v>187.6</v>
          </cell>
          <cell r="EV7">
            <v>186.6</v>
          </cell>
          <cell r="EW7">
            <v>187.21</v>
          </cell>
          <cell r="EX7">
            <v>187.96</v>
          </cell>
          <cell r="EY7">
            <v>188.7</v>
          </cell>
          <cell r="EZ7">
            <v>190.34</v>
          </cell>
          <cell r="FA7">
            <v>190.56</v>
          </cell>
          <cell r="FB7">
            <v>190.24</v>
          </cell>
          <cell r="FC7">
            <v>190.98</v>
          </cell>
          <cell r="FD7">
            <v>191</v>
          </cell>
          <cell r="FE7">
            <v>191.49</v>
          </cell>
          <cell r="FF7">
            <v>191.73</v>
          </cell>
          <cell r="FG7">
            <v>191.58</v>
          </cell>
          <cell r="FH7">
            <v>190.63</v>
          </cell>
          <cell r="FI7">
            <v>185.15</v>
          </cell>
          <cell r="FJ7">
            <v>180.67</v>
          </cell>
          <cell r="FK7">
            <v>177.35</v>
          </cell>
          <cell r="FL7">
            <v>174.06</v>
          </cell>
          <cell r="FM7">
            <v>175.2</v>
          </cell>
          <cell r="FN7">
            <v>175.06</v>
          </cell>
          <cell r="FO7">
            <v>174.39</v>
          </cell>
          <cell r="FP7">
            <v>174.82</v>
          </cell>
          <cell r="FQ7">
            <v>174.89</v>
          </cell>
          <cell r="FR7">
            <v>173.01</v>
          </cell>
          <cell r="FS7">
            <v>171.92</v>
          </cell>
          <cell r="FT7">
            <v>170.75</v>
          </cell>
          <cell r="FU7">
            <v>167.45</v>
          </cell>
          <cell r="FV7">
            <v>165.87</v>
          </cell>
          <cell r="FW7">
            <v>166.29</v>
          </cell>
          <cell r="FX7">
            <v>166.54</v>
          </cell>
          <cell r="FY7">
            <v>165.65</v>
          </cell>
          <cell r="FZ7">
            <v>167.31</v>
          </cell>
          <cell r="GA7">
            <v>167.75</v>
          </cell>
          <cell r="GB7">
            <v>168.02</v>
          </cell>
          <cell r="GC7">
            <v>165.01</v>
          </cell>
          <cell r="GD7">
            <v>164.21</v>
          </cell>
          <cell r="GE7">
            <v>153.93</v>
          </cell>
          <cell r="GF7">
            <v>157.84</v>
          </cell>
          <cell r="GG7">
            <v>156.93</v>
          </cell>
          <cell r="GH7">
            <v>154.82</v>
          </cell>
          <cell r="GI7">
            <v>153.37</v>
          </cell>
          <cell r="GJ7">
            <v>152.55000000000001</v>
          </cell>
          <cell r="GK7">
            <v>151.04</v>
          </cell>
          <cell r="GL7">
            <v>149.81</v>
          </cell>
          <cell r="GM7">
            <v>150.33000000000001</v>
          </cell>
          <cell r="GN7">
            <v>151.12</v>
          </cell>
          <cell r="GO7">
            <v>152.59</v>
          </cell>
          <cell r="GP7">
            <v>153.71</v>
          </cell>
          <cell r="GQ7">
            <v>156.16999999999999</v>
          </cell>
          <cell r="GR7">
            <v>157.22999999999999</v>
          </cell>
          <cell r="GS7">
            <v>157.99</v>
          </cell>
          <cell r="GT7">
            <v>158.01</v>
          </cell>
          <cell r="GU7">
            <v>158.4</v>
          </cell>
          <cell r="GV7">
            <v>158.9</v>
          </cell>
          <cell r="GW7">
            <v>160.1</v>
          </cell>
          <cell r="GX7">
            <v>162.71</v>
          </cell>
          <cell r="GY7">
            <v>163.12</v>
          </cell>
          <cell r="GZ7">
            <v>164.53</v>
          </cell>
          <cell r="HA7">
            <v>165.08</v>
          </cell>
          <cell r="HB7">
            <v>165.12</v>
          </cell>
          <cell r="HC7">
            <v>167.14</v>
          </cell>
          <cell r="HD7">
            <v>168.64</v>
          </cell>
          <cell r="HE7">
            <v>171.38</v>
          </cell>
          <cell r="HF7">
            <v>170.86</v>
          </cell>
          <cell r="HG7">
            <v>169.74</v>
          </cell>
          <cell r="HH7">
            <v>170.53</v>
          </cell>
          <cell r="HI7">
            <v>171.19</v>
          </cell>
          <cell r="HJ7">
            <v>170.33</v>
          </cell>
          <cell r="HK7">
            <v>166.87</v>
          </cell>
          <cell r="HL7">
            <v>163.04</v>
          </cell>
          <cell r="HM7">
            <v>159.71</v>
          </cell>
          <cell r="HN7">
            <v>169.25</v>
          </cell>
          <cell r="HO7">
            <v>171.61</v>
          </cell>
          <cell r="HP7">
            <v>172.54</v>
          </cell>
          <cell r="HQ7">
            <v>174.01</v>
          </cell>
          <cell r="HR7">
            <v>177.3</v>
          </cell>
          <cell r="HS7">
            <v>176.34</v>
          </cell>
          <cell r="HT7">
            <v>176.59</v>
          </cell>
          <cell r="HU7">
            <v>176.58</v>
          </cell>
          <cell r="HV7">
            <v>176.17</v>
          </cell>
          <cell r="HW7">
            <v>175.87</v>
          </cell>
          <cell r="HX7">
            <v>174.72</v>
          </cell>
          <cell r="HY7">
            <v>174.18</v>
          </cell>
          <cell r="HZ7">
            <v>171.72</v>
          </cell>
          <cell r="IA7">
            <v>171.4</v>
          </cell>
          <cell r="IB7">
            <v>170.72</v>
          </cell>
          <cell r="IC7">
            <v>172.21</v>
          </cell>
          <cell r="ID7">
            <v>171.55</v>
          </cell>
          <cell r="IE7">
            <v>163.1</v>
          </cell>
          <cell r="IF7">
            <v>163.72999999999999</v>
          </cell>
          <cell r="IG7">
            <v>162.38999999999999</v>
          </cell>
          <cell r="IH7">
            <v>160.24</v>
          </cell>
          <cell r="II7">
            <v>160.63</v>
          </cell>
          <cell r="IJ7">
            <v>161.44999999999999</v>
          </cell>
          <cell r="IK7">
            <v>163.34</v>
          </cell>
          <cell r="IL7">
            <v>165.01</v>
          </cell>
          <cell r="IM7">
            <v>165.7</v>
          </cell>
          <cell r="IN7">
            <v>168.31</v>
          </cell>
          <cell r="IO7">
            <v>168.64</v>
          </cell>
          <cell r="IP7">
            <v>172.12</v>
          </cell>
          <cell r="IQ7">
            <v>174.92</v>
          </cell>
          <cell r="IR7">
            <v>179.8</v>
          </cell>
          <cell r="IS7">
            <v>179.3</v>
          </cell>
          <cell r="IT7">
            <v>179.5</v>
          </cell>
          <cell r="IU7">
            <v>182.23</v>
          </cell>
          <cell r="IV7">
            <v>184.01</v>
          </cell>
          <cell r="IW7">
            <v>185.54</v>
          </cell>
          <cell r="IX7">
            <v>186.99</v>
          </cell>
          <cell r="IY7">
            <v>183.21</v>
          </cell>
          <cell r="IZ7">
            <v>184.78</v>
          </cell>
          <cell r="JA7">
            <v>185.64</v>
          </cell>
          <cell r="JB7">
            <v>186.09</v>
          </cell>
          <cell r="JC7">
            <v>191.09</v>
          </cell>
          <cell r="JD7">
            <v>195.13</v>
          </cell>
          <cell r="JE7">
            <v>207.01</v>
          </cell>
          <cell r="JF7">
            <v>201.5</v>
          </cell>
          <cell r="JG7">
            <v>202.76</v>
          </cell>
          <cell r="JH7">
            <v>203.74</v>
          </cell>
          <cell r="JI7">
            <v>204.97</v>
          </cell>
          <cell r="JJ7">
            <v>207.29</v>
          </cell>
          <cell r="JK7">
            <v>210.08</v>
          </cell>
          <cell r="JL7">
            <v>211.6</v>
          </cell>
          <cell r="JM7">
            <v>208.41</v>
          </cell>
          <cell r="JN7">
            <v>205.4</v>
          </cell>
          <cell r="JO7">
            <v>199.68</v>
          </cell>
          <cell r="JP7">
            <v>196.48</v>
          </cell>
          <cell r="JQ7">
            <v>196.96</v>
          </cell>
          <cell r="JR7">
            <v>199.82</v>
          </cell>
          <cell r="JS7">
            <v>205.64</v>
          </cell>
          <cell r="JT7">
            <v>212.36</v>
          </cell>
          <cell r="JU7">
            <v>216.7</v>
          </cell>
          <cell r="JV7">
            <v>216.07</v>
          </cell>
          <cell r="JW7">
            <v>215.78</v>
          </cell>
          <cell r="JX7">
            <v>212.52</v>
          </cell>
          <cell r="JY7">
            <v>214.36</v>
          </cell>
          <cell r="JZ7">
            <v>213.03</v>
          </cell>
          <cell r="KA7">
            <v>206.89</v>
          </cell>
          <cell r="KB7">
            <v>200.81</v>
          </cell>
          <cell r="KC7">
            <v>180.29</v>
          </cell>
          <cell r="KD7">
            <v>178.05</v>
          </cell>
          <cell r="KE7">
            <v>187.53</v>
          </cell>
          <cell r="KF7">
            <v>187.14</v>
          </cell>
          <cell r="KG7">
            <v>197.09</v>
          </cell>
          <cell r="KH7">
            <v>202.36</v>
          </cell>
          <cell r="KI7">
            <v>219.52</v>
          </cell>
          <cell r="KJ7">
            <v>219.74</v>
          </cell>
          <cell r="KK7">
            <v>220.93</v>
          </cell>
          <cell r="KL7">
            <v>220.57</v>
          </cell>
          <cell r="KM7">
            <v>218.79</v>
          </cell>
          <cell r="KN7">
            <v>222.35</v>
          </cell>
          <cell r="KO7">
            <v>228</v>
          </cell>
          <cell r="KP7">
            <v>234.75</v>
          </cell>
          <cell r="KQ7">
            <v>239.84</v>
          </cell>
          <cell r="KR7">
            <v>246.61</v>
          </cell>
          <cell r="KS7">
            <v>250.55</v>
          </cell>
          <cell r="KT7">
            <v>258.87</v>
          </cell>
          <cell r="KU7">
            <v>260.45</v>
          </cell>
          <cell r="KV7">
            <v>270.94</v>
          </cell>
          <cell r="KW7">
            <v>280.5</v>
          </cell>
          <cell r="KX7">
            <v>276.56</v>
          </cell>
          <cell r="KY7">
            <v>274.47000000000003</v>
          </cell>
          <cell r="KZ7">
            <v>271.23</v>
          </cell>
          <cell r="LA7">
            <v>267.02999999999997</v>
          </cell>
          <cell r="LB7">
            <v>267.13</v>
          </cell>
          <cell r="LC7">
            <v>267.12</v>
          </cell>
          <cell r="LD7">
            <v>266.41000000000003</v>
          </cell>
          <cell r="LE7">
            <v>258.79000000000002</v>
          </cell>
          <cell r="LF7">
            <v>269.19</v>
          </cell>
          <cell r="LG7">
            <v>265.83</v>
          </cell>
          <cell r="LH7">
            <v>261.64</v>
          </cell>
          <cell r="LI7">
            <v>264.60000000000002</v>
          </cell>
          <cell r="LJ7">
            <v>269.33</v>
          </cell>
          <cell r="LK7">
            <v>299.89999999999998</v>
          </cell>
          <cell r="LL7">
            <v>380</v>
          </cell>
          <cell r="LM7">
            <v>365.78</v>
          </cell>
          <cell r="LN7">
            <v>373.57</v>
          </cell>
          <cell r="LO7">
            <v>370.09</v>
          </cell>
          <cell r="LP7">
            <v>372.4</v>
          </cell>
          <cell r="LQ7">
            <v>380.64</v>
          </cell>
          <cell r="LR7">
            <v>383.57</v>
          </cell>
          <cell r="LS7">
            <v>382.03</v>
          </cell>
          <cell r="LT7">
            <v>372.07</v>
          </cell>
          <cell r="LU7">
            <v>373.47</v>
          </cell>
          <cell r="LV7">
            <v>380.1</v>
          </cell>
          <cell r="LW7">
            <v>378</v>
          </cell>
          <cell r="LX7">
            <v>373.8</v>
          </cell>
          <cell r="LY7">
            <v>368.29</v>
          </cell>
          <cell r="LZ7">
            <v>352.14</v>
          </cell>
          <cell r="MA7">
            <v>341.81</v>
          </cell>
          <cell r="MB7">
            <v>331.52</v>
          </cell>
          <cell r="MC7">
            <v>314.06</v>
          </cell>
          <cell r="MD7">
            <v>317.14999999999998</v>
          </cell>
          <cell r="ME7">
            <v>301.89</v>
          </cell>
          <cell r="MF7">
            <v>302.7</v>
          </cell>
          <cell r="MG7">
            <v>311.70999999999998</v>
          </cell>
          <cell r="MH7">
            <v>313.08</v>
          </cell>
          <cell r="MI7">
            <v>311.69</v>
          </cell>
          <cell r="MJ7">
            <v>305.95999999999998</v>
          </cell>
          <cell r="MK7">
            <v>306.69</v>
          </cell>
          <cell r="ML7">
            <v>305.44</v>
          </cell>
          <cell r="MM7">
            <v>313.87</v>
          </cell>
          <cell r="MN7">
            <v>310.82</v>
          </cell>
          <cell r="MO7">
            <v>317.98</v>
          </cell>
          <cell r="MP7">
            <v>327.55</v>
          </cell>
          <cell r="MQ7">
            <v>330.79</v>
          </cell>
          <cell r="MR7">
            <v>324.14999999999998</v>
          </cell>
          <cell r="MS7">
            <v>317.8</v>
          </cell>
          <cell r="MT7">
            <v>323.97000000000003</v>
          </cell>
          <cell r="MU7">
            <v>319.13</v>
          </cell>
          <cell r="MV7">
            <v>308.25</v>
          </cell>
          <cell r="MW7">
            <v>304.58</v>
          </cell>
          <cell r="MX7">
            <v>301.29000000000002</v>
          </cell>
          <cell r="MY7">
            <v>290.54000000000002</v>
          </cell>
        </row>
        <row r="8">
          <cell r="B8">
            <v>166.86</v>
          </cell>
          <cell r="C8">
            <v>160.41999999999999</v>
          </cell>
          <cell r="D8">
            <v>157.33000000000001</v>
          </cell>
          <cell r="E8">
            <v>156.49</v>
          </cell>
          <cell r="F8">
            <v>158.72</v>
          </cell>
          <cell r="G8">
            <v>150.35</v>
          </cell>
          <cell r="H8">
            <v>149.86000000000001</v>
          </cell>
          <cell r="I8">
            <v>146.31</v>
          </cell>
          <cell r="J8">
            <v>145.88999999999999</v>
          </cell>
          <cell r="K8">
            <v>143.49</v>
          </cell>
          <cell r="L8">
            <v>146.22999999999999</v>
          </cell>
          <cell r="M8">
            <v>145.66</v>
          </cell>
          <cell r="N8">
            <v>147.38</v>
          </cell>
          <cell r="O8">
            <v>146.63999999999999</v>
          </cell>
          <cell r="P8">
            <v>146.06</v>
          </cell>
          <cell r="Q8">
            <v>145.28</v>
          </cell>
          <cell r="R8">
            <v>147.02000000000001</v>
          </cell>
          <cell r="S8">
            <v>150.52000000000001</v>
          </cell>
          <cell r="T8">
            <v>150.07</v>
          </cell>
          <cell r="U8">
            <v>150.22</v>
          </cell>
          <cell r="V8">
            <v>149.18</v>
          </cell>
          <cell r="W8">
            <v>150.79</v>
          </cell>
          <cell r="X8">
            <v>154.9</v>
          </cell>
          <cell r="Y8">
            <v>155.28</v>
          </cell>
          <cell r="Z8">
            <v>156.11000000000001</v>
          </cell>
          <cell r="AA8">
            <v>152.34</v>
          </cell>
          <cell r="AB8">
            <v>140.33000000000001</v>
          </cell>
          <cell r="AC8">
            <v>152.81</v>
          </cell>
          <cell r="AD8">
            <v>154.16999999999999</v>
          </cell>
          <cell r="AE8">
            <v>159.27000000000001</v>
          </cell>
          <cell r="AF8">
            <v>155.36000000000001</v>
          </cell>
          <cell r="AG8">
            <v>157.72</v>
          </cell>
          <cell r="AH8">
            <v>159.15</v>
          </cell>
          <cell r="AI8">
            <v>157.83000000000001</v>
          </cell>
          <cell r="AJ8">
            <v>155.65</v>
          </cell>
          <cell r="AK8">
            <v>155.27000000000001</v>
          </cell>
          <cell r="AL8">
            <v>152.32</v>
          </cell>
          <cell r="AM8">
            <v>154.62</v>
          </cell>
          <cell r="AN8">
            <v>153.80000000000001</v>
          </cell>
          <cell r="AO8">
            <v>156.03</v>
          </cell>
          <cell r="AP8">
            <v>155.19</v>
          </cell>
          <cell r="AQ8">
            <v>159.22999999999999</v>
          </cell>
          <cell r="AR8">
            <v>159.93</v>
          </cell>
          <cell r="AS8">
            <v>161.29</v>
          </cell>
          <cell r="AT8">
            <v>161.21</v>
          </cell>
          <cell r="AU8">
            <v>160.72999999999999</v>
          </cell>
          <cell r="AV8">
            <v>162.22999999999999</v>
          </cell>
          <cell r="AW8">
            <v>162.01</v>
          </cell>
          <cell r="AX8">
            <v>163.63</v>
          </cell>
          <cell r="AY8">
            <v>163.49</v>
          </cell>
          <cell r="AZ8">
            <v>164.1</v>
          </cell>
          <cell r="BA8">
            <v>164.12</v>
          </cell>
          <cell r="BB8">
            <v>164.83</v>
          </cell>
          <cell r="BC8">
            <v>165.51</v>
          </cell>
          <cell r="BD8">
            <v>165.79</v>
          </cell>
          <cell r="BE8">
            <v>165.45</v>
          </cell>
          <cell r="BF8">
            <v>165.94</v>
          </cell>
          <cell r="BG8">
            <v>165.4</v>
          </cell>
          <cell r="BH8">
            <v>167.45</v>
          </cell>
          <cell r="BI8">
            <v>167.58</v>
          </cell>
          <cell r="BJ8">
            <v>167.46</v>
          </cell>
          <cell r="BK8">
            <v>167.88</v>
          </cell>
          <cell r="BL8">
            <v>167.98</v>
          </cell>
          <cell r="BM8">
            <v>165.82</v>
          </cell>
          <cell r="BN8">
            <v>162.36000000000001</v>
          </cell>
          <cell r="BO8">
            <v>162.27000000000001</v>
          </cell>
          <cell r="BP8">
            <v>164.24</v>
          </cell>
          <cell r="BQ8">
            <v>163.66</v>
          </cell>
          <cell r="BR8">
            <v>162.46</v>
          </cell>
          <cell r="BS8">
            <v>164.44</v>
          </cell>
          <cell r="BT8">
            <v>164.39</v>
          </cell>
          <cell r="BU8">
            <v>164.27</v>
          </cell>
          <cell r="BV8">
            <v>165.71</v>
          </cell>
          <cell r="BW8">
            <v>165.03</v>
          </cell>
          <cell r="BX8">
            <v>164.78</v>
          </cell>
          <cell r="BY8">
            <v>164.84</v>
          </cell>
          <cell r="BZ8">
            <v>166.29</v>
          </cell>
          <cell r="CA8">
            <v>166.48</v>
          </cell>
          <cell r="CB8">
            <v>170</v>
          </cell>
          <cell r="CC8">
            <v>178.04</v>
          </cell>
          <cell r="CD8">
            <v>172.07</v>
          </cell>
          <cell r="CE8">
            <v>170.77</v>
          </cell>
          <cell r="CF8">
            <v>170.53</v>
          </cell>
          <cell r="CG8">
            <v>167.25</v>
          </cell>
          <cell r="CH8">
            <v>166.87</v>
          </cell>
          <cell r="CI8">
            <v>163.22</v>
          </cell>
          <cell r="CJ8">
            <v>162.68</v>
          </cell>
          <cell r="CK8">
            <v>163.66</v>
          </cell>
          <cell r="CL8">
            <v>163.36000000000001</v>
          </cell>
          <cell r="CM8">
            <v>163.88</v>
          </cell>
          <cell r="CN8">
            <v>165.13</v>
          </cell>
          <cell r="CO8">
            <v>164.31</v>
          </cell>
          <cell r="CP8">
            <v>164.39</v>
          </cell>
          <cell r="CQ8">
            <v>163.79</v>
          </cell>
          <cell r="CR8">
            <v>164.1</v>
          </cell>
          <cell r="CS8">
            <v>165.12</v>
          </cell>
          <cell r="CT8">
            <v>165.37</v>
          </cell>
          <cell r="CU8">
            <v>166.03</v>
          </cell>
          <cell r="CV8">
            <v>165.55</v>
          </cell>
          <cell r="CW8">
            <v>165.62</v>
          </cell>
          <cell r="CX8">
            <v>165.74</v>
          </cell>
          <cell r="CY8">
            <v>165.24</v>
          </cell>
          <cell r="CZ8">
            <v>165.62</v>
          </cell>
          <cell r="DA8">
            <v>165.62</v>
          </cell>
          <cell r="DB8">
            <v>165.25</v>
          </cell>
          <cell r="DC8">
            <v>165.88</v>
          </cell>
          <cell r="DD8">
            <v>164</v>
          </cell>
          <cell r="DE8">
            <v>164.57</v>
          </cell>
          <cell r="DF8">
            <v>165.07</v>
          </cell>
          <cell r="DG8">
            <v>164.61</v>
          </cell>
          <cell r="DH8">
            <v>164.33</v>
          </cell>
          <cell r="DI8">
            <v>164.45</v>
          </cell>
          <cell r="DJ8">
            <v>165.76</v>
          </cell>
          <cell r="DK8">
            <v>166.65</v>
          </cell>
          <cell r="DL8">
            <v>166.47</v>
          </cell>
          <cell r="DM8">
            <v>166.62</v>
          </cell>
          <cell r="DN8">
            <v>166.27</v>
          </cell>
          <cell r="DO8">
            <v>166.21</v>
          </cell>
          <cell r="DP8">
            <v>166.96</v>
          </cell>
          <cell r="DQ8">
            <v>167.14</v>
          </cell>
          <cell r="DR8">
            <v>166.61</v>
          </cell>
          <cell r="DS8">
            <v>166.84</v>
          </cell>
          <cell r="DT8">
            <v>167.53</v>
          </cell>
          <cell r="DU8">
            <v>167.18</v>
          </cell>
          <cell r="DV8">
            <v>167.41</v>
          </cell>
          <cell r="DW8">
            <v>170.71</v>
          </cell>
          <cell r="DX8">
            <v>169.98</v>
          </cell>
          <cell r="DY8">
            <v>168.49</v>
          </cell>
          <cell r="DZ8">
            <v>169.57</v>
          </cell>
          <cell r="EA8">
            <v>164.42</v>
          </cell>
          <cell r="EB8">
            <v>169.94</v>
          </cell>
          <cell r="EC8">
            <v>167.36</v>
          </cell>
          <cell r="ED8">
            <v>178.63</v>
          </cell>
          <cell r="EE8">
            <v>182.18</v>
          </cell>
          <cell r="EF8">
            <v>191.65</v>
          </cell>
          <cell r="EG8">
            <v>202.23</v>
          </cell>
          <cell r="EH8">
            <v>199.82</v>
          </cell>
          <cell r="EI8">
            <v>202.6</v>
          </cell>
          <cell r="EJ8">
            <v>195.58</v>
          </cell>
          <cell r="EK8">
            <v>195.43</v>
          </cell>
          <cell r="EL8">
            <v>194.26</v>
          </cell>
          <cell r="EM8">
            <v>192.74</v>
          </cell>
          <cell r="EN8">
            <v>194.84</v>
          </cell>
          <cell r="EO8">
            <v>195.23</v>
          </cell>
          <cell r="EP8">
            <v>195.66</v>
          </cell>
          <cell r="EQ8">
            <v>195.81</v>
          </cell>
          <cell r="ER8">
            <v>195.05</v>
          </cell>
          <cell r="ES8">
            <v>194.75</v>
          </cell>
          <cell r="ET8">
            <v>194.84</v>
          </cell>
          <cell r="EU8">
            <v>194.91</v>
          </cell>
          <cell r="EV8">
            <v>193.8</v>
          </cell>
          <cell r="EW8">
            <v>194.21</v>
          </cell>
          <cell r="EX8">
            <v>195.89</v>
          </cell>
          <cell r="EY8">
            <v>197.89</v>
          </cell>
          <cell r="EZ8">
            <v>199.19</v>
          </cell>
          <cell r="FA8">
            <v>199.2</v>
          </cell>
          <cell r="FB8">
            <v>198.52</v>
          </cell>
          <cell r="FC8">
            <v>198.9</v>
          </cell>
          <cell r="FD8">
            <v>198.32</v>
          </cell>
          <cell r="FE8">
            <v>199.4</v>
          </cell>
          <cell r="FF8">
            <v>198.64</v>
          </cell>
          <cell r="FG8">
            <v>198.3</v>
          </cell>
          <cell r="FH8">
            <v>194.74</v>
          </cell>
          <cell r="FI8">
            <v>187.76</v>
          </cell>
          <cell r="FJ8">
            <v>182.83</v>
          </cell>
          <cell r="FK8">
            <v>178.51</v>
          </cell>
          <cell r="FL8">
            <v>177.81</v>
          </cell>
          <cell r="FM8">
            <v>182.48</v>
          </cell>
          <cell r="FN8">
            <v>180.64</v>
          </cell>
          <cell r="FO8">
            <v>179.05</v>
          </cell>
          <cell r="FP8">
            <v>179.55</v>
          </cell>
          <cell r="FQ8">
            <v>179.16</v>
          </cell>
          <cell r="FR8">
            <v>175.16</v>
          </cell>
          <cell r="FS8">
            <v>174.46</v>
          </cell>
          <cell r="FT8">
            <v>173</v>
          </cell>
          <cell r="FU8">
            <v>170.3</v>
          </cell>
          <cell r="FV8">
            <v>170.51</v>
          </cell>
          <cell r="FW8">
            <v>172.05</v>
          </cell>
          <cell r="FX8">
            <v>174.65</v>
          </cell>
          <cell r="FY8">
            <v>174.82</v>
          </cell>
          <cell r="FZ8">
            <v>176.3</v>
          </cell>
          <cell r="GA8">
            <v>176.79</v>
          </cell>
          <cell r="GC8">
            <v>164</v>
          </cell>
          <cell r="GD8">
            <v>164</v>
          </cell>
          <cell r="GE8">
            <v>163</v>
          </cell>
          <cell r="GF8">
            <v>167.51</v>
          </cell>
          <cell r="GG8">
            <v>165.88</v>
          </cell>
          <cell r="GH8">
            <v>162.62</v>
          </cell>
          <cell r="GI8">
            <v>161.71</v>
          </cell>
          <cell r="GJ8">
            <v>161.28</v>
          </cell>
          <cell r="GK8">
            <v>155.25</v>
          </cell>
          <cell r="GL8">
            <v>154.94</v>
          </cell>
          <cell r="GM8">
            <v>157.57</v>
          </cell>
          <cell r="GN8">
            <v>158.07</v>
          </cell>
          <cell r="GO8">
            <v>160.63</v>
          </cell>
          <cell r="GP8">
            <v>162.99</v>
          </cell>
          <cell r="GQ8">
            <v>165.7</v>
          </cell>
          <cell r="GR8">
            <v>166.71</v>
          </cell>
          <cell r="GS8">
            <v>168.07</v>
          </cell>
          <cell r="GT8">
            <v>165.72</v>
          </cell>
          <cell r="GU8">
            <v>165.49</v>
          </cell>
          <cell r="GV8">
            <v>166.56</v>
          </cell>
          <cell r="GW8">
            <v>167.83</v>
          </cell>
          <cell r="GX8">
            <v>197.89</v>
          </cell>
          <cell r="GY8">
            <v>170.48</v>
          </cell>
          <cell r="GZ8">
            <v>171.06</v>
          </cell>
          <cell r="HA8">
            <v>171.02</v>
          </cell>
          <cell r="HB8">
            <v>171.02</v>
          </cell>
          <cell r="HC8">
            <v>173.11</v>
          </cell>
          <cell r="HD8">
            <v>175.07</v>
          </cell>
          <cell r="HE8">
            <v>178</v>
          </cell>
          <cell r="HF8">
            <v>179</v>
          </cell>
          <cell r="HG8">
            <v>175.23</v>
          </cell>
          <cell r="HH8">
            <v>176.02</v>
          </cell>
          <cell r="HI8">
            <v>176.24</v>
          </cell>
          <cell r="HJ8">
            <v>175.74</v>
          </cell>
          <cell r="HK8">
            <v>173.84</v>
          </cell>
          <cell r="HL8">
            <v>168.25</v>
          </cell>
          <cell r="HM8">
            <v>163.72</v>
          </cell>
          <cell r="HN8">
            <v>177.06</v>
          </cell>
          <cell r="HO8">
            <v>178.78</v>
          </cell>
          <cell r="HP8">
            <v>179.31</v>
          </cell>
          <cell r="HQ8">
            <v>179.96</v>
          </cell>
          <cell r="HR8">
            <v>182.44</v>
          </cell>
          <cell r="HS8">
            <v>180.41</v>
          </cell>
          <cell r="HT8">
            <v>182.46</v>
          </cell>
          <cell r="HU8">
            <v>181.29</v>
          </cell>
          <cell r="HV8">
            <v>180.55</v>
          </cell>
          <cell r="HW8">
            <v>177.99</v>
          </cell>
          <cell r="HX8">
            <v>176.76</v>
          </cell>
          <cell r="HY8">
            <v>181.08</v>
          </cell>
          <cell r="HZ8">
            <v>177.38</v>
          </cell>
          <cell r="IE8">
            <v>175.57</v>
          </cell>
          <cell r="IF8">
            <v>173.53</v>
          </cell>
          <cell r="IG8">
            <v>172.2</v>
          </cell>
          <cell r="IH8">
            <v>170.54</v>
          </cell>
          <cell r="II8">
            <v>171.56</v>
          </cell>
          <cell r="IJ8">
            <v>173.71</v>
          </cell>
          <cell r="IK8">
            <v>175.61</v>
          </cell>
          <cell r="IL8">
            <v>175.55</v>
          </cell>
          <cell r="IM8">
            <v>175.83</v>
          </cell>
          <cell r="IN8">
            <v>179.03</v>
          </cell>
          <cell r="IO8">
            <v>178.67</v>
          </cell>
          <cell r="IP8">
            <v>182.08</v>
          </cell>
          <cell r="IQ8">
            <v>182.61</v>
          </cell>
          <cell r="IR8">
            <v>188.27</v>
          </cell>
          <cell r="IS8">
            <v>185.64</v>
          </cell>
          <cell r="IT8">
            <v>185.68</v>
          </cell>
          <cell r="IU8">
            <v>188.6</v>
          </cell>
          <cell r="IV8">
            <v>193.64</v>
          </cell>
          <cell r="IW8">
            <v>193.41</v>
          </cell>
          <cell r="IX8">
            <v>192.48</v>
          </cell>
          <cell r="IY8">
            <v>188.61</v>
          </cell>
          <cell r="IZ8">
            <v>191.13</v>
          </cell>
          <cell r="JA8">
            <v>191.35</v>
          </cell>
          <cell r="JB8">
            <v>191.6</v>
          </cell>
          <cell r="JC8">
            <v>197.91</v>
          </cell>
          <cell r="JD8">
            <v>202.65</v>
          </cell>
          <cell r="JE8">
            <v>215.09</v>
          </cell>
          <cell r="JF8">
            <v>208.6</v>
          </cell>
          <cell r="JG8">
            <v>209.38</v>
          </cell>
          <cell r="JH8">
            <v>209.8</v>
          </cell>
          <cell r="JI8">
            <v>211.84</v>
          </cell>
          <cell r="JJ8">
            <v>216.7</v>
          </cell>
          <cell r="JK8">
            <v>216.74</v>
          </cell>
          <cell r="JL8">
            <v>216.6</v>
          </cell>
          <cell r="JM8">
            <v>210.84</v>
          </cell>
          <cell r="JN8">
            <v>207.4</v>
          </cell>
          <cell r="JO8">
            <v>202.83</v>
          </cell>
          <cell r="JP8">
            <v>203.03</v>
          </cell>
          <cell r="JQ8">
            <v>202.86</v>
          </cell>
          <cell r="JR8">
            <v>207.25</v>
          </cell>
          <cell r="JT8">
            <v>213.76</v>
          </cell>
          <cell r="KC8">
            <v>185.58</v>
          </cell>
          <cell r="KD8">
            <v>186.21</v>
          </cell>
          <cell r="KE8">
            <v>198.72</v>
          </cell>
          <cell r="KF8">
            <v>198.71</v>
          </cell>
          <cell r="KG8">
            <v>210.14</v>
          </cell>
          <cell r="KH8">
            <v>214.2</v>
          </cell>
          <cell r="KI8">
            <v>229.82</v>
          </cell>
          <cell r="KJ8">
            <v>233.2</v>
          </cell>
          <cell r="KK8">
            <v>234.56</v>
          </cell>
          <cell r="KL8">
            <v>233</v>
          </cell>
          <cell r="KM8">
            <v>230.25</v>
          </cell>
          <cell r="KN8">
            <v>235.43</v>
          </cell>
          <cell r="KO8">
            <v>241.55</v>
          </cell>
          <cell r="KP8">
            <v>249.98</v>
          </cell>
          <cell r="KQ8">
            <v>257.47000000000003</v>
          </cell>
          <cell r="KR8">
            <v>263.36</v>
          </cell>
          <cell r="KS8">
            <v>267.44</v>
          </cell>
          <cell r="KT8">
            <v>276.23</v>
          </cell>
          <cell r="KU8">
            <v>274.19</v>
          </cell>
          <cell r="KV8">
            <v>292.38</v>
          </cell>
          <cell r="KW8">
            <v>301.14999999999998</v>
          </cell>
          <cell r="KX8">
            <v>294.22000000000003</v>
          </cell>
          <cell r="KY8">
            <v>293.5</v>
          </cell>
          <cell r="KZ8">
            <v>288.41000000000003</v>
          </cell>
          <cell r="LA8">
            <v>284.76</v>
          </cell>
          <cell r="LB8">
            <v>284.7</v>
          </cell>
          <cell r="LC8">
            <v>284.68</v>
          </cell>
          <cell r="LD8">
            <v>287.31</v>
          </cell>
          <cell r="LE8">
            <v>279</v>
          </cell>
          <cell r="LF8">
            <v>293.73</v>
          </cell>
          <cell r="LG8">
            <v>292.54000000000002</v>
          </cell>
          <cell r="LH8">
            <v>282.77</v>
          </cell>
          <cell r="LI8">
            <v>292.8</v>
          </cell>
          <cell r="LJ8">
            <v>296.38</v>
          </cell>
          <cell r="LK8">
            <v>338.15</v>
          </cell>
          <cell r="LL8">
            <v>405.09</v>
          </cell>
          <cell r="LM8">
            <v>389.24</v>
          </cell>
          <cell r="LN8">
            <v>401.1</v>
          </cell>
          <cell r="LO8">
            <v>394.91</v>
          </cell>
          <cell r="LP8">
            <v>394.19</v>
          </cell>
          <cell r="LQ8">
            <v>406.15</v>
          </cell>
          <cell r="LR8">
            <v>408.59</v>
          </cell>
          <cell r="LS8">
            <v>403.83</v>
          </cell>
          <cell r="LT8">
            <v>380.47</v>
          </cell>
          <cell r="LU8">
            <v>388.29</v>
          </cell>
          <cell r="LZ8">
            <v>380</v>
          </cell>
          <cell r="MB8">
            <v>352.84</v>
          </cell>
          <cell r="MC8">
            <v>337.71</v>
          </cell>
          <cell r="MD8">
            <v>346.32</v>
          </cell>
          <cell r="ME8">
            <v>332.6</v>
          </cell>
          <cell r="MF8">
            <v>335.57</v>
          </cell>
          <cell r="MG8">
            <v>348.28</v>
          </cell>
          <cell r="MH8">
            <v>349.84</v>
          </cell>
          <cell r="MI8">
            <v>350.25</v>
          </cell>
          <cell r="MJ8">
            <v>350.64</v>
          </cell>
          <cell r="MK8">
            <v>348.03</v>
          </cell>
          <cell r="ML8">
            <v>346.47</v>
          </cell>
          <cell r="MM8">
            <v>359.07</v>
          </cell>
          <cell r="MN8">
            <v>352.92</v>
          </cell>
          <cell r="MO8">
            <v>364.22</v>
          </cell>
          <cell r="MP8">
            <v>368.78</v>
          </cell>
          <cell r="MQ8">
            <v>378.34</v>
          </cell>
          <cell r="MR8">
            <v>369.79</v>
          </cell>
          <cell r="MS8">
            <v>366.72</v>
          </cell>
          <cell r="MT8">
            <v>368.9</v>
          </cell>
          <cell r="MU8">
            <v>363.79</v>
          </cell>
          <cell r="MV8">
            <v>349.95</v>
          </cell>
          <cell r="MW8">
            <v>349.27</v>
          </cell>
          <cell r="MX8">
            <v>348.96</v>
          </cell>
          <cell r="MY8">
            <v>335.13</v>
          </cell>
        </row>
        <row r="9">
          <cell r="B9">
            <v>142.04</v>
          </cell>
          <cell r="C9">
            <v>140.34</v>
          </cell>
          <cell r="D9">
            <v>137.52000000000001</v>
          </cell>
          <cell r="E9">
            <v>135.78</v>
          </cell>
          <cell r="F9">
            <v>133.91999999999999</v>
          </cell>
          <cell r="G9">
            <v>130.6</v>
          </cell>
          <cell r="H9">
            <v>128.79</v>
          </cell>
          <cell r="I9">
            <v>127</v>
          </cell>
          <cell r="J9">
            <v>125.28</v>
          </cell>
          <cell r="K9">
            <v>124.16</v>
          </cell>
          <cell r="L9">
            <v>124.39</v>
          </cell>
          <cell r="M9">
            <v>124.34</v>
          </cell>
          <cell r="N9">
            <v>124.41</v>
          </cell>
          <cell r="O9">
            <v>124.83</v>
          </cell>
          <cell r="P9">
            <v>125.32</v>
          </cell>
          <cell r="Q9">
            <v>125.27</v>
          </cell>
          <cell r="R9">
            <v>125.9</v>
          </cell>
          <cell r="S9">
            <v>125.8</v>
          </cell>
          <cell r="T9">
            <v>125.54</v>
          </cell>
          <cell r="U9">
            <v>125.33</v>
          </cell>
          <cell r="V9">
            <v>125.15</v>
          </cell>
          <cell r="W9">
            <v>125.79</v>
          </cell>
          <cell r="X9">
            <v>126.48</v>
          </cell>
          <cell r="Y9">
            <v>126.68</v>
          </cell>
          <cell r="Z9">
            <v>125.48</v>
          </cell>
          <cell r="AA9">
            <v>126.29</v>
          </cell>
          <cell r="AB9">
            <v>126.49</v>
          </cell>
          <cell r="AC9">
            <v>117.25</v>
          </cell>
          <cell r="AD9">
            <v>118.31</v>
          </cell>
          <cell r="AE9">
            <v>120.19</v>
          </cell>
          <cell r="AF9">
            <v>119.45</v>
          </cell>
          <cell r="AG9">
            <v>120.6</v>
          </cell>
          <cell r="AH9">
            <v>122.61</v>
          </cell>
          <cell r="AI9">
            <v>122.32</v>
          </cell>
          <cell r="AJ9">
            <v>123.28</v>
          </cell>
          <cell r="AK9">
            <v>121.73</v>
          </cell>
          <cell r="AL9">
            <v>121.97</v>
          </cell>
          <cell r="AM9">
            <v>122.05</v>
          </cell>
          <cell r="AN9">
            <v>121.52</v>
          </cell>
          <cell r="AO9">
            <v>121.8</v>
          </cell>
          <cell r="AP9">
            <v>121.64</v>
          </cell>
          <cell r="AQ9">
            <v>123.37</v>
          </cell>
          <cell r="AR9">
            <v>124.26</v>
          </cell>
          <cell r="AS9">
            <v>125.32</v>
          </cell>
          <cell r="AT9">
            <v>125.89</v>
          </cell>
          <cell r="AU9">
            <v>126.57</v>
          </cell>
          <cell r="AV9">
            <v>127.88</v>
          </cell>
          <cell r="AW9">
            <v>129.08000000000001</v>
          </cell>
          <cell r="AX9">
            <v>129.53</v>
          </cell>
          <cell r="AY9">
            <v>130.38</v>
          </cell>
          <cell r="AZ9">
            <v>130.75</v>
          </cell>
          <cell r="BA9">
            <v>130.81</v>
          </cell>
          <cell r="BB9">
            <v>131.1</v>
          </cell>
          <cell r="BC9">
            <v>131.66999999999999</v>
          </cell>
          <cell r="BD9">
            <v>132.28</v>
          </cell>
          <cell r="BE9">
            <v>132.38999999999999</v>
          </cell>
          <cell r="BF9">
            <v>133.1</v>
          </cell>
          <cell r="BG9">
            <v>132.77000000000001</v>
          </cell>
          <cell r="BH9">
            <v>133.62</v>
          </cell>
          <cell r="BI9">
            <v>134.07</v>
          </cell>
          <cell r="BJ9">
            <v>134.97999999999999</v>
          </cell>
          <cell r="BK9">
            <v>135.01</v>
          </cell>
          <cell r="BL9">
            <v>135.56</v>
          </cell>
          <cell r="BM9">
            <v>135.58000000000001</v>
          </cell>
          <cell r="BN9">
            <v>135.37</v>
          </cell>
          <cell r="BO9">
            <v>135.51</v>
          </cell>
          <cell r="BP9">
            <v>135.91</v>
          </cell>
          <cell r="BQ9">
            <v>135.94</v>
          </cell>
          <cell r="BR9">
            <v>136.59</v>
          </cell>
          <cell r="BS9">
            <v>137.91</v>
          </cell>
          <cell r="BT9">
            <v>138.1</v>
          </cell>
          <cell r="BU9">
            <v>138.36000000000001</v>
          </cell>
          <cell r="BV9">
            <v>138.16999999999999</v>
          </cell>
          <cell r="BW9">
            <v>138.41999999999999</v>
          </cell>
          <cell r="BX9">
            <v>138.96</v>
          </cell>
          <cell r="BY9">
            <v>138.59</v>
          </cell>
          <cell r="BZ9">
            <v>139.12</v>
          </cell>
          <cell r="CA9">
            <v>141.99</v>
          </cell>
          <cell r="CB9">
            <v>142.78</v>
          </cell>
          <cell r="CC9">
            <v>136.55000000000001</v>
          </cell>
          <cell r="CD9">
            <v>135.53</v>
          </cell>
          <cell r="CE9">
            <v>135.31</v>
          </cell>
          <cell r="CF9">
            <v>134.65</v>
          </cell>
          <cell r="CG9">
            <v>134.29</v>
          </cell>
          <cell r="CH9">
            <v>131.76</v>
          </cell>
          <cell r="CI9">
            <v>131.6</v>
          </cell>
          <cell r="CJ9">
            <v>130.9</v>
          </cell>
          <cell r="CK9">
            <v>132.53</v>
          </cell>
          <cell r="CL9">
            <v>132.33000000000001</v>
          </cell>
          <cell r="CM9">
            <v>133.55000000000001</v>
          </cell>
          <cell r="CN9">
            <v>134.91</v>
          </cell>
          <cell r="CO9">
            <v>135.71</v>
          </cell>
          <cell r="CP9">
            <v>136.38</v>
          </cell>
          <cell r="CQ9">
            <v>137.04</v>
          </cell>
          <cell r="CR9">
            <v>137.41</v>
          </cell>
          <cell r="CS9">
            <v>138.13</v>
          </cell>
          <cell r="CT9">
            <v>138.66</v>
          </cell>
          <cell r="CU9">
            <v>139.58000000000001</v>
          </cell>
          <cell r="CV9">
            <v>140.26</v>
          </cell>
          <cell r="CW9">
            <v>140.58000000000001</v>
          </cell>
          <cell r="CX9">
            <v>140.82</v>
          </cell>
          <cell r="CY9">
            <v>140.06</v>
          </cell>
          <cell r="CZ9">
            <v>140.4</v>
          </cell>
          <cell r="DA9">
            <v>140.37</v>
          </cell>
          <cell r="DB9">
            <v>140.13999999999999</v>
          </cell>
          <cell r="DC9">
            <v>140.58000000000001</v>
          </cell>
          <cell r="DD9">
            <v>140.18</v>
          </cell>
          <cell r="DE9">
            <v>139.97</v>
          </cell>
          <cell r="DF9">
            <v>140.29</v>
          </cell>
          <cell r="DG9">
            <v>140.13999999999999</v>
          </cell>
          <cell r="DH9">
            <v>140.52000000000001</v>
          </cell>
          <cell r="DI9">
            <v>141.56</v>
          </cell>
          <cell r="DJ9">
            <v>144.29</v>
          </cell>
          <cell r="DK9">
            <v>145.66</v>
          </cell>
          <cell r="DL9">
            <v>146.31</v>
          </cell>
          <cell r="DM9">
            <v>146.83000000000001</v>
          </cell>
          <cell r="DN9">
            <v>148.33000000000001</v>
          </cell>
          <cell r="DO9">
            <v>148.63999999999999</v>
          </cell>
          <cell r="DP9">
            <v>150.31</v>
          </cell>
          <cell r="DQ9">
            <v>151.81</v>
          </cell>
          <cell r="DR9">
            <v>152.87</v>
          </cell>
          <cell r="DS9">
            <v>154.08000000000001</v>
          </cell>
          <cell r="DT9">
            <v>155.69999999999999</v>
          </cell>
          <cell r="DU9">
            <v>156.38</v>
          </cell>
          <cell r="DV9">
            <v>157.12</v>
          </cell>
          <cell r="DW9">
            <v>157.94</v>
          </cell>
          <cell r="DX9">
            <v>158.59</v>
          </cell>
          <cell r="DY9">
            <v>158.88999999999999</v>
          </cell>
          <cell r="DZ9">
            <v>158.69</v>
          </cell>
          <cell r="EA9">
            <v>151.47999999999999</v>
          </cell>
          <cell r="EB9">
            <v>151.54</v>
          </cell>
          <cell r="EC9">
            <v>154.66999999999999</v>
          </cell>
          <cell r="ED9">
            <v>157.13</v>
          </cell>
          <cell r="EE9">
            <v>163.11000000000001</v>
          </cell>
          <cell r="EF9">
            <v>170.56</v>
          </cell>
          <cell r="EG9">
            <v>182.99</v>
          </cell>
          <cell r="EH9">
            <v>187.55</v>
          </cell>
          <cell r="EI9">
            <v>189.78</v>
          </cell>
          <cell r="EJ9">
            <v>184.01</v>
          </cell>
          <cell r="EK9">
            <v>185.49</v>
          </cell>
          <cell r="EL9">
            <v>185.22</v>
          </cell>
          <cell r="EM9">
            <v>183.72</v>
          </cell>
          <cell r="EN9">
            <v>184.9</v>
          </cell>
          <cell r="EO9">
            <v>185.04</v>
          </cell>
          <cell r="EP9">
            <v>185.78</v>
          </cell>
          <cell r="EQ9">
            <v>186.97</v>
          </cell>
          <cell r="ER9">
            <v>187.32</v>
          </cell>
          <cell r="ES9">
            <v>186.97</v>
          </cell>
          <cell r="ET9">
            <v>187.12</v>
          </cell>
          <cell r="EU9">
            <v>187.3</v>
          </cell>
          <cell r="EV9">
            <v>187.1</v>
          </cell>
          <cell r="EW9">
            <v>187.71</v>
          </cell>
          <cell r="EX9">
            <v>187.82</v>
          </cell>
          <cell r="EY9">
            <v>188</v>
          </cell>
          <cell r="EZ9">
            <v>189.15</v>
          </cell>
          <cell r="FA9">
            <v>189.31</v>
          </cell>
          <cell r="FB9">
            <v>189.13</v>
          </cell>
          <cell r="FC9">
            <v>189.7</v>
          </cell>
          <cell r="FD9">
            <v>190.61</v>
          </cell>
          <cell r="FE9">
            <v>191.09</v>
          </cell>
          <cell r="FF9">
            <v>190.97</v>
          </cell>
          <cell r="FG9">
            <v>189.29</v>
          </cell>
          <cell r="FH9">
            <v>185.36</v>
          </cell>
          <cell r="FI9">
            <v>177.83</v>
          </cell>
          <cell r="FJ9">
            <v>172.47</v>
          </cell>
          <cell r="FK9">
            <v>167.72</v>
          </cell>
          <cell r="FL9">
            <v>165.13</v>
          </cell>
          <cell r="FM9">
            <v>165</v>
          </cell>
          <cell r="FN9">
            <v>165.08</v>
          </cell>
          <cell r="FO9">
            <v>163.80000000000001</v>
          </cell>
          <cell r="FP9">
            <v>163.66</v>
          </cell>
          <cell r="FQ9">
            <v>162.63999999999999</v>
          </cell>
          <cell r="FR9">
            <v>162.05000000000001</v>
          </cell>
          <cell r="FS9">
            <v>161.08000000000001</v>
          </cell>
          <cell r="FT9">
            <v>161.47</v>
          </cell>
          <cell r="FU9">
            <v>158.47</v>
          </cell>
          <cell r="FV9">
            <v>157.46</v>
          </cell>
          <cell r="FW9">
            <v>158.46</v>
          </cell>
          <cell r="FX9">
            <v>157.78</v>
          </cell>
          <cell r="FY9">
            <v>158.06</v>
          </cell>
          <cell r="FZ9">
            <v>159.58000000000001</v>
          </cell>
          <cell r="GA9">
            <v>161</v>
          </cell>
          <cell r="GB9">
            <v>150.53</v>
          </cell>
          <cell r="GC9">
            <v>145.99</v>
          </cell>
          <cell r="GD9">
            <v>148.29</v>
          </cell>
          <cell r="GE9">
            <v>140.65</v>
          </cell>
          <cell r="GF9">
            <v>142.91999999999999</v>
          </cell>
          <cell r="GG9">
            <v>142.66999999999999</v>
          </cell>
          <cell r="GH9">
            <v>141.94999999999999</v>
          </cell>
          <cell r="GI9">
            <v>141.55000000000001</v>
          </cell>
          <cell r="GJ9">
            <v>141.11000000000001</v>
          </cell>
          <cell r="GK9">
            <v>139.31</v>
          </cell>
          <cell r="GL9">
            <v>138.66999999999999</v>
          </cell>
          <cell r="GM9">
            <v>138.88999999999999</v>
          </cell>
          <cell r="GN9">
            <v>139.26</v>
          </cell>
          <cell r="GO9">
            <v>140.37</v>
          </cell>
          <cell r="GP9">
            <v>141.36000000000001</v>
          </cell>
          <cell r="GQ9">
            <v>143.63999999999999</v>
          </cell>
          <cell r="GR9">
            <v>145.27000000000001</v>
          </cell>
          <cell r="GS9">
            <v>145.9</v>
          </cell>
          <cell r="GT9">
            <v>146.54</v>
          </cell>
          <cell r="GU9">
            <v>146.43</v>
          </cell>
          <cell r="GV9">
            <v>146.93</v>
          </cell>
          <cell r="GW9">
            <v>147.79</v>
          </cell>
          <cell r="GX9">
            <v>149.43</v>
          </cell>
          <cell r="GY9">
            <v>149.32</v>
          </cell>
          <cell r="GZ9">
            <v>149.84</v>
          </cell>
          <cell r="HA9">
            <v>150.08000000000001</v>
          </cell>
          <cell r="HB9">
            <v>150.15</v>
          </cell>
          <cell r="HC9">
            <v>151.03</v>
          </cell>
          <cell r="HD9">
            <v>151.52000000000001</v>
          </cell>
          <cell r="HE9">
            <v>152.13</v>
          </cell>
          <cell r="HF9">
            <v>151.86000000000001</v>
          </cell>
          <cell r="HG9">
            <v>150.76</v>
          </cell>
          <cell r="HH9">
            <v>151.29</v>
          </cell>
          <cell r="HI9">
            <v>151.35</v>
          </cell>
          <cell r="HJ9">
            <v>150.96</v>
          </cell>
          <cell r="HK9">
            <v>148.44</v>
          </cell>
          <cell r="HL9">
            <v>144.78</v>
          </cell>
          <cell r="HM9">
            <v>142.61000000000001</v>
          </cell>
          <cell r="HN9">
            <v>148.16</v>
          </cell>
          <cell r="HO9">
            <v>149.43</v>
          </cell>
          <cell r="HP9">
            <v>149.34</v>
          </cell>
          <cell r="HQ9">
            <v>149.32</v>
          </cell>
          <cell r="HR9">
            <v>149.4</v>
          </cell>
          <cell r="HS9">
            <v>150.35</v>
          </cell>
          <cell r="HT9">
            <v>149.44</v>
          </cell>
          <cell r="HU9">
            <v>148.91</v>
          </cell>
          <cell r="HV9">
            <v>148.11000000000001</v>
          </cell>
          <cell r="HW9">
            <v>148.93</v>
          </cell>
          <cell r="HX9">
            <v>147.66</v>
          </cell>
          <cell r="HY9">
            <v>148.44999999999999</v>
          </cell>
          <cell r="HZ9">
            <v>147.94999999999999</v>
          </cell>
          <cell r="IA9">
            <v>147.76</v>
          </cell>
          <cell r="IB9">
            <v>147.76</v>
          </cell>
          <cell r="IC9">
            <v>148.94</v>
          </cell>
          <cell r="ID9">
            <v>149.38</v>
          </cell>
          <cell r="IE9">
            <v>144.57</v>
          </cell>
          <cell r="IF9">
            <v>143.85</v>
          </cell>
          <cell r="IG9">
            <v>142.88</v>
          </cell>
          <cell r="IH9">
            <v>142.54</v>
          </cell>
          <cell r="II9">
            <v>142.41999999999999</v>
          </cell>
          <cell r="IJ9">
            <v>143.11000000000001</v>
          </cell>
          <cell r="IK9">
            <v>144.43</v>
          </cell>
          <cell r="IL9">
            <v>145.76</v>
          </cell>
          <cell r="IM9">
            <v>145.30000000000001</v>
          </cell>
          <cell r="IN9">
            <v>147.06</v>
          </cell>
          <cell r="IO9">
            <v>147.44999999999999</v>
          </cell>
          <cell r="IP9">
            <v>149.81</v>
          </cell>
          <cell r="IQ9">
            <v>152.69</v>
          </cell>
          <cell r="IR9">
            <v>155.07</v>
          </cell>
          <cell r="IS9">
            <v>155.47</v>
          </cell>
          <cell r="IT9">
            <v>156.44</v>
          </cell>
          <cell r="IU9">
            <v>158.88</v>
          </cell>
          <cell r="IV9">
            <v>159.96</v>
          </cell>
          <cell r="IW9">
            <v>161.21</v>
          </cell>
          <cell r="IX9">
            <v>163.65</v>
          </cell>
          <cell r="IY9">
            <v>162.41999999999999</v>
          </cell>
          <cell r="IZ9">
            <v>162.76</v>
          </cell>
          <cell r="JA9">
            <v>163.16999999999999</v>
          </cell>
          <cell r="JB9">
            <v>163.56</v>
          </cell>
          <cell r="JC9">
            <v>166.94</v>
          </cell>
          <cell r="JD9">
            <v>171.75</v>
          </cell>
          <cell r="JE9">
            <v>181.45</v>
          </cell>
          <cell r="JF9">
            <v>179.34</v>
          </cell>
          <cell r="JG9">
            <v>181.54</v>
          </cell>
          <cell r="JH9">
            <v>183.64</v>
          </cell>
          <cell r="JI9">
            <v>184.43</v>
          </cell>
          <cell r="JJ9">
            <v>186.77</v>
          </cell>
          <cell r="JK9">
            <v>188.77</v>
          </cell>
          <cell r="JL9">
            <v>189.34</v>
          </cell>
          <cell r="JM9">
            <v>187.09</v>
          </cell>
          <cell r="JN9">
            <v>184.91</v>
          </cell>
          <cell r="JO9">
            <v>182.37</v>
          </cell>
          <cell r="JP9">
            <v>181.53</v>
          </cell>
          <cell r="JQ9">
            <v>181.41</v>
          </cell>
          <cell r="JR9">
            <v>183.79</v>
          </cell>
          <cell r="JS9">
            <v>190.67</v>
          </cell>
          <cell r="JT9">
            <v>197.18</v>
          </cell>
          <cell r="JU9">
            <v>201.86</v>
          </cell>
          <cell r="JV9">
            <v>206.03</v>
          </cell>
          <cell r="JW9">
            <v>207.01</v>
          </cell>
          <cell r="JX9">
            <v>207</v>
          </cell>
          <cell r="JY9">
            <v>212.41</v>
          </cell>
          <cell r="JZ9">
            <v>212.32</v>
          </cell>
          <cell r="KA9">
            <v>208.91</v>
          </cell>
          <cell r="KB9">
            <v>199.38</v>
          </cell>
          <cell r="KC9">
            <v>165.89</v>
          </cell>
          <cell r="KD9">
            <v>162.18</v>
          </cell>
          <cell r="KE9">
            <v>168.37</v>
          </cell>
          <cell r="KF9">
            <v>168.85</v>
          </cell>
          <cell r="KG9">
            <v>175.22</v>
          </cell>
          <cell r="KH9">
            <v>178.48</v>
          </cell>
          <cell r="KI9">
            <v>193.06</v>
          </cell>
          <cell r="KJ9">
            <v>193.37</v>
          </cell>
          <cell r="KK9">
            <v>195</v>
          </cell>
          <cell r="KL9">
            <v>195.1</v>
          </cell>
          <cell r="KM9">
            <v>194.35</v>
          </cell>
          <cell r="KN9">
            <v>196.51</v>
          </cell>
          <cell r="KO9">
            <v>200.07</v>
          </cell>
          <cell r="KP9">
            <v>205.46</v>
          </cell>
          <cell r="KQ9">
            <v>211.6</v>
          </cell>
          <cell r="KR9">
            <v>217.12</v>
          </cell>
          <cell r="KS9">
            <v>222.48</v>
          </cell>
          <cell r="KT9">
            <v>227.72</v>
          </cell>
          <cell r="KU9">
            <v>232.26</v>
          </cell>
          <cell r="KV9">
            <v>240.44</v>
          </cell>
          <cell r="KW9">
            <v>245.73</v>
          </cell>
          <cell r="KX9">
            <v>242.91</v>
          </cell>
          <cell r="KY9">
            <v>242.19</v>
          </cell>
          <cell r="KZ9">
            <v>237.9</v>
          </cell>
          <cell r="LA9">
            <v>236.16</v>
          </cell>
          <cell r="LB9">
            <v>236.42</v>
          </cell>
          <cell r="LC9">
            <v>238.6</v>
          </cell>
          <cell r="LD9">
            <v>236.72</v>
          </cell>
          <cell r="LE9">
            <v>232.46</v>
          </cell>
          <cell r="LF9">
            <v>240.61</v>
          </cell>
          <cell r="LG9">
            <v>240.2</v>
          </cell>
          <cell r="LH9">
            <v>237.47</v>
          </cell>
          <cell r="LI9">
            <v>238.36</v>
          </cell>
          <cell r="LJ9">
            <v>242.89</v>
          </cell>
          <cell r="LK9">
            <v>263.83</v>
          </cell>
          <cell r="LL9">
            <v>338.17</v>
          </cell>
          <cell r="LM9">
            <v>337.05</v>
          </cell>
          <cell r="LN9">
            <v>343.35</v>
          </cell>
          <cell r="LO9">
            <v>342.35</v>
          </cell>
          <cell r="LP9">
            <v>342.53</v>
          </cell>
          <cell r="LQ9">
            <v>350.46</v>
          </cell>
          <cell r="LR9">
            <v>355.45</v>
          </cell>
          <cell r="LS9">
            <v>354.21</v>
          </cell>
          <cell r="LT9">
            <v>342.49</v>
          </cell>
          <cell r="LU9">
            <v>344.76</v>
          </cell>
          <cell r="LV9">
            <v>351.5</v>
          </cell>
          <cell r="LW9">
            <v>349.18</v>
          </cell>
          <cell r="LX9">
            <v>338.35</v>
          </cell>
          <cell r="LY9">
            <v>342.33</v>
          </cell>
          <cell r="LZ9">
            <v>334.92</v>
          </cell>
          <cell r="MA9">
            <v>328.97</v>
          </cell>
          <cell r="MB9">
            <v>281.66000000000003</v>
          </cell>
          <cell r="MC9">
            <v>267.44</v>
          </cell>
          <cell r="MD9">
            <v>267.45</v>
          </cell>
          <cell r="ME9">
            <v>259.5</v>
          </cell>
          <cell r="MF9">
            <v>255.3</v>
          </cell>
          <cell r="MG9">
            <v>261.77</v>
          </cell>
          <cell r="MH9">
            <v>261.95</v>
          </cell>
          <cell r="MI9">
            <v>261.88</v>
          </cell>
          <cell r="MJ9">
            <v>258.18</v>
          </cell>
          <cell r="MK9">
            <v>262.77999999999997</v>
          </cell>
          <cell r="ML9">
            <v>261.92</v>
          </cell>
          <cell r="MM9">
            <v>267.91000000000003</v>
          </cell>
          <cell r="MO9">
            <v>276.98</v>
          </cell>
          <cell r="MP9">
            <v>283.52999999999997</v>
          </cell>
          <cell r="MQ9">
            <v>285.66000000000003</v>
          </cell>
          <cell r="MR9">
            <v>281.45</v>
          </cell>
          <cell r="MS9">
            <v>277.22000000000003</v>
          </cell>
          <cell r="MT9">
            <v>280.83</v>
          </cell>
          <cell r="MU9">
            <v>280.72000000000003</v>
          </cell>
          <cell r="MV9">
            <v>271.42</v>
          </cell>
          <cell r="MW9">
            <v>268.27</v>
          </cell>
          <cell r="MX9">
            <v>264.08999999999997</v>
          </cell>
          <cell r="MY9">
            <v>255.76</v>
          </cell>
        </row>
        <row r="10">
          <cell r="B10">
            <v>144.51</v>
          </cell>
          <cell r="C10">
            <v>144.33000000000001</v>
          </cell>
          <cell r="D10">
            <v>143.13</v>
          </cell>
          <cell r="E10">
            <v>143.74</v>
          </cell>
          <cell r="F10">
            <v>143.72999999999999</v>
          </cell>
          <cell r="G10">
            <v>142.5</v>
          </cell>
          <cell r="H10">
            <v>141.72999999999999</v>
          </cell>
          <cell r="I10">
            <v>141.87</v>
          </cell>
          <cell r="J10">
            <v>141.35</v>
          </cell>
          <cell r="K10">
            <v>141.94</v>
          </cell>
          <cell r="L10">
            <v>141.78</v>
          </cell>
          <cell r="M10">
            <v>142.38999999999999</v>
          </cell>
          <cell r="N10">
            <v>142.49</v>
          </cell>
          <cell r="O10">
            <v>142.65</v>
          </cell>
          <cell r="P10">
            <v>143</v>
          </cell>
          <cell r="Q10">
            <v>143.02000000000001</v>
          </cell>
          <cell r="R10">
            <v>143.63999999999999</v>
          </cell>
          <cell r="S10">
            <v>144.18</v>
          </cell>
          <cell r="T10">
            <v>144.18</v>
          </cell>
          <cell r="U10">
            <v>144.75</v>
          </cell>
          <cell r="V10">
            <v>144.77000000000001</v>
          </cell>
          <cell r="W10">
            <v>144.83000000000001</v>
          </cell>
          <cell r="X10">
            <v>147.49</v>
          </cell>
          <cell r="Y10">
            <v>147.36000000000001</v>
          </cell>
          <cell r="Z10">
            <v>146.44</v>
          </cell>
          <cell r="AA10">
            <v>148.83000000000001</v>
          </cell>
          <cell r="AB10">
            <v>148.72</v>
          </cell>
          <cell r="AC10">
            <v>117.5</v>
          </cell>
          <cell r="AD10">
            <v>128.72</v>
          </cell>
          <cell r="AE10">
            <v>136.84</v>
          </cell>
          <cell r="AF10">
            <v>136.94999999999999</v>
          </cell>
          <cell r="AG10">
            <v>141.38</v>
          </cell>
          <cell r="AH10">
            <v>140.25</v>
          </cell>
          <cell r="AI10">
            <v>140.49</v>
          </cell>
          <cell r="AJ10">
            <v>138.16999999999999</v>
          </cell>
          <cell r="AK10">
            <v>138.66</v>
          </cell>
          <cell r="AL10">
            <v>138.61000000000001</v>
          </cell>
          <cell r="AM10">
            <v>139.21</v>
          </cell>
          <cell r="AN10">
            <v>140.27000000000001</v>
          </cell>
          <cell r="AO10">
            <v>139.83000000000001</v>
          </cell>
          <cell r="AP10">
            <v>139.41999999999999</v>
          </cell>
          <cell r="AQ10">
            <v>139.97999999999999</v>
          </cell>
          <cell r="AR10">
            <v>140.54</v>
          </cell>
          <cell r="AS10">
            <v>140.47999999999999</v>
          </cell>
          <cell r="AT10">
            <v>140.79</v>
          </cell>
          <cell r="AU10">
            <v>141.13999999999999</v>
          </cell>
          <cell r="AV10">
            <v>141.82</v>
          </cell>
          <cell r="AW10">
            <v>141.52000000000001</v>
          </cell>
          <cell r="AX10">
            <v>142.79</v>
          </cell>
          <cell r="AY10">
            <v>142.34</v>
          </cell>
          <cell r="AZ10">
            <v>143.07</v>
          </cell>
          <cell r="BA10">
            <v>142.80000000000001</v>
          </cell>
          <cell r="BB10">
            <v>144.6</v>
          </cell>
          <cell r="BC10">
            <v>144</v>
          </cell>
          <cell r="BD10">
            <v>144.72999999999999</v>
          </cell>
          <cell r="BE10">
            <v>144.71</v>
          </cell>
          <cell r="BF10">
            <v>145.25</v>
          </cell>
          <cell r="BG10">
            <v>145.65</v>
          </cell>
          <cell r="BH10">
            <v>145.22</v>
          </cell>
          <cell r="BI10">
            <v>145.16</v>
          </cell>
          <cell r="BJ10">
            <v>145.08000000000001</v>
          </cell>
          <cell r="BK10">
            <v>144.97999999999999</v>
          </cell>
          <cell r="BL10">
            <v>145.57</v>
          </cell>
          <cell r="BM10">
            <v>145.16999999999999</v>
          </cell>
          <cell r="BN10">
            <v>145.80000000000001</v>
          </cell>
          <cell r="BO10">
            <v>145.03</v>
          </cell>
          <cell r="BP10">
            <v>145.65</v>
          </cell>
          <cell r="BQ10">
            <v>146.07</v>
          </cell>
          <cell r="BR10">
            <v>146.57</v>
          </cell>
          <cell r="BS10">
            <v>147.30000000000001</v>
          </cell>
          <cell r="BT10">
            <v>147.44</v>
          </cell>
          <cell r="BU10">
            <v>147.56</v>
          </cell>
          <cell r="BV10">
            <v>147.19</v>
          </cell>
          <cell r="BW10">
            <v>148.38</v>
          </cell>
          <cell r="BX10">
            <v>148.37</v>
          </cell>
          <cell r="BY10">
            <v>151</v>
          </cell>
          <cell r="BZ10">
            <v>146.85</v>
          </cell>
          <cell r="CA10">
            <v>153.06</v>
          </cell>
          <cell r="CB10">
            <v>152.02000000000001</v>
          </cell>
          <cell r="CD10">
            <v>117.47</v>
          </cell>
          <cell r="CE10">
            <v>133.96</v>
          </cell>
          <cell r="CF10">
            <v>133.38999999999999</v>
          </cell>
          <cell r="CG10">
            <v>145.36000000000001</v>
          </cell>
          <cell r="CH10">
            <v>146.03</v>
          </cell>
          <cell r="CI10">
            <v>143.94999999999999</v>
          </cell>
          <cell r="CJ10">
            <v>141.59</v>
          </cell>
          <cell r="CK10">
            <v>140.05000000000001</v>
          </cell>
          <cell r="CL10">
            <v>139.04</v>
          </cell>
          <cell r="CM10">
            <v>139.1</v>
          </cell>
          <cell r="CN10">
            <v>140.4</v>
          </cell>
          <cell r="CO10">
            <v>140.83000000000001</v>
          </cell>
          <cell r="CP10">
            <v>141.31</v>
          </cell>
          <cell r="CQ10">
            <v>141.47</v>
          </cell>
          <cell r="CR10">
            <v>141.69</v>
          </cell>
          <cell r="CS10">
            <v>142.21</v>
          </cell>
          <cell r="CT10">
            <v>141.91</v>
          </cell>
          <cell r="CU10">
            <v>141.25</v>
          </cell>
          <cell r="CV10">
            <v>143.84</v>
          </cell>
          <cell r="CW10">
            <v>143.75</v>
          </cell>
          <cell r="CX10">
            <v>141.99</v>
          </cell>
          <cell r="CY10">
            <v>143.9</v>
          </cell>
          <cell r="CZ10">
            <v>143.88</v>
          </cell>
          <cell r="DA10">
            <v>143.99</v>
          </cell>
          <cell r="DB10">
            <v>143.93</v>
          </cell>
          <cell r="DC10">
            <v>144.13</v>
          </cell>
          <cell r="DD10">
            <v>144.41</v>
          </cell>
          <cell r="DE10">
            <v>144.15</v>
          </cell>
          <cell r="DF10">
            <v>143.97</v>
          </cell>
          <cell r="DG10">
            <v>143.75</v>
          </cell>
          <cell r="DH10">
            <v>143.86000000000001</v>
          </cell>
          <cell r="DI10">
            <v>144.07</v>
          </cell>
          <cell r="DJ10">
            <v>144.19999999999999</v>
          </cell>
          <cell r="DK10">
            <v>144.97</v>
          </cell>
          <cell r="DL10">
            <v>145.56</v>
          </cell>
          <cell r="DM10">
            <v>145.57</v>
          </cell>
          <cell r="DN10">
            <v>145.41</v>
          </cell>
          <cell r="DO10">
            <v>145.51</v>
          </cell>
          <cell r="DP10">
            <v>145.76</v>
          </cell>
          <cell r="DQ10">
            <v>146.44</v>
          </cell>
          <cell r="DR10">
            <v>146.65</v>
          </cell>
          <cell r="DS10">
            <v>147.44</v>
          </cell>
          <cell r="DT10">
            <v>147.38999999999999</v>
          </cell>
          <cell r="DU10">
            <v>147.55000000000001</v>
          </cell>
          <cell r="DV10">
            <v>147.55000000000001</v>
          </cell>
          <cell r="DW10">
            <v>147.72999999999999</v>
          </cell>
          <cell r="DX10">
            <v>148.27000000000001</v>
          </cell>
          <cell r="DY10">
            <v>147.43</v>
          </cell>
          <cell r="DZ10">
            <v>147.43</v>
          </cell>
          <cell r="EA10">
            <v>146.88999999999999</v>
          </cell>
          <cell r="EB10">
            <v>153.21</v>
          </cell>
          <cell r="EC10">
            <v>156.15</v>
          </cell>
          <cell r="ED10">
            <v>155.1</v>
          </cell>
          <cell r="EE10">
            <v>165.92</v>
          </cell>
          <cell r="EF10">
            <v>151.33000000000001</v>
          </cell>
          <cell r="EG10">
            <v>156.38999999999999</v>
          </cell>
          <cell r="EH10">
            <v>160.54</v>
          </cell>
          <cell r="EI10">
            <v>161.84</v>
          </cell>
          <cell r="EJ10">
            <v>162.41</v>
          </cell>
          <cell r="EK10">
            <v>164.27</v>
          </cell>
          <cell r="EL10">
            <v>163.25</v>
          </cell>
          <cell r="EM10">
            <v>164.36</v>
          </cell>
          <cell r="EN10">
            <v>165</v>
          </cell>
          <cell r="EO10">
            <v>165.32</v>
          </cell>
          <cell r="EP10">
            <v>165.9</v>
          </cell>
          <cell r="EQ10">
            <v>167.2</v>
          </cell>
          <cell r="ER10">
            <v>167.89</v>
          </cell>
          <cell r="ES10">
            <v>167.53</v>
          </cell>
          <cell r="ET10">
            <v>168.52</v>
          </cell>
          <cell r="EU10">
            <v>169.27</v>
          </cell>
          <cell r="EV10">
            <v>169.18</v>
          </cell>
          <cell r="EW10">
            <v>169.16</v>
          </cell>
          <cell r="EX10">
            <v>170.84</v>
          </cell>
          <cell r="EY10">
            <v>171.28</v>
          </cell>
          <cell r="EZ10">
            <v>171.89</v>
          </cell>
          <cell r="FA10">
            <v>171.71</v>
          </cell>
          <cell r="FB10">
            <v>171.53</v>
          </cell>
          <cell r="FC10">
            <v>171.34</v>
          </cell>
          <cell r="FD10">
            <v>171.61</v>
          </cell>
          <cell r="FE10">
            <v>173.62</v>
          </cell>
          <cell r="FF10">
            <v>174.19</v>
          </cell>
          <cell r="FG10">
            <v>174.86</v>
          </cell>
          <cell r="FH10">
            <v>174.56</v>
          </cell>
          <cell r="FI10">
            <v>175.83</v>
          </cell>
          <cell r="FJ10">
            <v>172.04</v>
          </cell>
          <cell r="FK10">
            <v>172.16</v>
          </cell>
          <cell r="FL10">
            <v>172.05</v>
          </cell>
          <cell r="FM10">
            <v>174.42</v>
          </cell>
          <cell r="FN10">
            <v>174.07</v>
          </cell>
          <cell r="FO10">
            <v>174.03</v>
          </cell>
          <cell r="FP10">
            <v>173.68</v>
          </cell>
          <cell r="FQ10">
            <v>166.95</v>
          </cell>
          <cell r="FR10">
            <v>173.09</v>
          </cell>
          <cell r="FS10">
            <v>167.73</v>
          </cell>
          <cell r="FT10">
            <v>167.87</v>
          </cell>
          <cell r="FU10">
            <v>171.3</v>
          </cell>
          <cell r="FV10">
            <v>171.56</v>
          </cell>
          <cell r="FW10">
            <v>171.16</v>
          </cell>
          <cell r="FX10">
            <v>166.36</v>
          </cell>
          <cell r="FY10">
            <v>166.64</v>
          </cell>
          <cell r="FZ10">
            <v>168.54</v>
          </cell>
          <cell r="GA10">
            <v>169.58</v>
          </cell>
          <cell r="GB10">
            <v>171.12</v>
          </cell>
          <cell r="GC10">
            <v>167.63</v>
          </cell>
          <cell r="GD10">
            <v>167.05</v>
          </cell>
          <cell r="GE10">
            <v>181.53</v>
          </cell>
          <cell r="GF10">
            <v>148.19</v>
          </cell>
          <cell r="GG10">
            <v>157.6</v>
          </cell>
          <cell r="GH10">
            <v>155.57</v>
          </cell>
          <cell r="GI10">
            <v>155.25</v>
          </cell>
          <cell r="GJ10">
            <v>154.27000000000001</v>
          </cell>
          <cell r="GK10">
            <v>153.37</v>
          </cell>
          <cell r="GL10">
            <v>153.97</v>
          </cell>
          <cell r="GM10">
            <v>154.82</v>
          </cell>
          <cell r="GN10">
            <v>155.11000000000001</v>
          </cell>
          <cell r="GO10">
            <v>155.4</v>
          </cell>
          <cell r="GP10">
            <v>155.53</v>
          </cell>
          <cell r="GQ10">
            <v>155.34</v>
          </cell>
          <cell r="GR10">
            <v>155.49</v>
          </cell>
          <cell r="GS10">
            <v>155.30000000000001</v>
          </cell>
          <cell r="GT10">
            <v>156.13</v>
          </cell>
          <cell r="GU10">
            <v>156.72999999999999</v>
          </cell>
          <cell r="GV10">
            <v>156.99</v>
          </cell>
          <cell r="GW10">
            <v>156.68</v>
          </cell>
          <cell r="GX10">
            <v>156.61000000000001</v>
          </cell>
          <cell r="GY10">
            <v>157</v>
          </cell>
          <cell r="GZ10">
            <v>157.18</v>
          </cell>
          <cell r="HA10">
            <v>157.71</v>
          </cell>
          <cell r="HB10">
            <v>157.71</v>
          </cell>
          <cell r="HC10">
            <v>158.59</v>
          </cell>
          <cell r="HD10">
            <v>158.97999999999999</v>
          </cell>
          <cell r="HE10">
            <v>160.66</v>
          </cell>
          <cell r="HF10">
            <v>161.37</v>
          </cell>
          <cell r="HG10">
            <v>161.32</v>
          </cell>
          <cell r="HH10">
            <v>159.77000000000001</v>
          </cell>
          <cell r="HI10">
            <v>160.97999999999999</v>
          </cell>
          <cell r="HJ10">
            <v>160.94999999999999</v>
          </cell>
          <cell r="HK10">
            <v>160.25</v>
          </cell>
          <cell r="HL10">
            <v>159.24</v>
          </cell>
          <cell r="HM10">
            <v>158.28</v>
          </cell>
          <cell r="HN10">
            <v>159.80000000000001</v>
          </cell>
          <cell r="HO10">
            <v>161.66999999999999</v>
          </cell>
          <cell r="HP10">
            <v>162.21</v>
          </cell>
          <cell r="HQ10">
            <v>162.55000000000001</v>
          </cell>
          <cell r="HR10">
            <v>163.11000000000001</v>
          </cell>
          <cell r="HS10">
            <v>166.02</v>
          </cell>
          <cell r="HT10">
            <v>167.21</v>
          </cell>
          <cell r="HU10">
            <v>168.85</v>
          </cell>
          <cell r="HV10">
            <v>168.8</v>
          </cell>
          <cell r="HW10">
            <v>167.66</v>
          </cell>
          <cell r="HX10">
            <v>166.44</v>
          </cell>
          <cell r="HY10">
            <v>167.41</v>
          </cell>
          <cell r="HZ10">
            <v>170.78</v>
          </cell>
          <cell r="IA10">
            <v>171.58</v>
          </cell>
          <cell r="IB10">
            <v>167.21</v>
          </cell>
          <cell r="IC10">
            <v>166.26</v>
          </cell>
          <cell r="ID10">
            <v>172.56</v>
          </cell>
          <cell r="IE10">
            <v>146.72999999999999</v>
          </cell>
          <cell r="IF10">
            <v>145.97999999999999</v>
          </cell>
          <cell r="IG10">
            <v>157.18</v>
          </cell>
          <cell r="IH10">
            <v>156.97</v>
          </cell>
          <cell r="II10">
            <v>156.21</v>
          </cell>
          <cell r="IJ10">
            <v>155.82</v>
          </cell>
          <cell r="IK10">
            <v>157.16</v>
          </cell>
          <cell r="IL10">
            <v>155.97</v>
          </cell>
          <cell r="IM10">
            <v>155.51</v>
          </cell>
          <cell r="IN10">
            <v>156.99</v>
          </cell>
          <cell r="IO10">
            <v>156.99</v>
          </cell>
          <cell r="IP10">
            <v>156.85</v>
          </cell>
          <cell r="IQ10">
            <v>157.82</v>
          </cell>
          <cell r="IR10">
            <v>159.41999999999999</v>
          </cell>
          <cell r="IS10">
            <v>159.69</v>
          </cell>
          <cell r="IT10">
            <v>159.11000000000001</v>
          </cell>
          <cell r="IU10">
            <v>159.19</v>
          </cell>
          <cell r="IV10">
            <v>159.94</v>
          </cell>
          <cell r="IW10">
            <v>160.82</v>
          </cell>
          <cell r="IX10">
            <v>160.05000000000001</v>
          </cell>
          <cell r="IY10">
            <v>158.97</v>
          </cell>
          <cell r="IZ10">
            <v>156.03</v>
          </cell>
          <cell r="JA10">
            <v>157.05000000000001</v>
          </cell>
          <cell r="JB10">
            <v>157.38999999999999</v>
          </cell>
          <cell r="JC10">
            <v>158.87</v>
          </cell>
          <cell r="JD10">
            <v>162.37</v>
          </cell>
          <cell r="JE10">
            <v>165.7</v>
          </cell>
          <cell r="JF10">
            <v>165.86</v>
          </cell>
          <cell r="JG10">
            <v>166.82</v>
          </cell>
          <cell r="JH10">
            <v>168.6</v>
          </cell>
          <cell r="JI10">
            <v>166.99</v>
          </cell>
          <cell r="JJ10">
            <v>166.96</v>
          </cell>
          <cell r="JK10">
            <v>169.1</v>
          </cell>
          <cell r="JL10">
            <v>169.65</v>
          </cell>
          <cell r="JM10">
            <v>169.17</v>
          </cell>
          <cell r="JN10">
            <v>168.05</v>
          </cell>
          <cell r="JO10">
            <v>167.58</v>
          </cell>
          <cell r="JP10">
            <v>165.7</v>
          </cell>
          <cell r="JQ10">
            <v>167.91</v>
          </cell>
          <cell r="JR10">
            <v>167.57</v>
          </cell>
          <cell r="JS10">
            <v>167.73</v>
          </cell>
          <cell r="JT10">
            <v>167.87</v>
          </cell>
          <cell r="JU10">
            <v>169.86</v>
          </cell>
          <cell r="JV10">
            <v>168.75</v>
          </cell>
          <cell r="JW10">
            <v>168.84</v>
          </cell>
          <cell r="JX10">
            <v>178.55</v>
          </cell>
          <cell r="JY10">
            <v>177.37</v>
          </cell>
          <cell r="JZ10">
            <v>177.18</v>
          </cell>
          <cell r="KA10">
            <v>174.92</v>
          </cell>
          <cell r="KB10">
            <v>175.82</v>
          </cell>
          <cell r="KC10">
            <v>160.85</v>
          </cell>
          <cell r="KD10">
            <v>158.38</v>
          </cell>
          <cell r="KE10">
            <v>156.31</v>
          </cell>
          <cell r="KF10">
            <v>157.29</v>
          </cell>
          <cell r="KG10">
            <v>158.30000000000001</v>
          </cell>
          <cell r="KH10">
            <v>159.76</v>
          </cell>
          <cell r="KI10">
            <v>163.24</v>
          </cell>
          <cell r="KJ10">
            <v>162.85</v>
          </cell>
          <cell r="KK10">
            <v>162.62</v>
          </cell>
          <cell r="KL10">
            <v>165.53</v>
          </cell>
          <cell r="KM10">
            <v>164.24</v>
          </cell>
          <cell r="KN10">
            <v>166.56</v>
          </cell>
          <cell r="KO10">
            <v>165.52</v>
          </cell>
          <cell r="KP10">
            <v>168.59</v>
          </cell>
          <cell r="KQ10">
            <v>171.93</v>
          </cell>
          <cell r="KR10">
            <v>176.35</v>
          </cell>
          <cell r="KS10">
            <v>180.75</v>
          </cell>
          <cell r="KT10">
            <v>185.06</v>
          </cell>
          <cell r="KU10">
            <v>190.63</v>
          </cell>
          <cell r="KV10">
            <v>196.1</v>
          </cell>
          <cell r="KW10">
            <v>196.82</v>
          </cell>
          <cell r="KX10">
            <v>198.25</v>
          </cell>
          <cell r="KY10">
            <v>199.33</v>
          </cell>
          <cell r="KZ10">
            <v>202.09</v>
          </cell>
          <cell r="LA10">
            <v>202.23</v>
          </cell>
          <cell r="LB10">
            <v>204.3</v>
          </cell>
          <cell r="LC10">
            <v>205.27</v>
          </cell>
          <cell r="LD10">
            <v>212.42</v>
          </cell>
          <cell r="LE10">
            <v>210.53</v>
          </cell>
          <cell r="LF10">
            <v>210.28</v>
          </cell>
          <cell r="LG10">
            <v>210.95</v>
          </cell>
          <cell r="LH10">
            <v>213.13</v>
          </cell>
          <cell r="LI10">
            <v>215.09</v>
          </cell>
          <cell r="LJ10">
            <v>212.92</v>
          </cell>
          <cell r="LK10">
            <v>227.47</v>
          </cell>
          <cell r="LL10">
            <v>264.72000000000003</v>
          </cell>
          <cell r="LM10">
            <v>270.45</v>
          </cell>
          <cell r="LN10">
            <v>270.38</v>
          </cell>
          <cell r="LO10">
            <v>268.86</v>
          </cell>
          <cell r="LP10">
            <v>271.7</v>
          </cell>
          <cell r="LQ10">
            <v>289.76</v>
          </cell>
          <cell r="LR10">
            <v>290.5</v>
          </cell>
          <cell r="LS10">
            <v>285.79000000000002</v>
          </cell>
          <cell r="LT10">
            <v>291.87</v>
          </cell>
          <cell r="LU10">
            <v>297.13</v>
          </cell>
          <cell r="LV10">
            <v>294.92</v>
          </cell>
          <cell r="LW10">
            <v>296.89</v>
          </cell>
          <cell r="LX10">
            <v>284.60000000000002</v>
          </cell>
          <cell r="LY10">
            <v>304.13</v>
          </cell>
          <cell r="LZ10">
            <v>292.74</v>
          </cell>
          <cell r="MA10">
            <v>279.49</v>
          </cell>
          <cell r="MB10">
            <v>277.89999999999998</v>
          </cell>
          <cell r="MC10">
            <v>264.54000000000002</v>
          </cell>
          <cell r="MD10">
            <v>268.49</v>
          </cell>
          <cell r="ME10">
            <v>267.57</v>
          </cell>
          <cell r="MF10">
            <v>252.66</v>
          </cell>
          <cell r="MG10">
            <v>252.55</v>
          </cell>
          <cell r="MH10">
            <v>252.29</v>
          </cell>
          <cell r="MI10">
            <v>252.6</v>
          </cell>
          <cell r="MJ10">
            <v>253.43</v>
          </cell>
          <cell r="MK10">
            <v>253.3</v>
          </cell>
          <cell r="ML10">
            <v>252.14</v>
          </cell>
          <cell r="MM10">
            <v>254.16</v>
          </cell>
          <cell r="MN10">
            <v>257.27999999999997</v>
          </cell>
          <cell r="MO10">
            <v>257.73</v>
          </cell>
          <cell r="MP10">
            <v>260.44</v>
          </cell>
          <cell r="MQ10">
            <v>262.77999999999997</v>
          </cell>
          <cell r="MR10">
            <v>261.13</v>
          </cell>
          <cell r="MS10">
            <v>264.18</v>
          </cell>
          <cell r="MT10">
            <v>263.52999999999997</v>
          </cell>
          <cell r="MU10">
            <v>267.51</v>
          </cell>
          <cell r="MV10">
            <v>266.66000000000003</v>
          </cell>
          <cell r="MW10">
            <v>263.77999999999997</v>
          </cell>
          <cell r="MX10">
            <v>263.87</v>
          </cell>
          <cell r="MY10">
            <v>258.61</v>
          </cell>
        </row>
        <row r="11">
          <cell r="B11">
            <v>150.9</v>
          </cell>
          <cell r="C11">
            <v>149.16</v>
          </cell>
          <cell r="D11">
            <v>144.37</v>
          </cell>
          <cell r="E11">
            <v>142.94999999999999</v>
          </cell>
          <cell r="F11">
            <v>140.9</v>
          </cell>
          <cell r="G11">
            <v>137.47</v>
          </cell>
          <cell r="H11">
            <v>135.63</v>
          </cell>
          <cell r="I11">
            <v>133</v>
          </cell>
          <cell r="J11">
            <v>130.88999999999999</v>
          </cell>
          <cell r="K11">
            <v>129.96</v>
          </cell>
          <cell r="L11">
            <v>130.94999999999999</v>
          </cell>
          <cell r="M11">
            <v>130.86000000000001</v>
          </cell>
          <cell r="N11">
            <v>132.02000000000001</v>
          </cell>
          <cell r="O11">
            <v>132.33000000000001</v>
          </cell>
          <cell r="P11">
            <v>131.87</v>
          </cell>
          <cell r="Q11">
            <v>131.66</v>
          </cell>
          <cell r="R11">
            <v>133.29</v>
          </cell>
          <cell r="S11">
            <v>133.69</v>
          </cell>
          <cell r="T11">
            <v>133.51</v>
          </cell>
          <cell r="U11">
            <v>133.54</v>
          </cell>
          <cell r="V11">
            <v>133.69</v>
          </cell>
          <cell r="W11">
            <v>134.69999999999999</v>
          </cell>
          <cell r="X11">
            <v>136.19999999999999</v>
          </cell>
          <cell r="Y11">
            <v>136.87</v>
          </cell>
          <cell r="Z11">
            <v>136.9</v>
          </cell>
          <cell r="AA11">
            <v>137.29</v>
          </cell>
          <cell r="AB11">
            <v>136.22</v>
          </cell>
          <cell r="AC11">
            <v>120.28</v>
          </cell>
          <cell r="AD11">
            <v>125</v>
          </cell>
          <cell r="AE11">
            <v>132.41999999999999</v>
          </cell>
          <cell r="AF11">
            <v>131.96</v>
          </cell>
          <cell r="AG11">
            <v>133.35</v>
          </cell>
          <cell r="AH11">
            <v>134.08000000000001</v>
          </cell>
          <cell r="AI11">
            <v>133.97</v>
          </cell>
          <cell r="AJ11">
            <v>134.12</v>
          </cell>
          <cell r="AK11">
            <v>132.74</v>
          </cell>
          <cell r="AL11">
            <v>132.68</v>
          </cell>
          <cell r="AM11">
            <v>133.87</v>
          </cell>
          <cell r="AN11">
            <v>134.16999999999999</v>
          </cell>
          <cell r="AO11">
            <v>134.94999999999999</v>
          </cell>
          <cell r="AP11">
            <v>135.58000000000001</v>
          </cell>
          <cell r="AQ11">
            <v>138.02000000000001</v>
          </cell>
          <cell r="AR11">
            <v>138.99</v>
          </cell>
          <cell r="AS11">
            <v>140.04</v>
          </cell>
          <cell r="AT11">
            <v>140.28</v>
          </cell>
          <cell r="AU11">
            <v>141.1</v>
          </cell>
          <cell r="AV11">
            <v>143.36000000000001</v>
          </cell>
          <cell r="AW11">
            <v>144.94</v>
          </cell>
          <cell r="AX11">
            <v>144.46</v>
          </cell>
          <cell r="AY11">
            <v>145.22</v>
          </cell>
          <cell r="AZ11">
            <v>145.61000000000001</v>
          </cell>
          <cell r="BA11">
            <v>145.72999999999999</v>
          </cell>
          <cell r="BB11">
            <v>146.06</v>
          </cell>
          <cell r="BC11">
            <v>147.12</v>
          </cell>
          <cell r="BD11">
            <v>148.03</v>
          </cell>
          <cell r="BE11">
            <v>148.56</v>
          </cell>
          <cell r="BF11">
            <v>148.35</v>
          </cell>
          <cell r="BG11">
            <v>148.6</v>
          </cell>
          <cell r="BH11">
            <v>149.55000000000001</v>
          </cell>
          <cell r="BI11">
            <v>150.03</v>
          </cell>
          <cell r="BJ11">
            <v>150.63999999999999</v>
          </cell>
          <cell r="BK11">
            <v>151.24</v>
          </cell>
          <cell r="BL11">
            <v>151.08000000000001</v>
          </cell>
          <cell r="BM11">
            <v>151.11000000000001</v>
          </cell>
          <cell r="BN11">
            <v>151.07</v>
          </cell>
          <cell r="BO11">
            <v>150.5</v>
          </cell>
          <cell r="BP11">
            <v>150.26</v>
          </cell>
          <cell r="BQ11">
            <v>150</v>
          </cell>
          <cell r="BR11">
            <v>150.37</v>
          </cell>
          <cell r="BS11">
            <v>151.97999999999999</v>
          </cell>
          <cell r="BT11">
            <v>152.26</v>
          </cell>
          <cell r="BU11">
            <v>152.77000000000001</v>
          </cell>
          <cell r="BV11">
            <v>153.01</v>
          </cell>
          <cell r="BW11">
            <v>153.12</v>
          </cell>
          <cell r="BX11">
            <v>152.97999999999999</v>
          </cell>
          <cell r="BY11">
            <v>155.96</v>
          </cell>
          <cell r="BZ11">
            <v>157.15</v>
          </cell>
          <cell r="CA11">
            <v>159.33000000000001</v>
          </cell>
          <cell r="CB11">
            <v>162.16</v>
          </cell>
          <cell r="CC11">
            <v>145.71</v>
          </cell>
          <cell r="CD11">
            <v>147.24</v>
          </cell>
          <cell r="CE11">
            <v>144.97999999999999</v>
          </cell>
          <cell r="CF11">
            <v>144.51</v>
          </cell>
          <cell r="CG11">
            <v>144.35</v>
          </cell>
          <cell r="CH11">
            <v>141.16999999999999</v>
          </cell>
          <cell r="CI11">
            <v>141.33000000000001</v>
          </cell>
          <cell r="CJ11">
            <v>140.69</v>
          </cell>
          <cell r="CK11">
            <v>141.01</v>
          </cell>
          <cell r="CL11">
            <v>141.79</v>
          </cell>
          <cell r="CM11">
            <v>141.96</v>
          </cell>
          <cell r="CN11">
            <v>142.9</v>
          </cell>
          <cell r="CO11">
            <v>143.38</v>
          </cell>
          <cell r="CP11">
            <v>144.29</v>
          </cell>
          <cell r="CQ11">
            <v>145.02000000000001</v>
          </cell>
          <cell r="CR11">
            <v>145.37</v>
          </cell>
          <cell r="CS11">
            <v>145.91999999999999</v>
          </cell>
          <cell r="CT11">
            <v>146.76</v>
          </cell>
          <cell r="CU11">
            <v>147.54</v>
          </cell>
          <cell r="CV11">
            <v>148.28</v>
          </cell>
          <cell r="CW11">
            <v>148.29</v>
          </cell>
          <cell r="CX11">
            <v>148.61000000000001</v>
          </cell>
          <cell r="CY11">
            <v>148.19999999999999</v>
          </cell>
          <cell r="CZ11">
            <v>148.41999999999999</v>
          </cell>
          <cell r="DA11">
            <v>148.25</v>
          </cell>
          <cell r="DB11">
            <v>148.15</v>
          </cell>
          <cell r="DC11">
            <v>147.96</v>
          </cell>
          <cell r="DD11">
            <v>147.24</v>
          </cell>
          <cell r="DE11">
            <v>146.76</v>
          </cell>
          <cell r="DF11">
            <v>146.52000000000001</v>
          </cell>
          <cell r="DG11">
            <v>146.38</v>
          </cell>
          <cell r="DH11">
            <v>146.9</v>
          </cell>
          <cell r="DI11">
            <v>146.63999999999999</v>
          </cell>
          <cell r="DJ11">
            <v>147.57</v>
          </cell>
          <cell r="DK11">
            <v>148.27000000000001</v>
          </cell>
          <cell r="DL11">
            <v>148.43</v>
          </cell>
          <cell r="DM11">
            <v>148.49</v>
          </cell>
          <cell r="DN11">
            <v>148.88</v>
          </cell>
          <cell r="DO11">
            <v>148.79</v>
          </cell>
          <cell r="DP11">
            <v>149.94</v>
          </cell>
          <cell r="DQ11">
            <v>150.74</v>
          </cell>
          <cell r="DR11">
            <v>151.54</v>
          </cell>
          <cell r="DS11">
            <v>152.44</v>
          </cell>
          <cell r="DT11">
            <v>153.88</v>
          </cell>
          <cell r="DU11">
            <v>154.03</v>
          </cell>
          <cell r="DV11">
            <v>155.24</v>
          </cell>
          <cell r="DW11">
            <v>156.44</v>
          </cell>
          <cell r="DX11">
            <v>157.66999999999999</v>
          </cell>
          <cell r="DY11">
            <v>157.79</v>
          </cell>
          <cell r="DZ11">
            <v>157.75</v>
          </cell>
          <cell r="EA11">
            <v>156.71</v>
          </cell>
          <cell r="EB11">
            <v>161.16999999999999</v>
          </cell>
          <cell r="EC11">
            <v>158.35</v>
          </cell>
          <cell r="ED11">
            <v>161.21</v>
          </cell>
          <cell r="EE11">
            <v>165.92</v>
          </cell>
          <cell r="EF11">
            <v>174.48</v>
          </cell>
          <cell r="EG11">
            <v>183.4</v>
          </cell>
          <cell r="EH11">
            <v>187.24</v>
          </cell>
          <cell r="EI11">
            <v>188.48</v>
          </cell>
          <cell r="EJ11">
            <v>184.73</v>
          </cell>
          <cell r="EK11">
            <v>185.82</v>
          </cell>
          <cell r="EL11">
            <v>185.45</v>
          </cell>
          <cell r="EM11">
            <v>183.42</v>
          </cell>
          <cell r="EN11">
            <v>184.46</v>
          </cell>
          <cell r="EO11">
            <v>184.83</v>
          </cell>
          <cell r="EP11">
            <v>185.89</v>
          </cell>
          <cell r="EQ11">
            <v>186.44</v>
          </cell>
          <cell r="ER11">
            <v>186.2</v>
          </cell>
          <cell r="ES11">
            <v>186.28</v>
          </cell>
          <cell r="ET11">
            <v>186.61</v>
          </cell>
          <cell r="EU11">
            <v>187.25</v>
          </cell>
          <cell r="EV11">
            <v>186.81</v>
          </cell>
          <cell r="EW11">
            <v>186.81</v>
          </cell>
          <cell r="EX11">
            <v>187.54</v>
          </cell>
          <cell r="EY11">
            <v>187.69</v>
          </cell>
          <cell r="EZ11">
            <v>188.35</v>
          </cell>
          <cell r="FA11">
            <v>188.46</v>
          </cell>
          <cell r="FB11">
            <v>188.26</v>
          </cell>
          <cell r="FC11">
            <v>188.62</v>
          </cell>
          <cell r="FD11">
            <v>189.41</v>
          </cell>
          <cell r="FE11">
            <v>189.91</v>
          </cell>
          <cell r="FF11">
            <v>190.28</v>
          </cell>
          <cell r="FG11">
            <v>189.74</v>
          </cell>
          <cell r="FH11">
            <v>189.4</v>
          </cell>
          <cell r="FI11">
            <v>185.78</v>
          </cell>
          <cell r="FJ11">
            <v>182.3</v>
          </cell>
          <cell r="FK11">
            <v>176.84</v>
          </cell>
          <cell r="FL11">
            <v>174.26</v>
          </cell>
          <cell r="FM11">
            <v>175.42</v>
          </cell>
          <cell r="FN11">
            <v>174.51</v>
          </cell>
          <cell r="FO11">
            <v>174.41</v>
          </cell>
          <cell r="FP11">
            <v>174.71</v>
          </cell>
          <cell r="FQ11">
            <v>172.5</v>
          </cell>
          <cell r="FR11">
            <v>173.05</v>
          </cell>
          <cell r="FS11">
            <v>171.84</v>
          </cell>
          <cell r="FT11">
            <v>171.68</v>
          </cell>
          <cell r="FU11">
            <v>168.2</v>
          </cell>
          <cell r="FV11">
            <v>166.61</v>
          </cell>
          <cell r="FW11">
            <v>168.7</v>
          </cell>
          <cell r="FX11">
            <v>167.57</v>
          </cell>
          <cell r="FY11">
            <v>168.8</v>
          </cell>
          <cell r="FZ11">
            <v>168.33</v>
          </cell>
          <cell r="GA11">
            <v>167.68</v>
          </cell>
          <cell r="GB11">
            <v>167.91</v>
          </cell>
          <cell r="GC11">
            <v>163</v>
          </cell>
          <cell r="GD11">
            <v>158.25</v>
          </cell>
          <cell r="GE11">
            <v>146.61000000000001</v>
          </cell>
          <cell r="GF11">
            <v>152.66999999999999</v>
          </cell>
          <cell r="GG11">
            <v>152.83000000000001</v>
          </cell>
          <cell r="GH11">
            <v>151.75</v>
          </cell>
          <cell r="GI11">
            <v>150.72999999999999</v>
          </cell>
          <cell r="GJ11">
            <v>150.69999999999999</v>
          </cell>
          <cell r="GK11">
            <v>148.94999999999999</v>
          </cell>
          <cell r="GL11">
            <v>148.56</v>
          </cell>
          <cell r="GM11">
            <v>149</v>
          </cell>
          <cell r="GN11">
            <v>149.35</v>
          </cell>
          <cell r="GO11">
            <v>150.06</v>
          </cell>
          <cell r="GP11">
            <v>151.13999999999999</v>
          </cell>
          <cell r="GQ11">
            <v>153.09</v>
          </cell>
          <cell r="GR11">
            <v>154.41</v>
          </cell>
          <cell r="GS11">
            <v>155.08000000000001</v>
          </cell>
          <cell r="GT11">
            <v>155.38999999999999</v>
          </cell>
          <cell r="GU11">
            <v>155.96</v>
          </cell>
          <cell r="GV11">
            <v>157.05000000000001</v>
          </cell>
          <cell r="GW11">
            <v>157.54</v>
          </cell>
          <cell r="GX11">
            <v>158.94</v>
          </cell>
          <cell r="GY11">
            <v>159.71</v>
          </cell>
          <cell r="GZ11">
            <v>160.74</v>
          </cell>
          <cell r="HA11">
            <v>161.16999999999999</v>
          </cell>
          <cell r="HB11">
            <v>161.37</v>
          </cell>
          <cell r="HC11">
            <v>162.69999999999999</v>
          </cell>
          <cell r="HD11">
            <v>163.84</v>
          </cell>
          <cell r="HE11">
            <v>165.82</v>
          </cell>
          <cell r="HF11">
            <v>166.13</v>
          </cell>
          <cell r="HG11">
            <v>165.5</v>
          </cell>
          <cell r="HH11">
            <v>166.06</v>
          </cell>
          <cell r="HI11">
            <v>166.82</v>
          </cell>
          <cell r="HJ11">
            <v>166.83</v>
          </cell>
          <cell r="HK11">
            <v>164.47</v>
          </cell>
          <cell r="HL11">
            <v>161.13999999999999</v>
          </cell>
          <cell r="HM11">
            <v>158.75</v>
          </cell>
          <cell r="HN11">
            <v>165.47</v>
          </cell>
          <cell r="HO11">
            <v>168.91</v>
          </cell>
          <cell r="HP11">
            <v>169.21</v>
          </cell>
          <cell r="HQ11">
            <v>171.09</v>
          </cell>
          <cell r="HR11">
            <v>173.34</v>
          </cell>
          <cell r="HS11">
            <v>174.09</v>
          </cell>
          <cell r="HT11">
            <v>174.36</v>
          </cell>
          <cell r="HU11">
            <v>174.69</v>
          </cell>
          <cell r="HV11">
            <v>174.69</v>
          </cell>
          <cell r="HW11">
            <v>174.72</v>
          </cell>
          <cell r="HX11">
            <v>173.76</v>
          </cell>
          <cell r="HY11">
            <v>173.85</v>
          </cell>
          <cell r="HZ11">
            <v>172.77</v>
          </cell>
          <cell r="IA11">
            <v>173.53</v>
          </cell>
          <cell r="IB11">
            <v>172.47</v>
          </cell>
          <cell r="IC11">
            <v>174.44</v>
          </cell>
          <cell r="ID11">
            <v>176.05</v>
          </cell>
          <cell r="IE11">
            <v>156.82</v>
          </cell>
          <cell r="IF11">
            <v>160.44</v>
          </cell>
          <cell r="IG11">
            <v>159.49</v>
          </cell>
          <cell r="IH11">
            <v>159.29</v>
          </cell>
          <cell r="II11">
            <v>158.87</v>
          </cell>
          <cell r="IJ11">
            <v>160.13</v>
          </cell>
          <cell r="IK11">
            <v>160.69999999999999</v>
          </cell>
          <cell r="IL11">
            <v>162.44</v>
          </cell>
          <cell r="IM11">
            <v>162.86000000000001</v>
          </cell>
          <cell r="IN11">
            <v>164.47</v>
          </cell>
          <cell r="IO11">
            <v>165.51</v>
          </cell>
          <cell r="IP11">
            <v>168.48</v>
          </cell>
          <cell r="IQ11">
            <v>171.55</v>
          </cell>
          <cell r="IR11">
            <v>176.04</v>
          </cell>
          <cell r="IS11">
            <v>177.48</v>
          </cell>
          <cell r="IT11">
            <v>176.91</v>
          </cell>
          <cell r="IU11">
            <v>179.33</v>
          </cell>
          <cell r="IV11">
            <v>181.67</v>
          </cell>
          <cell r="IW11">
            <v>182.58</v>
          </cell>
          <cell r="IX11">
            <v>184.41</v>
          </cell>
          <cell r="IY11">
            <v>182.46</v>
          </cell>
          <cell r="IZ11">
            <v>183.01</v>
          </cell>
          <cell r="JA11">
            <v>183.4</v>
          </cell>
          <cell r="JB11">
            <v>183.62</v>
          </cell>
          <cell r="JC11">
            <v>187.69</v>
          </cell>
          <cell r="JD11">
            <v>191.39</v>
          </cell>
          <cell r="JE11">
            <v>203.02</v>
          </cell>
          <cell r="JF11">
            <v>200.22</v>
          </cell>
          <cell r="JG11">
            <v>201.41</v>
          </cell>
          <cell r="JH11">
            <v>202.16</v>
          </cell>
          <cell r="JI11">
            <v>202.71</v>
          </cell>
          <cell r="JJ11">
            <v>205.36</v>
          </cell>
          <cell r="JK11">
            <v>209.43</v>
          </cell>
          <cell r="JL11">
            <v>210.06</v>
          </cell>
          <cell r="JM11">
            <v>207.93</v>
          </cell>
          <cell r="JN11">
            <v>205.47</v>
          </cell>
          <cell r="JO11">
            <v>201.01</v>
          </cell>
          <cell r="JP11">
            <v>198.99</v>
          </cell>
          <cell r="JQ11">
            <v>197.31</v>
          </cell>
          <cell r="JR11">
            <v>200.74</v>
          </cell>
          <cell r="JS11">
            <v>209.34</v>
          </cell>
          <cell r="JT11">
            <v>211.95</v>
          </cell>
          <cell r="JU11">
            <v>218.75</v>
          </cell>
          <cell r="JV11">
            <v>220.38</v>
          </cell>
          <cell r="JW11">
            <v>220.71</v>
          </cell>
          <cell r="JX11">
            <v>220.37</v>
          </cell>
          <cell r="JY11">
            <v>224.09</v>
          </cell>
          <cell r="JZ11">
            <v>222.47</v>
          </cell>
          <cell r="KA11">
            <v>220.03</v>
          </cell>
          <cell r="KB11">
            <v>215.41</v>
          </cell>
          <cell r="KC11">
            <v>175.92</v>
          </cell>
          <cell r="KD11">
            <v>173.55</v>
          </cell>
          <cell r="KE11">
            <v>180.33</v>
          </cell>
          <cell r="KF11">
            <v>178.64</v>
          </cell>
          <cell r="KG11">
            <v>185.82</v>
          </cell>
          <cell r="KH11">
            <v>192.2</v>
          </cell>
          <cell r="KI11">
            <v>208.04</v>
          </cell>
          <cell r="KJ11">
            <v>209.34</v>
          </cell>
          <cell r="KK11">
            <v>211.32</v>
          </cell>
          <cell r="KL11">
            <v>211.93</v>
          </cell>
          <cell r="KM11">
            <v>211.02</v>
          </cell>
          <cell r="KN11">
            <v>212.48</v>
          </cell>
          <cell r="KO11">
            <v>216.43</v>
          </cell>
          <cell r="KP11">
            <v>222.95</v>
          </cell>
          <cell r="KQ11">
            <v>227.78</v>
          </cell>
          <cell r="KR11">
            <v>233.84</v>
          </cell>
          <cell r="KS11">
            <v>238.09</v>
          </cell>
          <cell r="KT11">
            <v>244.28</v>
          </cell>
          <cell r="KU11">
            <v>250.26</v>
          </cell>
          <cell r="KV11">
            <v>259.66000000000003</v>
          </cell>
          <cell r="KW11">
            <v>267.20999999999998</v>
          </cell>
          <cell r="KX11">
            <v>263.39</v>
          </cell>
          <cell r="KY11">
            <v>262.88</v>
          </cell>
          <cell r="KZ11">
            <v>258.76</v>
          </cell>
          <cell r="LA11">
            <v>255.74</v>
          </cell>
          <cell r="LB11">
            <v>255.85</v>
          </cell>
          <cell r="LC11">
            <v>257.32</v>
          </cell>
          <cell r="LD11">
            <v>256.39999999999998</v>
          </cell>
          <cell r="LE11">
            <v>250.66</v>
          </cell>
          <cell r="LF11">
            <v>257.72000000000003</v>
          </cell>
          <cell r="LG11">
            <v>258.52</v>
          </cell>
          <cell r="LH11">
            <v>255.5</v>
          </cell>
          <cell r="LI11">
            <v>257.45</v>
          </cell>
          <cell r="LJ11">
            <v>260.49</v>
          </cell>
          <cell r="LK11">
            <v>279.44</v>
          </cell>
          <cell r="LL11">
            <v>357.34</v>
          </cell>
          <cell r="LM11">
            <v>351.21</v>
          </cell>
          <cell r="LN11">
            <v>359.39</v>
          </cell>
          <cell r="LO11">
            <v>359.65</v>
          </cell>
          <cell r="LP11">
            <v>360.17</v>
          </cell>
          <cell r="LQ11">
            <v>367.22</v>
          </cell>
          <cell r="LR11">
            <v>371.74</v>
          </cell>
          <cell r="LS11">
            <v>370.89</v>
          </cell>
          <cell r="LT11">
            <v>367.93</v>
          </cell>
          <cell r="LU11">
            <v>367.71</v>
          </cell>
          <cell r="LV11">
            <v>371.86</v>
          </cell>
          <cell r="LW11">
            <v>369.63</v>
          </cell>
          <cell r="LX11">
            <v>358.52</v>
          </cell>
          <cell r="LY11">
            <v>364.67</v>
          </cell>
          <cell r="LZ11">
            <v>356.84</v>
          </cell>
          <cell r="MA11">
            <v>357.24</v>
          </cell>
          <cell r="MB11">
            <v>308.63</v>
          </cell>
          <cell r="MC11">
            <v>294.89999999999998</v>
          </cell>
          <cell r="MD11">
            <v>299.83</v>
          </cell>
          <cell r="ME11">
            <v>289.08</v>
          </cell>
          <cell r="MF11">
            <v>287.19</v>
          </cell>
          <cell r="MG11">
            <v>293.57</v>
          </cell>
          <cell r="MH11">
            <v>294.24</v>
          </cell>
          <cell r="MI11">
            <v>293.7</v>
          </cell>
          <cell r="MJ11">
            <v>288.23</v>
          </cell>
          <cell r="MK11">
            <v>289.18</v>
          </cell>
          <cell r="ML11">
            <v>287.42</v>
          </cell>
          <cell r="MM11">
            <v>293.8</v>
          </cell>
          <cell r="MN11">
            <v>292.05</v>
          </cell>
          <cell r="MO11">
            <v>301.52</v>
          </cell>
          <cell r="MP11">
            <v>306.79000000000002</v>
          </cell>
          <cell r="MQ11">
            <v>309.3</v>
          </cell>
          <cell r="MR11">
            <v>305.01</v>
          </cell>
          <cell r="MS11">
            <v>303.01</v>
          </cell>
          <cell r="MT11">
            <v>309.31</v>
          </cell>
          <cell r="MU11">
            <v>305.14999999999998</v>
          </cell>
          <cell r="MV11">
            <v>298.54000000000002</v>
          </cell>
          <cell r="MW11">
            <v>296.06</v>
          </cell>
          <cell r="MX11">
            <v>292.62</v>
          </cell>
          <cell r="MY11">
            <v>283.43</v>
          </cell>
        </row>
        <row r="12">
          <cell r="B12">
            <v>162.16999999999999</v>
          </cell>
          <cell r="C12">
            <v>159.79</v>
          </cell>
          <cell r="D12">
            <v>156.88</v>
          </cell>
          <cell r="E12">
            <v>157</v>
          </cell>
          <cell r="F12">
            <v>157.35</v>
          </cell>
          <cell r="G12">
            <v>156.83000000000001</v>
          </cell>
          <cell r="H12">
            <v>154.78</v>
          </cell>
          <cell r="I12">
            <v>153.06</v>
          </cell>
          <cell r="J12">
            <v>151.61000000000001</v>
          </cell>
          <cell r="K12">
            <v>149.96</v>
          </cell>
          <cell r="L12">
            <v>148.19999999999999</v>
          </cell>
          <cell r="M12">
            <v>148.76</v>
          </cell>
          <cell r="N12">
            <v>149.25</v>
          </cell>
          <cell r="O12">
            <v>148.62</v>
          </cell>
          <cell r="P12">
            <v>149.47</v>
          </cell>
          <cell r="Q12">
            <v>151.27000000000001</v>
          </cell>
          <cell r="R12">
            <v>152.22</v>
          </cell>
          <cell r="S12">
            <v>154.91</v>
          </cell>
          <cell r="T12">
            <v>155.66999999999999</v>
          </cell>
          <cell r="U12">
            <v>156.88</v>
          </cell>
          <cell r="V12">
            <v>157.88</v>
          </cell>
          <cell r="W12">
            <v>158.68</v>
          </cell>
          <cell r="X12">
            <v>162.68</v>
          </cell>
          <cell r="Y12">
            <v>163.19999999999999</v>
          </cell>
          <cell r="Z12">
            <v>165.09</v>
          </cell>
          <cell r="AA12">
            <v>166.07</v>
          </cell>
          <cell r="AB12">
            <v>166.32</v>
          </cell>
          <cell r="AC12">
            <v>145</v>
          </cell>
          <cell r="AD12">
            <v>140</v>
          </cell>
          <cell r="AE12">
            <v>144.53</v>
          </cell>
          <cell r="AF12">
            <v>136.43</v>
          </cell>
          <cell r="AG12">
            <v>136.43</v>
          </cell>
          <cell r="AH12">
            <v>136.43</v>
          </cell>
          <cell r="AI12">
            <v>137.5</v>
          </cell>
          <cell r="AJ12">
            <v>137.5</v>
          </cell>
          <cell r="AK12">
            <v>140.9</v>
          </cell>
          <cell r="AL12">
            <v>144.86000000000001</v>
          </cell>
          <cell r="AM12">
            <v>148.9</v>
          </cell>
          <cell r="AN12">
            <v>147.59</v>
          </cell>
          <cell r="AO12">
            <v>149.11000000000001</v>
          </cell>
          <cell r="AP12">
            <v>149.53</v>
          </cell>
          <cell r="AQ12">
            <v>150.1</v>
          </cell>
          <cell r="AR12">
            <v>151.02000000000001</v>
          </cell>
          <cell r="AS12">
            <v>151.05000000000001</v>
          </cell>
          <cell r="AT12">
            <v>151.72999999999999</v>
          </cell>
          <cell r="AU12">
            <v>152.22</v>
          </cell>
          <cell r="AV12">
            <v>154.06</v>
          </cell>
          <cell r="AW12">
            <v>155.1</v>
          </cell>
          <cell r="AX12">
            <v>155.16999999999999</v>
          </cell>
          <cell r="AY12">
            <v>155.91</v>
          </cell>
          <cell r="AZ12">
            <v>155.76</v>
          </cell>
          <cell r="BA12">
            <v>155.94999999999999</v>
          </cell>
          <cell r="BB12">
            <v>156.24</v>
          </cell>
          <cell r="BC12">
            <v>157.77000000000001</v>
          </cell>
          <cell r="BD12">
            <v>159.59</v>
          </cell>
          <cell r="BE12">
            <v>160.09</v>
          </cell>
          <cell r="BF12">
            <v>161.85</v>
          </cell>
          <cell r="BG12">
            <v>160.33000000000001</v>
          </cell>
          <cell r="BH12">
            <v>160.72999999999999</v>
          </cell>
          <cell r="BI12">
            <v>160.87</v>
          </cell>
          <cell r="BJ12">
            <v>160.88999999999999</v>
          </cell>
          <cell r="BK12">
            <v>161.11000000000001</v>
          </cell>
          <cell r="BL12">
            <v>160.80000000000001</v>
          </cell>
          <cell r="BM12">
            <v>161.63</v>
          </cell>
          <cell r="BN12">
            <v>161.29</v>
          </cell>
          <cell r="BO12">
            <v>161.56</v>
          </cell>
          <cell r="BP12">
            <v>162.16</v>
          </cell>
          <cell r="BQ12">
            <v>162.1</v>
          </cell>
          <cell r="BR12">
            <v>162.44</v>
          </cell>
          <cell r="BS12">
            <v>162.65</v>
          </cell>
          <cell r="BT12">
            <v>162.41</v>
          </cell>
          <cell r="BU12">
            <v>161.91999999999999</v>
          </cell>
          <cell r="BV12">
            <v>162.53</v>
          </cell>
          <cell r="BW12">
            <v>162.88999999999999</v>
          </cell>
          <cell r="BX12">
            <v>162.97999999999999</v>
          </cell>
          <cell r="BY12">
            <v>163.72</v>
          </cell>
          <cell r="BZ12">
            <v>166.07</v>
          </cell>
          <cell r="CA12">
            <v>166.16</v>
          </cell>
          <cell r="CB12">
            <v>166.43</v>
          </cell>
          <cell r="CE12">
            <v>166</v>
          </cell>
          <cell r="CF12">
            <v>166</v>
          </cell>
          <cell r="CG12">
            <v>162</v>
          </cell>
          <cell r="CH12">
            <v>162</v>
          </cell>
          <cell r="CI12">
            <v>137.80000000000001</v>
          </cell>
          <cell r="CJ12">
            <v>146.80000000000001</v>
          </cell>
          <cell r="CK12">
            <v>145.32</v>
          </cell>
          <cell r="CL12">
            <v>146.16</v>
          </cell>
          <cell r="CM12">
            <v>137.33000000000001</v>
          </cell>
          <cell r="CN12">
            <v>142.26</v>
          </cell>
          <cell r="CO12">
            <v>146.26</v>
          </cell>
          <cell r="CP12">
            <v>148.32</v>
          </cell>
          <cell r="CQ12">
            <v>146.62</v>
          </cell>
          <cell r="CR12">
            <v>145.19</v>
          </cell>
          <cell r="CS12">
            <v>148.76</v>
          </cell>
          <cell r="CT12">
            <v>148.88999999999999</v>
          </cell>
          <cell r="CU12">
            <v>149.08000000000001</v>
          </cell>
          <cell r="CV12">
            <v>149.5</v>
          </cell>
          <cell r="CW12">
            <v>150.66999999999999</v>
          </cell>
          <cell r="CX12">
            <v>152.22</v>
          </cell>
          <cell r="CY12">
            <v>151.74</v>
          </cell>
          <cell r="CZ12">
            <v>151.97999999999999</v>
          </cell>
          <cell r="DA12">
            <v>152.04</v>
          </cell>
          <cell r="DB12">
            <v>152.30000000000001</v>
          </cell>
          <cell r="DC12">
            <v>152.37</v>
          </cell>
          <cell r="DD12">
            <v>151.53</v>
          </cell>
          <cell r="DE12">
            <v>151.91</v>
          </cell>
          <cell r="DF12">
            <v>151.59</v>
          </cell>
          <cell r="DG12">
            <v>152.57</v>
          </cell>
          <cell r="DH12">
            <v>152.35</v>
          </cell>
          <cell r="DI12">
            <v>152.75</v>
          </cell>
          <cell r="DJ12">
            <v>153.5</v>
          </cell>
          <cell r="DK12">
            <v>154.18</v>
          </cell>
          <cell r="DL12">
            <v>154.21</v>
          </cell>
          <cell r="DM12">
            <v>156.22</v>
          </cell>
          <cell r="DN12">
            <v>158.18</v>
          </cell>
          <cell r="DO12">
            <v>158.01</v>
          </cell>
          <cell r="DP12">
            <v>158.62</v>
          </cell>
          <cell r="DQ12">
            <v>159.88</v>
          </cell>
          <cell r="DR12">
            <v>161.55000000000001</v>
          </cell>
          <cell r="DS12">
            <v>162.6</v>
          </cell>
          <cell r="DT12">
            <v>162.54</v>
          </cell>
          <cell r="DU12">
            <v>163.41999999999999</v>
          </cell>
          <cell r="DV12">
            <v>163.02000000000001</v>
          </cell>
          <cell r="DW12">
            <v>164.25</v>
          </cell>
          <cell r="DX12">
            <v>166.7</v>
          </cell>
          <cell r="DY12">
            <v>167.63</v>
          </cell>
          <cell r="DZ12">
            <v>167.74</v>
          </cell>
          <cell r="EA12">
            <v>167.09</v>
          </cell>
          <cell r="EB12">
            <v>168.34</v>
          </cell>
          <cell r="EC12">
            <v>167.76</v>
          </cell>
          <cell r="ED12">
            <v>153.80000000000001</v>
          </cell>
          <cell r="EE12">
            <v>156.19999999999999</v>
          </cell>
          <cell r="EF12">
            <v>159.93</v>
          </cell>
          <cell r="EG12">
            <v>156.9</v>
          </cell>
          <cell r="EH12">
            <v>168</v>
          </cell>
          <cell r="EI12">
            <v>174.68</v>
          </cell>
          <cell r="EJ12">
            <v>175.76</v>
          </cell>
          <cell r="EK12">
            <v>175.97</v>
          </cell>
          <cell r="EL12">
            <v>180.4</v>
          </cell>
          <cell r="EM12">
            <v>177.32</v>
          </cell>
          <cell r="EN12">
            <v>176.29</v>
          </cell>
          <cell r="EO12">
            <v>174.93</v>
          </cell>
          <cell r="EP12">
            <v>174.54</v>
          </cell>
          <cell r="EQ12">
            <v>175.12</v>
          </cell>
          <cell r="ER12">
            <v>173.46</v>
          </cell>
          <cell r="ES12">
            <v>173.83</v>
          </cell>
          <cell r="ET12">
            <v>173.56</v>
          </cell>
          <cell r="EU12">
            <v>174.15</v>
          </cell>
          <cell r="EV12">
            <v>173.95</v>
          </cell>
          <cell r="EW12">
            <v>173.79</v>
          </cell>
          <cell r="EX12">
            <v>174.23</v>
          </cell>
          <cell r="EY12">
            <v>173.79</v>
          </cell>
          <cell r="EZ12">
            <v>174.45</v>
          </cell>
          <cell r="FA12">
            <v>174.39</v>
          </cell>
          <cell r="FB12">
            <v>174.43</v>
          </cell>
          <cell r="FC12">
            <v>174.1</v>
          </cell>
          <cell r="FD12">
            <v>174.75</v>
          </cell>
          <cell r="FE12">
            <v>175.06</v>
          </cell>
          <cell r="FF12">
            <v>175.43</v>
          </cell>
          <cell r="FG12">
            <v>176.1</v>
          </cell>
          <cell r="FH12">
            <v>174.43</v>
          </cell>
          <cell r="FI12">
            <v>171.95</v>
          </cell>
          <cell r="FJ12">
            <v>170.83</v>
          </cell>
          <cell r="FK12">
            <v>170.54</v>
          </cell>
          <cell r="FL12">
            <v>167.32</v>
          </cell>
          <cell r="FM12">
            <v>168.28</v>
          </cell>
          <cell r="FN12">
            <v>167.9</v>
          </cell>
          <cell r="FO12">
            <v>167.36</v>
          </cell>
          <cell r="FP12">
            <v>167.47</v>
          </cell>
          <cell r="FQ12">
            <v>163.49</v>
          </cell>
          <cell r="FR12">
            <v>165.38</v>
          </cell>
          <cell r="FS12">
            <v>164.51</v>
          </cell>
          <cell r="FT12">
            <v>164.43</v>
          </cell>
          <cell r="FU12">
            <v>162.54</v>
          </cell>
          <cell r="FV12">
            <v>162.88</v>
          </cell>
          <cell r="FW12">
            <v>164.01</v>
          </cell>
          <cell r="FX12">
            <v>164.85</v>
          </cell>
          <cell r="FY12">
            <v>165.54</v>
          </cell>
          <cell r="FZ12">
            <v>166.63</v>
          </cell>
          <cell r="GA12">
            <v>167.53</v>
          </cell>
          <cell r="GB12">
            <v>168.77</v>
          </cell>
          <cell r="GC12">
            <v>169</v>
          </cell>
          <cell r="GD12">
            <v>168.73</v>
          </cell>
          <cell r="GE12">
            <v>168.15</v>
          </cell>
          <cell r="GF12">
            <v>155</v>
          </cell>
          <cell r="GG12">
            <v>183.93</v>
          </cell>
          <cell r="GH12">
            <v>182.29</v>
          </cell>
          <cell r="GI12">
            <v>182.29</v>
          </cell>
          <cell r="GJ12">
            <v>175.54</v>
          </cell>
          <cell r="GK12">
            <v>179.21</v>
          </cell>
          <cell r="GL12">
            <v>162.63999999999999</v>
          </cell>
          <cell r="GM12">
            <v>162.72</v>
          </cell>
          <cell r="GN12">
            <v>153.16</v>
          </cell>
          <cell r="GO12">
            <v>153.19</v>
          </cell>
          <cell r="GP12">
            <v>156.91</v>
          </cell>
          <cell r="GQ12">
            <v>158.29</v>
          </cell>
          <cell r="GR12">
            <v>157.01</v>
          </cell>
          <cell r="GS12">
            <v>156.27000000000001</v>
          </cell>
          <cell r="GT12">
            <v>156.88999999999999</v>
          </cell>
          <cell r="GU12">
            <v>156.78</v>
          </cell>
          <cell r="GV12">
            <v>157.11000000000001</v>
          </cell>
          <cell r="GW12">
            <v>157.44999999999999</v>
          </cell>
          <cell r="GX12">
            <v>158.94</v>
          </cell>
          <cell r="GY12">
            <v>159.4</v>
          </cell>
          <cell r="GZ12">
            <v>160.16</v>
          </cell>
          <cell r="HA12">
            <v>160.22</v>
          </cell>
          <cell r="HB12">
            <v>160.30000000000001</v>
          </cell>
          <cell r="HC12">
            <v>161.04</v>
          </cell>
          <cell r="HD12">
            <v>162.97999999999999</v>
          </cell>
          <cell r="HE12">
            <v>163.99</v>
          </cell>
          <cell r="HF12">
            <v>164.25</v>
          </cell>
          <cell r="HG12">
            <v>165</v>
          </cell>
          <cell r="HH12">
            <v>164.76</v>
          </cell>
          <cell r="HI12">
            <v>165.39</v>
          </cell>
          <cell r="HJ12">
            <v>164.59</v>
          </cell>
          <cell r="HK12">
            <v>163.51</v>
          </cell>
          <cell r="HL12">
            <v>162.65</v>
          </cell>
          <cell r="HM12">
            <v>160.68</v>
          </cell>
          <cell r="HN12">
            <v>163.06</v>
          </cell>
          <cell r="HO12">
            <v>165.8</v>
          </cell>
          <cell r="HP12">
            <v>166.14</v>
          </cell>
          <cell r="HQ12">
            <v>165.6</v>
          </cell>
          <cell r="HR12">
            <v>166.23</v>
          </cell>
          <cell r="HS12">
            <v>167.36</v>
          </cell>
          <cell r="HT12">
            <v>167.51</v>
          </cell>
          <cell r="HU12">
            <v>168.31</v>
          </cell>
          <cell r="HV12">
            <v>168.56</v>
          </cell>
          <cell r="HW12">
            <v>168.33</v>
          </cell>
          <cell r="HX12">
            <v>169.29</v>
          </cell>
          <cell r="HY12">
            <v>169.21</v>
          </cell>
          <cell r="HZ12">
            <v>169.58</v>
          </cell>
          <cell r="IA12">
            <v>170.31</v>
          </cell>
          <cell r="IB12">
            <v>169.58</v>
          </cell>
          <cell r="IC12">
            <v>170.65</v>
          </cell>
          <cell r="ID12">
            <v>172.82</v>
          </cell>
          <cell r="IE12">
            <v>174.41</v>
          </cell>
          <cell r="IF12">
            <v>175.61</v>
          </cell>
          <cell r="IG12">
            <v>178.71</v>
          </cell>
          <cell r="IH12">
            <v>181.95</v>
          </cell>
          <cell r="II12">
            <v>185.02</v>
          </cell>
          <cell r="IJ12">
            <v>188.1</v>
          </cell>
          <cell r="IK12">
            <v>189.13</v>
          </cell>
          <cell r="IL12">
            <v>155.21</v>
          </cell>
          <cell r="IM12">
            <v>155.84</v>
          </cell>
          <cell r="IN12">
            <v>164.24</v>
          </cell>
          <cell r="IO12">
            <v>162.16999999999999</v>
          </cell>
          <cell r="IP12">
            <v>165.89</v>
          </cell>
          <cell r="IQ12">
            <v>168.82</v>
          </cell>
          <cell r="IR12">
            <v>173.22</v>
          </cell>
          <cell r="IS12">
            <v>173.6</v>
          </cell>
          <cell r="IT12">
            <v>175.73</v>
          </cell>
          <cell r="IU12">
            <v>177.24</v>
          </cell>
          <cell r="IV12">
            <v>178.07</v>
          </cell>
          <cell r="IW12">
            <v>180.03</v>
          </cell>
          <cell r="IX12">
            <v>182.29</v>
          </cell>
          <cell r="IY12">
            <v>182.13</v>
          </cell>
          <cell r="IZ12">
            <v>182.94</v>
          </cell>
          <cell r="JA12">
            <v>184.27</v>
          </cell>
          <cell r="JB12">
            <v>184.35</v>
          </cell>
          <cell r="JC12">
            <v>185.5</v>
          </cell>
          <cell r="JD12">
            <v>189.1</v>
          </cell>
          <cell r="JE12">
            <v>196.82</v>
          </cell>
          <cell r="JF12">
            <v>198.6</v>
          </cell>
          <cell r="JG12">
            <v>202.22</v>
          </cell>
          <cell r="JH12">
            <v>205.73</v>
          </cell>
          <cell r="JI12">
            <v>204.14</v>
          </cell>
          <cell r="JJ12">
            <v>207.67</v>
          </cell>
          <cell r="JK12">
            <v>211.46</v>
          </cell>
          <cell r="JL12">
            <v>213.09</v>
          </cell>
          <cell r="JM12">
            <v>212.97</v>
          </cell>
          <cell r="JN12">
            <v>211.64</v>
          </cell>
          <cell r="JO12">
            <v>211.48</v>
          </cell>
          <cell r="JP12">
            <v>212.45</v>
          </cell>
          <cell r="JQ12">
            <v>212.28</v>
          </cell>
          <cell r="JR12">
            <v>213.22</v>
          </cell>
          <cell r="JS12">
            <v>217.56</v>
          </cell>
          <cell r="JT12">
            <v>221.22</v>
          </cell>
          <cell r="JU12">
            <v>227.05</v>
          </cell>
          <cell r="JV12">
            <v>236.29</v>
          </cell>
          <cell r="JW12">
            <v>236.26</v>
          </cell>
          <cell r="JX12">
            <v>240.98</v>
          </cell>
          <cell r="JY12">
            <v>250.48</v>
          </cell>
          <cell r="JZ12">
            <v>249.21</v>
          </cell>
          <cell r="KA12">
            <v>248.21</v>
          </cell>
          <cell r="KB12">
            <v>233.46</v>
          </cell>
          <cell r="KC12">
            <v>246.65</v>
          </cell>
          <cell r="KD12">
            <v>248.97</v>
          </cell>
          <cell r="KE12">
            <v>246.55</v>
          </cell>
          <cell r="KF12">
            <v>243.87</v>
          </cell>
          <cell r="KG12">
            <v>202.12</v>
          </cell>
          <cell r="KH12">
            <v>203.18</v>
          </cell>
          <cell r="KI12">
            <v>210.12</v>
          </cell>
          <cell r="KJ12">
            <v>251.72</v>
          </cell>
          <cell r="KK12">
            <v>256.68</v>
          </cell>
          <cell r="KL12">
            <v>261.57</v>
          </cell>
          <cell r="KM12">
            <v>260.31</v>
          </cell>
          <cell r="KN12">
            <v>260.02</v>
          </cell>
          <cell r="KO12">
            <v>226.55</v>
          </cell>
          <cell r="KP12">
            <v>224.38</v>
          </cell>
          <cell r="KQ12">
            <v>225.59</v>
          </cell>
          <cell r="KR12">
            <v>229.18</v>
          </cell>
          <cell r="KS12">
            <v>233.49</v>
          </cell>
          <cell r="KT12">
            <v>235.62</v>
          </cell>
          <cell r="KU12">
            <v>234.22</v>
          </cell>
          <cell r="KV12">
            <v>237.24</v>
          </cell>
          <cell r="KW12">
            <v>239.53</v>
          </cell>
          <cell r="KX12">
            <v>239.72</v>
          </cell>
          <cell r="KY12">
            <v>242.85</v>
          </cell>
          <cell r="KZ12">
            <v>240.19</v>
          </cell>
          <cell r="LA12">
            <v>238.21</v>
          </cell>
          <cell r="LB12">
            <v>238.33</v>
          </cell>
          <cell r="LC12">
            <v>240.63</v>
          </cell>
          <cell r="LD12">
            <v>242.45</v>
          </cell>
          <cell r="LE12">
            <v>241.44</v>
          </cell>
          <cell r="LF12">
            <v>245.75</v>
          </cell>
          <cell r="LG12">
            <v>250.04</v>
          </cell>
          <cell r="LH12">
            <v>247.75</v>
          </cell>
          <cell r="LI12">
            <v>249.29</v>
          </cell>
          <cell r="LJ12">
            <v>250.15</v>
          </cell>
          <cell r="LK12">
            <v>267.57</v>
          </cell>
          <cell r="LL12">
            <v>342.34</v>
          </cell>
          <cell r="LM12">
            <v>361.1</v>
          </cell>
          <cell r="LN12">
            <v>361.69</v>
          </cell>
          <cell r="LO12">
            <v>361.63</v>
          </cell>
          <cell r="LP12">
            <v>355.38</v>
          </cell>
          <cell r="LQ12">
            <v>349.69</v>
          </cell>
          <cell r="LR12">
            <v>348.47</v>
          </cell>
          <cell r="LS12">
            <v>352.35</v>
          </cell>
          <cell r="LT12">
            <v>350.82</v>
          </cell>
          <cell r="LU12">
            <v>356.57</v>
          </cell>
          <cell r="LV12">
            <v>359.25</v>
          </cell>
          <cell r="LW12">
            <v>355.85</v>
          </cell>
          <cell r="LX12">
            <v>342.37</v>
          </cell>
          <cell r="LY12">
            <v>342.05</v>
          </cell>
          <cell r="LZ12">
            <v>334.46</v>
          </cell>
          <cell r="MA12">
            <v>325.26</v>
          </cell>
          <cell r="MB12">
            <v>312.64</v>
          </cell>
          <cell r="MC12">
            <v>302.73</v>
          </cell>
          <cell r="MD12">
            <v>304.22000000000003</v>
          </cell>
          <cell r="ME12">
            <v>302.18</v>
          </cell>
          <cell r="MF12">
            <v>303.93</v>
          </cell>
          <cell r="MG12">
            <v>311.49</v>
          </cell>
          <cell r="MH12">
            <v>317.61</v>
          </cell>
          <cell r="MI12">
            <v>320.27</v>
          </cell>
          <cell r="MJ12">
            <v>324.92</v>
          </cell>
          <cell r="MK12">
            <v>305.7</v>
          </cell>
          <cell r="ML12">
            <v>307.05</v>
          </cell>
          <cell r="MM12">
            <v>315.18</v>
          </cell>
          <cell r="MN12">
            <v>315.02</v>
          </cell>
          <cell r="MO12">
            <v>318.89</v>
          </cell>
          <cell r="MP12">
            <v>323.02999999999997</v>
          </cell>
          <cell r="MQ12">
            <v>324.18</v>
          </cell>
          <cell r="MR12">
            <v>319.52</v>
          </cell>
          <cell r="MS12">
            <v>322.33999999999997</v>
          </cell>
          <cell r="MT12">
            <v>321.74</v>
          </cell>
          <cell r="MU12">
            <v>328.53</v>
          </cell>
          <cell r="MV12">
            <v>316.54000000000002</v>
          </cell>
          <cell r="MW12">
            <v>311.74</v>
          </cell>
          <cell r="MX12">
            <v>305.82</v>
          </cell>
          <cell r="MY12">
            <v>295.88</v>
          </cell>
        </row>
        <row r="13">
          <cell r="B13">
            <v>129.79</v>
          </cell>
          <cell r="C13">
            <v>128.66999999999999</v>
          </cell>
          <cell r="D13">
            <v>125.55</v>
          </cell>
          <cell r="E13">
            <v>125.84</v>
          </cell>
          <cell r="F13">
            <v>124.26</v>
          </cell>
          <cell r="G13">
            <v>121.29</v>
          </cell>
          <cell r="H13">
            <v>120.25</v>
          </cell>
          <cell r="I13">
            <v>119.88</v>
          </cell>
          <cell r="J13">
            <v>118.07</v>
          </cell>
          <cell r="K13">
            <v>117.01</v>
          </cell>
          <cell r="L13">
            <v>117.82</v>
          </cell>
          <cell r="M13">
            <v>118.12</v>
          </cell>
          <cell r="N13">
            <v>118.14</v>
          </cell>
          <cell r="O13">
            <v>119.65</v>
          </cell>
          <cell r="P13">
            <v>119.39</v>
          </cell>
          <cell r="Q13">
            <v>119.5</v>
          </cell>
          <cell r="R13">
            <v>119.76</v>
          </cell>
          <cell r="S13">
            <v>119.54</v>
          </cell>
          <cell r="T13">
            <v>120.06</v>
          </cell>
          <cell r="U13">
            <v>118.97</v>
          </cell>
          <cell r="V13">
            <v>119.3</v>
          </cell>
          <cell r="W13">
            <v>120.31</v>
          </cell>
          <cell r="X13">
            <v>122.33</v>
          </cell>
          <cell r="Y13">
            <v>121.44</v>
          </cell>
          <cell r="Z13">
            <v>121.91</v>
          </cell>
          <cell r="AA13">
            <v>125.76</v>
          </cell>
          <cell r="AB13">
            <v>126.88</v>
          </cell>
          <cell r="AC13">
            <v>109.2</v>
          </cell>
          <cell r="AD13">
            <v>114.19</v>
          </cell>
          <cell r="AE13">
            <v>119.35</v>
          </cell>
          <cell r="AF13">
            <v>120.5</v>
          </cell>
          <cell r="AG13">
            <v>122.11</v>
          </cell>
          <cell r="AH13">
            <v>122.5</v>
          </cell>
          <cell r="AI13">
            <v>122.68</v>
          </cell>
          <cell r="AJ13">
            <v>123.55</v>
          </cell>
          <cell r="AK13">
            <v>121.72</v>
          </cell>
          <cell r="AL13">
            <v>121.39</v>
          </cell>
          <cell r="AM13">
            <v>121.15</v>
          </cell>
          <cell r="AN13">
            <v>120.83</v>
          </cell>
          <cell r="AO13">
            <v>121.82</v>
          </cell>
          <cell r="AP13">
            <v>122.35</v>
          </cell>
          <cell r="AQ13">
            <v>123.97</v>
          </cell>
          <cell r="AR13">
            <v>123.84</v>
          </cell>
          <cell r="AS13">
            <v>125.29</v>
          </cell>
          <cell r="AT13">
            <v>125.64</v>
          </cell>
          <cell r="AU13">
            <v>125.7</v>
          </cell>
          <cell r="AV13">
            <v>126.97</v>
          </cell>
          <cell r="AW13">
            <v>127.41</v>
          </cell>
          <cell r="AX13">
            <v>128</v>
          </cell>
          <cell r="AY13">
            <v>128.94999999999999</v>
          </cell>
          <cell r="AZ13">
            <v>129.13</v>
          </cell>
          <cell r="BA13">
            <v>129.15</v>
          </cell>
          <cell r="BB13">
            <v>129.57</v>
          </cell>
          <cell r="BC13">
            <v>130.24</v>
          </cell>
          <cell r="BD13">
            <v>130.36000000000001</v>
          </cell>
          <cell r="BE13">
            <v>130.57</v>
          </cell>
          <cell r="BF13">
            <v>130.65</v>
          </cell>
          <cell r="BG13">
            <v>130.9</v>
          </cell>
          <cell r="BH13">
            <v>131.31</v>
          </cell>
          <cell r="BI13">
            <v>131.54</v>
          </cell>
          <cell r="BJ13">
            <v>132.61000000000001</v>
          </cell>
          <cell r="BK13">
            <v>132.06</v>
          </cell>
          <cell r="BL13">
            <v>133.63</v>
          </cell>
          <cell r="BM13">
            <v>134.35</v>
          </cell>
          <cell r="BN13">
            <v>134.47999999999999</v>
          </cell>
          <cell r="BO13">
            <v>135.06</v>
          </cell>
          <cell r="BP13">
            <v>135.18</v>
          </cell>
          <cell r="BQ13">
            <v>135.87</v>
          </cell>
          <cell r="BR13">
            <v>136.66999999999999</v>
          </cell>
          <cell r="BS13">
            <v>139.33000000000001</v>
          </cell>
          <cell r="BT13">
            <v>139.57</v>
          </cell>
          <cell r="BU13">
            <v>140.35</v>
          </cell>
          <cell r="BV13">
            <v>141.4</v>
          </cell>
          <cell r="BW13">
            <v>141.99</v>
          </cell>
          <cell r="BX13">
            <v>143.06</v>
          </cell>
          <cell r="BY13">
            <v>143.94999999999999</v>
          </cell>
          <cell r="BZ13">
            <v>152.24</v>
          </cell>
          <cell r="CA13">
            <v>154.05000000000001</v>
          </cell>
          <cell r="CB13">
            <v>149.31</v>
          </cell>
          <cell r="CC13">
            <v>136.16</v>
          </cell>
          <cell r="CD13">
            <v>136.54</v>
          </cell>
          <cell r="CE13">
            <v>140.07</v>
          </cell>
          <cell r="CF13">
            <v>138.62</v>
          </cell>
          <cell r="CG13">
            <v>139.91999999999999</v>
          </cell>
          <cell r="CH13">
            <v>137.99</v>
          </cell>
          <cell r="CI13">
            <v>137.44</v>
          </cell>
          <cell r="CJ13">
            <v>137.59</v>
          </cell>
          <cell r="CK13">
            <v>139.97</v>
          </cell>
          <cell r="CL13">
            <v>142.27000000000001</v>
          </cell>
          <cell r="CM13">
            <v>144.4</v>
          </cell>
          <cell r="CN13">
            <v>145</v>
          </cell>
          <cell r="CO13">
            <v>144.38999999999999</v>
          </cell>
          <cell r="CP13">
            <v>145.11000000000001</v>
          </cell>
          <cell r="CQ13">
            <v>145.47999999999999</v>
          </cell>
          <cell r="CR13">
            <v>145.07</v>
          </cell>
          <cell r="CS13">
            <v>145.54</v>
          </cell>
          <cell r="CT13">
            <v>145.94</v>
          </cell>
          <cell r="CU13">
            <v>146.04</v>
          </cell>
          <cell r="CV13">
            <v>146.47999999999999</v>
          </cell>
          <cell r="CW13">
            <v>146.03</v>
          </cell>
          <cell r="CX13">
            <v>146.16</v>
          </cell>
          <cell r="CY13">
            <v>145.19</v>
          </cell>
          <cell r="CZ13">
            <v>144.99</v>
          </cell>
          <cell r="DA13">
            <v>144.77000000000001</v>
          </cell>
          <cell r="DB13">
            <v>144.54</v>
          </cell>
          <cell r="DC13">
            <v>144.66</v>
          </cell>
          <cell r="DD13">
            <v>143.65</v>
          </cell>
          <cell r="DE13">
            <v>143.97</v>
          </cell>
          <cell r="DF13">
            <v>144.06</v>
          </cell>
          <cell r="DG13">
            <v>144.16</v>
          </cell>
          <cell r="DH13">
            <v>143.82</v>
          </cell>
          <cell r="DI13">
            <v>143.94999999999999</v>
          </cell>
          <cell r="DJ13">
            <v>144.22999999999999</v>
          </cell>
          <cell r="DK13">
            <v>144.41</v>
          </cell>
          <cell r="DL13">
            <v>144.77000000000001</v>
          </cell>
          <cell r="DM13">
            <v>143.85</v>
          </cell>
          <cell r="DN13">
            <v>143.68</v>
          </cell>
          <cell r="DO13">
            <v>143.04</v>
          </cell>
          <cell r="DP13">
            <v>143.55000000000001</v>
          </cell>
          <cell r="DQ13">
            <v>143.24</v>
          </cell>
          <cell r="DR13">
            <v>143.24</v>
          </cell>
          <cell r="DS13">
            <v>143.72999999999999</v>
          </cell>
          <cell r="DT13">
            <v>143.51</v>
          </cell>
          <cell r="DU13">
            <v>144.29</v>
          </cell>
          <cell r="DV13">
            <v>144.61000000000001</v>
          </cell>
          <cell r="DW13">
            <v>146.26</v>
          </cell>
          <cell r="DX13">
            <v>145.59</v>
          </cell>
          <cell r="DY13">
            <v>146</v>
          </cell>
          <cell r="DZ13">
            <v>146.22</v>
          </cell>
          <cell r="EA13">
            <v>145.54</v>
          </cell>
          <cell r="EB13">
            <v>146.84</v>
          </cell>
          <cell r="EC13">
            <v>150.35</v>
          </cell>
          <cell r="ED13">
            <v>156.87</v>
          </cell>
          <cell r="EE13">
            <v>162.49</v>
          </cell>
          <cell r="EF13">
            <v>172.51</v>
          </cell>
          <cell r="EG13">
            <v>180.45</v>
          </cell>
          <cell r="EH13">
            <v>182.66</v>
          </cell>
          <cell r="EI13">
            <v>183.87</v>
          </cell>
          <cell r="EJ13">
            <v>179.07</v>
          </cell>
          <cell r="EK13">
            <v>180.51</v>
          </cell>
          <cell r="EL13">
            <v>180.57</v>
          </cell>
          <cell r="EM13">
            <v>175.44</v>
          </cell>
          <cell r="EN13">
            <v>177.98</v>
          </cell>
          <cell r="EO13">
            <v>178.8</v>
          </cell>
          <cell r="EP13">
            <v>178.83</v>
          </cell>
          <cell r="EQ13">
            <v>178.69</v>
          </cell>
          <cell r="ER13">
            <v>177.59</v>
          </cell>
          <cell r="ES13">
            <v>179.49</v>
          </cell>
          <cell r="ET13">
            <v>178.01</v>
          </cell>
          <cell r="EU13">
            <v>177.91</v>
          </cell>
          <cell r="EV13">
            <v>176.73</v>
          </cell>
          <cell r="EW13">
            <v>176.5</v>
          </cell>
          <cell r="EX13">
            <v>176.61</v>
          </cell>
          <cell r="EY13">
            <v>176.66</v>
          </cell>
          <cell r="EZ13">
            <v>176.71</v>
          </cell>
          <cell r="FA13">
            <v>176.68</v>
          </cell>
          <cell r="FB13">
            <v>176.57</v>
          </cell>
          <cell r="FC13">
            <v>176.65</v>
          </cell>
          <cell r="FD13">
            <v>176.8</v>
          </cell>
          <cell r="FE13">
            <v>176.97</v>
          </cell>
          <cell r="FF13">
            <v>177.13</v>
          </cell>
          <cell r="FG13">
            <v>176.58</v>
          </cell>
          <cell r="FH13">
            <v>176.56</v>
          </cell>
          <cell r="FI13">
            <v>171.09</v>
          </cell>
          <cell r="FJ13">
            <v>167.46</v>
          </cell>
          <cell r="FK13">
            <v>164.54</v>
          </cell>
          <cell r="FL13">
            <v>161.99</v>
          </cell>
          <cell r="FM13">
            <v>164.71</v>
          </cell>
          <cell r="FN13">
            <v>163.27000000000001</v>
          </cell>
          <cell r="FO13">
            <v>163.01</v>
          </cell>
          <cell r="FP13">
            <v>162.30000000000001</v>
          </cell>
          <cell r="FQ13">
            <v>162.91999999999999</v>
          </cell>
          <cell r="FR13">
            <v>162.75</v>
          </cell>
          <cell r="FS13">
            <v>162.4</v>
          </cell>
          <cell r="FT13">
            <v>161.44</v>
          </cell>
          <cell r="FU13">
            <v>156.1</v>
          </cell>
          <cell r="FV13">
            <v>154.44999999999999</v>
          </cell>
          <cell r="FW13">
            <v>156.65</v>
          </cell>
          <cell r="FX13">
            <v>155.13</v>
          </cell>
          <cell r="FY13">
            <v>155.41999999999999</v>
          </cell>
          <cell r="FZ13">
            <v>156.35</v>
          </cell>
          <cell r="GA13">
            <v>156.63</v>
          </cell>
          <cell r="GB13">
            <v>155.99</v>
          </cell>
          <cell r="GC13">
            <v>152.12</v>
          </cell>
          <cell r="GD13">
            <v>150.24</v>
          </cell>
          <cell r="GE13">
            <v>146.88</v>
          </cell>
          <cell r="GF13">
            <v>141.12</v>
          </cell>
          <cell r="GG13">
            <v>140.55000000000001</v>
          </cell>
          <cell r="GH13">
            <v>138.13999999999999</v>
          </cell>
          <cell r="GI13">
            <v>137.31</v>
          </cell>
          <cell r="GJ13">
            <v>137.94</v>
          </cell>
          <cell r="GK13">
            <v>134.97999999999999</v>
          </cell>
          <cell r="GL13">
            <v>133.74</v>
          </cell>
          <cell r="GM13">
            <v>134.59</v>
          </cell>
          <cell r="GN13">
            <v>134.94999999999999</v>
          </cell>
          <cell r="GO13">
            <v>135.12</v>
          </cell>
          <cell r="GP13">
            <v>136.31</v>
          </cell>
          <cell r="GQ13">
            <v>137.13999999999999</v>
          </cell>
          <cell r="GR13">
            <v>136.97</v>
          </cell>
          <cell r="GS13">
            <v>137.16999999999999</v>
          </cell>
          <cell r="GT13">
            <v>137.78</v>
          </cell>
          <cell r="GU13">
            <v>137.93</v>
          </cell>
          <cell r="GV13">
            <v>138.63999999999999</v>
          </cell>
          <cell r="GW13">
            <v>138.93</v>
          </cell>
          <cell r="GX13">
            <v>140.74</v>
          </cell>
          <cell r="GY13">
            <v>140.53</v>
          </cell>
          <cell r="GZ13">
            <v>140.46</v>
          </cell>
          <cell r="HA13">
            <v>140.78</v>
          </cell>
          <cell r="HB13">
            <v>140.78</v>
          </cell>
          <cell r="HC13">
            <v>142.19999999999999</v>
          </cell>
          <cell r="HD13">
            <v>142.86000000000001</v>
          </cell>
          <cell r="HE13">
            <v>143.6</v>
          </cell>
          <cell r="HF13">
            <v>143.12</v>
          </cell>
          <cell r="HG13">
            <v>141.75</v>
          </cell>
          <cell r="HH13">
            <v>142.47</v>
          </cell>
          <cell r="HI13">
            <v>142.04</v>
          </cell>
          <cell r="HJ13">
            <v>141.35</v>
          </cell>
          <cell r="HK13">
            <v>139.63</v>
          </cell>
          <cell r="HL13">
            <v>135.65</v>
          </cell>
          <cell r="HM13">
            <v>132.09</v>
          </cell>
          <cell r="HN13">
            <v>135.12</v>
          </cell>
          <cell r="HO13">
            <v>136</v>
          </cell>
          <cell r="HP13">
            <v>136.37</v>
          </cell>
          <cell r="HQ13">
            <v>135.91</v>
          </cell>
          <cell r="HR13">
            <v>137.05000000000001</v>
          </cell>
          <cell r="HS13">
            <v>137.41999999999999</v>
          </cell>
          <cell r="HT13">
            <v>138.35</v>
          </cell>
          <cell r="HU13">
            <v>138.53</v>
          </cell>
          <cell r="HV13">
            <v>136.87</v>
          </cell>
          <cell r="HW13">
            <v>136.18</v>
          </cell>
          <cell r="HX13">
            <v>142.05000000000001</v>
          </cell>
          <cell r="HY13">
            <v>141.69999999999999</v>
          </cell>
          <cell r="HZ13">
            <v>138.69999999999999</v>
          </cell>
          <cell r="IA13">
            <v>142.83000000000001</v>
          </cell>
          <cell r="IB13">
            <v>138.35</v>
          </cell>
          <cell r="IC13">
            <v>137.41999999999999</v>
          </cell>
          <cell r="ID13">
            <v>143.41</v>
          </cell>
          <cell r="IE13">
            <v>135.32</v>
          </cell>
          <cell r="IF13">
            <v>135.97</v>
          </cell>
          <cell r="IG13">
            <v>136.05000000000001</v>
          </cell>
          <cell r="IH13">
            <v>135.46</v>
          </cell>
          <cell r="II13">
            <v>135.63999999999999</v>
          </cell>
          <cell r="IJ13">
            <v>135.72</v>
          </cell>
          <cell r="IK13">
            <v>136.12</v>
          </cell>
          <cell r="IL13">
            <v>137</v>
          </cell>
          <cell r="IM13">
            <v>136.79</v>
          </cell>
          <cell r="IN13">
            <v>137.09</v>
          </cell>
          <cell r="IO13">
            <v>136.13</v>
          </cell>
          <cell r="IP13">
            <v>137.86000000000001</v>
          </cell>
          <cell r="IQ13">
            <v>138.93</v>
          </cell>
          <cell r="IR13">
            <v>141.36000000000001</v>
          </cell>
          <cell r="IS13">
            <v>140.63</v>
          </cell>
          <cell r="IT13">
            <v>140.09</v>
          </cell>
          <cell r="IU13">
            <v>140.09</v>
          </cell>
          <cell r="IV13">
            <v>142.1</v>
          </cell>
          <cell r="IW13">
            <v>142.4</v>
          </cell>
          <cell r="IX13">
            <v>144.32</v>
          </cell>
          <cell r="IY13">
            <v>143.13</v>
          </cell>
          <cell r="IZ13">
            <v>144.51</v>
          </cell>
          <cell r="JA13">
            <v>143.44999999999999</v>
          </cell>
          <cell r="JB13">
            <v>143.69</v>
          </cell>
          <cell r="JC13">
            <v>147.25</v>
          </cell>
          <cell r="JD13">
            <v>151.91999999999999</v>
          </cell>
          <cell r="JE13">
            <v>158.65</v>
          </cell>
          <cell r="JF13">
            <v>155.46</v>
          </cell>
          <cell r="JG13">
            <v>155.75</v>
          </cell>
          <cell r="JH13">
            <v>157.07</v>
          </cell>
          <cell r="JI13">
            <v>157.27000000000001</v>
          </cell>
          <cell r="JJ13">
            <v>157.79</v>
          </cell>
          <cell r="JK13">
            <v>159.33000000000001</v>
          </cell>
          <cell r="JL13">
            <v>160.69999999999999</v>
          </cell>
          <cell r="JM13">
            <v>160.11000000000001</v>
          </cell>
          <cell r="JN13">
            <v>160.84</v>
          </cell>
          <cell r="JO13">
            <v>161.56</v>
          </cell>
          <cell r="JP13">
            <v>160.04</v>
          </cell>
          <cell r="JQ13">
            <v>158.09</v>
          </cell>
          <cell r="JR13">
            <v>160.08000000000001</v>
          </cell>
          <cell r="JS13">
            <v>165.26</v>
          </cell>
          <cell r="JT13">
            <v>173.46</v>
          </cell>
          <cell r="JU13">
            <v>179.46</v>
          </cell>
          <cell r="JV13">
            <v>185.87</v>
          </cell>
          <cell r="JW13">
            <v>187.19</v>
          </cell>
          <cell r="JX13">
            <v>173.48</v>
          </cell>
          <cell r="JY13">
            <v>174.41</v>
          </cell>
          <cell r="JZ13">
            <v>173.59</v>
          </cell>
          <cell r="KA13">
            <v>171.73</v>
          </cell>
          <cell r="KB13">
            <v>173.04</v>
          </cell>
          <cell r="KC13">
            <v>148.72999999999999</v>
          </cell>
          <cell r="KD13">
            <v>147.66</v>
          </cell>
          <cell r="KE13">
            <v>153.35</v>
          </cell>
          <cell r="KF13">
            <v>156</v>
          </cell>
          <cell r="KG13">
            <v>164.38</v>
          </cell>
          <cell r="KH13">
            <v>167.71</v>
          </cell>
          <cell r="KI13">
            <v>181.11</v>
          </cell>
          <cell r="KJ13">
            <v>184.27</v>
          </cell>
          <cell r="KK13">
            <v>184.93</v>
          </cell>
          <cell r="KL13">
            <v>184.9</v>
          </cell>
          <cell r="KM13">
            <v>184.01</v>
          </cell>
          <cell r="KN13">
            <v>184.46</v>
          </cell>
          <cell r="KO13">
            <v>188.1</v>
          </cell>
          <cell r="KP13">
            <v>193.68</v>
          </cell>
          <cell r="KQ13">
            <v>199.78</v>
          </cell>
          <cell r="KR13">
            <v>203.12</v>
          </cell>
          <cell r="KS13">
            <v>206.08</v>
          </cell>
          <cell r="KT13">
            <v>211.69</v>
          </cell>
          <cell r="KU13">
            <v>212.52</v>
          </cell>
          <cell r="KV13">
            <v>223.61</v>
          </cell>
          <cell r="KW13">
            <v>234.01</v>
          </cell>
          <cell r="KX13">
            <v>230.63</v>
          </cell>
          <cell r="KY13">
            <v>231.62</v>
          </cell>
          <cell r="KZ13">
            <v>227.26</v>
          </cell>
          <cell r="LA13">
            <v>228.6</v>
          </cell>
          <cell r="LB13">
            <v>229.29</v>
          </cell>
          <cell r="LC13">
            <v>231.89</v>
          </cell>
          <cell r="LD13">
            <v>231.51</v>
          </cell>
          <cell r="LE13">
            <v>225.47</v>
          </cell>
          <cell r="LF13">
            <v>237.2</v>
          </cell>
          <cell r="LG13">
            <v>238.38</v>
          </cell>
          <cell r="LH13">
            <v>236.16</v>
          </cell>
          <cell r="LI13">
            <v>237.83</v>
          </cell>
          <cell r="LJ13">
            <v>241.81</v>
          </cell>
          <cell r="LK13">
            <v>270.54000000000002</v>
          </cell>
          <cell r="LL13">
            <v>337.71</v>
          </cell>
          <cell r="LM13">
            <v>320.61</v>
          </cell>
          <cell r="LN13">
            <v>327.51</v>
          </cell>
          <cell r="LO13">
            <v>326.04000000000002</v>
          </cell>
          <cell r="LP13">
            <v>325.95999999999998</v>
          </cell>
          <cell r="LQ13">
            <v>334.8</v>
          </cell>
          <cell r="LR13">
            <v>339.76</v>
          </cell>
          <cell r="LS13">
            <v>345.69</v>
          </cell>
          <cell r="LT13">
            <v>344.86</v>
          </cell>
          <cell r="LU13">
            <v>340.93</v>
          </cell>
          <cell r="LV13">
            <v>345.85</v>
          </cell>
          <cell r="LW13">
            <v>344.76</v>
          </cell>
          <cell r="LX13">
            <v>341.32</v>
          </cell>
          <cell r="LY13">
            <v>338.96</v>
          </cell>
          <cell r="LZ13">
            <v>328.42</v>
          </cell>
          <cell r="MB13">
            <v>285.82</v>
          </cell>
          <cell r="MC13">
            <v>265.48</v>
          </cell>
          <cell r="MD13">
            <v>267.45</v>
          </cell>
          <cell r="ME13">
            <v>256.47000000000003</v>
          </cell>
          <cell r="MF13">
            <v>258.45</v>
          </cell>
          <cell r="MG13">
            <v>263.10000000000002</v>
          </cell>
          <cell r="MH13">
            <v>267.7</v>
          </cell>
          <cell r="MI13">
            <v>261.94</v>
          </cell>
          <cell r="MJ13">
            <v>256.16000000000003</v>
          </cell>
          <cell r="MK13">
            <v>259.02</v>
          </cell>
          <cell r="ML13">
            <v>263.54000000000002</v>
          </cell>
          <cell r="MM13">
            <v>267.27</v>
          </cell>
          <cell r="MN13">
            <v>265.22000000000003</v>
          </cell>
          <cell r="MO13">
            <v>273.77</v>
          </cell>
          <cell r="MP13">
            <v>281.45999999999998</v>
          </cell>
          <cell r="MQ13">
            <v>288.33</v>
          </cell>
          <cell r="MR13">
            <v>277.2</v>
          </cell>
          <cell r="MS13">
            <v>274.89999999999998</v>
          </cell>
          <cell r="MT13">
            <v>276.39999999999998</v>
          </cell>
          <cell r="MU13">
            <v>276.86</v>
          </cell>
          <cell r="MV13">
            <v>264.22000000000003</v>
          </cell>
          <cell r="MW13">
            <v>259.68</v>
          </cell>
          <cell r="MX13">
            <v>258.8</v>
          </cell>
          <cell r="MY13">
            <v>251.67</v>
          </cell>
        </row>
        <row r="14">
          <cell r="B14">
            <v>156.21</v>
          </cell>
          <cell r="C14">
            <v>153.22</v>
          </cell>
          <cell r="D14">
            <v>148.76</v>
          </cell>
          <cell r="E14">
            <v>147.44</v>
          </cell>
          <cell r="F14">
            <v>144.63999999999999</v>
          </cell>
          <cell r="G14">
            <v>139.16999999999999</v>
          </cell>
          <cell r="H14">
            <v>138.91</v>
          </cell>
          <cell r="I14">
            <v>136.31</v>
          </cell>
          <cell r="J14">
            <v>135.1</v>
          </cell>
          <cell r="K14">
            <v>134.31</v>
          </cell>
          <cell r="L14">
            <v>136.51</v>
          </cell>
          <cell r="M14">
            <v>136.26</v>
          </cell>
          <cell r="N14">
            <v>137.52000000000001</v>
          </cell>
          <cell r="O14">
            <v>137.54</v>
          </cell>
          <cell r="P14">
            <v>136.94999999999999</v>
          </cell>
          <cell r="Q14">
            <v>136.54</v>
          </cell>
          <cell r="R14">
            <v>137.76</v>
          </cell>
          <cell r="S14">
            <v>138.69999999999999</v>
          </cell>
          <cell r="T14">
            <v>139.09</v>
          </cell>
          <cell r="U14">
            <v>139.08000000000001</v>
          </cell>
          <cell r="V14">
            <v>138.75</v>
          </cell>
          <cell r="W14">
            <v>140.27000000000001</v>
          </cell>
          <cell r="X14">
            <v>143.44999999999999</v>
          </cell>
          <cell r="Y14">
            <v>142.96</v>
          </cell>
          <cell r="Z14">
            <v>142.87</v>
          </cell>
          <cell r="AA14">
            <v>142</v>
          </cell>
          <cell r="AB14">
            <v>139.38999999999999</v>
          </cell>
          <cell r="AC14">
            <v>138.35</v>
          </cell>
          <cell r="AD14">
            <v>138.71</v>
          </cell>
          <cell r="AE14">
            <v>149.29</v>
          </cell>
          <cell r="AF14">
            <v>147.53</v>
          </cell>
          <cell r="AG14">
            <v>148.04</v>
          </cell>
          <cell r="AH14">
            <v>148.4</v>
          </cell>
          <cell r="AI14">
            <v>148.53</v>
          </cell>
          <cell r="AJ14">
            <v>148.38</v>
          </cell>
          <cell r="AK14">
            <v>147.12</v>
          </cell>
          <cell r="AL14">
            <v>146.63999999999999</v>
          </cell>
          <cell r="AM14">
            <v>145.21</v>
          </cell>
          <cell r="AN14">
            <v>144.86000000000001</v>
          </cell>
          <cell r="AO14">
            <v>144.88</v>
          </cell>
          <cell r="AP14">
            <v>144.44</v>
          </cell>
          <cell r="AQ14">
            <v>148.38</v>
          </cell>
          <cell r="AR14">
            <v>148.15</v>
          </cell>
          <cell r="AS14">
            <v>148.80000000000001</v>
          </cell>
          <cell r="AT14">
            <v>148.94999999999999</v>
          </cell>
          <cell r="AU14">
            <v>148.88</v>
          </cell>
          <cell r="AV14">
            <v>151.16999999999999</v>
          </cell>
          <cell r="AW14">
            <v>151.37</v>
          </cell>
          <cell r="AX14">
            <v>150.85</v>
          </cell>
          <cell r="AY14">
            <v>150.99</v>
          </cell>
          <cell r="AZ14">
            <v>151.57</v>
          </cell>
          <cell r="BA14">
            <v>151.63</v>
          </cell>
          <cell r="BB14">
            <v>152.22</v>
          </cell>
          <cell r="BC14">
            <v>154.04</v>
          </cell>
          <cell r="BD14">
            <v>154.25</v>
          </cell>
          <cell r="BE14">
            <v>154.33000000000001</v>
          </cell>
          <cell r="BF14">
            <v>154.37</v>
          </cell>
          <cell r="BG14">
            <v>153.72999999999999</v>
          </cell>
          <cell r="BH14">
            <v>155.77000000000001</v>
          </cell>
          <cell r="BI14">
            <v>156.21</v>
          </cell>
          <cell r="BJ14">
            <v>156.22</v>
          </cell>
          <cell r="BK14">
            <v>157.30000000000001</v>
          </cell>
          <cell r="BL14">
            <v>157.26</v>
          </cell>
          <cell r="BM14">
            <v>155.94999999999999</v>
          </cell>
          <cell r="BN14">
            <v>153.74</v>
          </cell>
          <cell r="BO14">
            <v>153.59</v>
          </cell>
          <cell r="BP14">
            <v>152.83000000000001</v>
          </cell>
          <cell r="BQ14">
            <v>153.16999999999999</v>
          </cell>
          <cell r="BR14">
            <v>153.4</v>
          </cell>
          <cell r="BS14">
            <v>155.21</v>
          </cell>
          <cell r="BT14">
            <v>155.36000000000001</v>
          </cell>
          <cell r="BU14">
            <v>155.53</v>
          </cell>
          <cell r="BV14">
            <v>155.57</v>
          </cell>
          <cell r="BW14">
            <v>155.77000000000001</v>
          </cell>
          <cell r="BX14">
            <v>155.66</v>
          </cell>
          <cell r="BY14">
            <v>155.76</v>
          </cell>
          <cell r="BZ14">
            <v>156.46</v>
          </cell>
          <cell r="CA14">
            <v>158.65</v>
          </cell>
          <cell r="CB14">
            <v>163.84</v>
          </cell>
          <cell r="CC14">
            <v>162.13</v>
          </cell>
          <cell r="CD14">
            <v>158.83000000000001</v>
          </cell>
          <cell r="CE14">
            <v>155.94</v>
          </cell>
          <cell r="CF14">
            <v>156.38999999999999</v>
          </cell>
          <cell r="CG14">
            <v>155.11000000000001</v>
          </cell>
          <cell r="CH14">
            <v>151.72999999999999</v>
          </cell>
          <cell r="CI14">
            <v>151.24</v>
          </cell>
          <cell r="CJ14">
            <v>147.83000000000001</v>
          </cell>
          <cell r="CK14">
            <v>148.74</v>
          </cell>
          <cell r="CL14">
            <v>148.35</v>
          </cell>
          <cell r="CM14">
            <v>149.1</v>
          </cell>
          <cell r="CN14">
            <v>150.08000000000001</v>
          </cell>
          <cell r="CO14">
            <v>149.88</v>
          </cell>
          <cell r="CP14">
            <v>150.22</v>
          </cell>
          <cell r="CQ14">
            <v>150.35</v>
          </cell>
          <cell r="CR14">
            <v>150.37</v>
          </cell>
          <cell r="CS14">
            <v>150.76</v>
          </cell>
          <cell r="CT14">
            <v>151.85</v>
          </cell>
          <cell r="CU14">
            <v>152</v>
          </cell>
          <cell r="CV14">
            <v>151.66</v>
          </cell>
          <cell r="CW14">
            <v>151.1</v>
          </cell>
          <cell r="CX14">
            <v>151.54</v>
          </cell>
          <cell r="CY14">
            <v>150.87</v>
          </cell>
          <cell r="CZ14">
            <v>150.97</v>
          </cell>
          <cell r="DA14">
            <v>151.03</v>
          </cell>
          <cell r="DB14">
            <v>152.22</v>
          </cell>
          <cell r="DC14">
            <v>152.4</v>
          </cell>
          <cell r="DD14">
            <v>150.36000000000001</v>
          </cell>
          <cell r="DE14">
            <v>150.41</v>
          </cell>
          <cell r="DF14">
            <v>150.52000000000001</v>
          </cell>
          <cell r="DG14">
            <v>150.46</v>
          </cell>
          <cell r="DH14">
            <v>150.91999999999999</v>
          </cell>
          <cell r="DI14">
            <v>151.11000000000001</v>
          </cell>
          <cell r="DJ14">
            <v>152.77000000000001</v>
          </cell>
          <cell r="DK14">
            <v>153.34</v>
          </cell>
          <cell r="DL14">
            <v>153.30000000000001</v>
          </cell>
          <cell r="DM14">
            <v>153.58000000000001</v>
          </cell>
          <cell r="DN14">
            <v>153.28</v>
          </cell>
          <cell r="DO14">
            <v>152.77000000000001</v>
          </cell>
          <cell r="DP14">
            <v>154.18</v>
          </cell>
          <cell r="DQ14">
            <v>153.74</v>
          </cell>
          <cell r="DR14">
            <v>154.25</v>
          </cell>
          <cell r="DS14">
            <v>155.18</v>
          </cell>
          <cell r="DT14">
            <v>157.03</v>
          </cell>
          <cell r="DU14">
            <v>157.41</v>
          </cell>
          <cell r="DV14">
            <v>158.01</v>
          </cell>
          <cell r="DW14">
            <v>162.03</v>
          </cell>
          <cell r="DX14">
            <v>161.80000000000001</v>
          </cell>
          <cell r="DY14">
            <v>162.99</v>
          </cell>
          <cell r="DZ14">
            <v>161.53</v>
          </cell>
          <cell r="EA14">
            <v>160.81</v>
          </cell>
          <cell r="EB14">
            <v>167.53</v>
          </cell>
          <cell r="EC14">
            <v>157.54</v>
          </cell>
          <cell r="ED14">
            <v>168.41</v>
          </cell>
          <cell r="EE14">
            <v>174.55</v>
          </cell>
          <cell r="EF14">
            <v>184.32</v>
          </cell>
          <cell r="EG14">
            <v>194.96</v>
          </cell>
          <cell r="EH14">
            <v>193.09</v>
          </cell>
          <cell r="EI14">
            <v>194.84</v>
          </cell>
          <cell r="EJ14">
            <v>189.19</v>
          </cell>
          <cell r="EK14">
            <v>189.46</v>
          </cell>
          <cell r="EL14">
            <v>189.28</v>
          </cell>
          <cell r="EM14">
            <v>188.46</v>
          </cell>
          <cell r="EN14">
            <v>188.68</v>
          </cell>
          <cell r="EO14">
            <v>188.94</v>
          </cell>
          <cell r="EP14">
            <v>189.66</v>
          </cell>
          <cell r="EQ14">
            <v>190.12</v>
          </cell>
          <cell r="ER14">
            <v>189.6</v>
          </cell>
          <cell r="ES14">
            <v>190.18</v>
          </cell>
          <cell r="ET14">
            <v>189.55</v>
          </cell>
          <cell r="EU14">
            <v>189.99</v>
          </cell>
          <cell r="EV14">
            <v>188.76</v>
          </cell>
          <cell r="EW14">
            <v>188.96</v>
          </cell>
          <cell r="EX14">
            <v>190.06</v>
          </cell>
          <cell r="EY14">
            <v>190.76</v>
          </cell>
          <cell r="EZ14">
            <v>192.08</v>
          </cell>
          <cell r="FA14">
            <v>191.86</v>
          </cell>
          <cell r="FB14">
            <v>191.61</v>
          </cell>
          <cell r="FC14">
            <v>192.39</v>
          </cell>
          <cell r="FD14">
            <v>193.09</v>
          </cell>
          <cell r="FE14">
            <v>194.21</v>
          </cell>
          <cell r="FF14">
            <v>194.52</v>
          </cell>
          <cell r="FG14">
            <v>194.07</v>
          </cell>
          <cell r="FH14">
            <v>193.21</v>
          </cell>
          <cell r="FI14">
            <v>186.55</v>
          </cell>
          <cell r="FJ14">
            <v>182.09</v>
          </cell>
          <cell r="FK14">
            <v>178.49</v>
          </cell>
          <cell r="FL14">
            <v>175.72</v>
          </cell>
          <cell r="FM14">
            <v>177.48</v>
          </cell>
          <cell r="FN14">
            <v>176.93</v>
          </cell>
          <cell r="FO14">
            <v>175.75</v>
          </cell>
          <cell r="FP14">
            <v>175.9</v>
          </cell>
          <cell r="FQ14">
            <v>175.97</v>
          </cell>
          <cell r="FR14">
            <v>173.85</v>
          </cell>
          <cell r="FS14">
            <v>173.19</v>
          </cell>
          <cell r="FT14">
            <v>171.9</v>
          </cell>
          <cell r="FU14">
            <v>169.38</v>
          </cell>
          <cell r="FV14">
            <v>168.02</v>
          </cell>
          <cell r="FW14">
            <v>170.24</v>
          </cell>
          <cell r="FX14">
            <v>169.12</v>
          </cell>
          <cell r="FY14">
            <v>166.77</v>
          </cell>
          <cell r="FZ14">
            <v>169.72</v>
          </cell>
          <cell r="GA14">
            <v>169.76</v>
          </cell>
          <cell r="GB14">
            <v>169.22</v>
          </cell>
          <cell r="GC14">
            <v>168.43</v>
          </cell>
          <cell r="GD14">
            <v>167.86</v>
          </cell>
          <cell r="GE14">
            <v>158.16999999999999</v>
          </cell>
          <cell r="GF14">
            <v>161.36000000000001</v>
          </cell>
          <cell r="GG14">
            <v>160.29</v>
          </cell>
          <cell r="GH14">
            <v>157.59</v>
          </cell>
          <cell r="GI14">
            <v>155.91</v>
          </cell>
          <cell r="GJ14">
            <v>155</v>
          </cell>
          <cell r="GK14">
            <v>152.58000000000001</v>
          </cell>
          <cell r="GL14">
            <v>152.66999999999999</v>
          </cell>
          <cell r="GM14">
            <v>152.91999999999999</v>
          </cell>
          <cell r="GN14">
            <v>153.09</v>
          </cell>
          <cell r="GO14">
            <v>155.01</v>
          </cell>
          <cell r="GP14">
            <v>156.49</v>
          </cell>
          <cell r="GQ14">
            <v>158.93</v>
          </cell>
          <cell r="GR14">
            <v>160.27000000000001</v>
          </cell>
          <cell r="GS14">
            <v>161.16999999999999</v>
          </cell>
          <cell r="GT14">
            <v>160.26</v>
          </cell>
          <cell r="GU14">
            <v>160.31</v>
          </cell>
          <cell r="GV14">
            <v>160.77000000000001</v>
          </cell>
          <cell r="GW14">
            <v>162.44999999999999</v>
          </cell>
          <cell r="GX14">
            <v>164.92</v>
          </cell>
          <cell r="GY14">
            <v>165.06</v>
          </cell>
          <cell r="GZ14">
            <v>159.28</v>
          </cell>
          <cell r="HA14">
            <v>166.76</v>
          </cell>
          <cell r="HB14">
            <v>166.81</v>
          </cell>
          <cell r="HC14">
            <v>168.75</v>
          </cell>
          <cell r="HD14">
            <v>170.7</v>
          </cell>
          <cell r="HE14">
            <v>173.04</v>
          </cell>
          <cell r="HF14">
            <v>172.25</v>
          </cell>
          <cell r="HG14">
            <v>171.58</v>
          </cell>
          <cell r="HH14">
            <v>172.18</v>
          </cell>
          <cell r="HI14">
            <v>172.87</v>
          </cell>
          <cell r="HJ14">
            <v>171.88</v>
          </cell>
          <cell r="HK14">
            <v>168.47</v>
          </cell>
          <cell r="HL14">
            <v>163.04</v>
          </cell>
          <cell r="HM14">
            <v>159.57</v>
          </cell>
          <cell r="HN14">
            <v>171.44</v>
          </cell>
          <cell r="HO14">
            <v>173.92</v>
          </cell>
          <cell r="HP14">
            <v>174.67</v>
          </cell>
          <cell r="HQ14">
            <v>176.64</v>
          </cell>
          <cell r="HR14">
            <v>179.35</v>
          </cell>
          <cell r="HS14">
            <v>177.7</v>
          </cell>
          <cell r="HT14">
            <v>178.48</v>
          </cell>
          <cell r="HU14">
            <v>177.34</v>
          </cell>
          <cell r="HV14">
            <v>177.41</v>
          </cell>
          <cell r="HW14">
            <v>176.72</v>
          </cell>
          <cell r="HX14">
            <v>175.9</v>
          </cell>
          <cell r="HY14">
            <v>175.31</v>
          </cell>
          <cell r="HZ14">
            <v>173</v>
          </cell>
          <cell r="IA14">
            <v>172.22</v>
          </cell>
          <cell r="IB14">
            <v>172.25</v>
          </cell>
          <cell r="IC14">
            <v>171.65</v>
          </cell>
          <cell r="ID14">
            <v>174.73</v>
          </cell>
          <cell r="IE14">
            <v>166.9</v>
          </cell>
          <cell r="IF14">
            <v>167.36</v>
          </cell>
          <cell r="IG14">
            <v>165.48</v>
          </cell>
          <cell r="IH14">
            <v>163.46</v>
          </cell>
          <cell r="II14">
            <v>164.29</v>
          </cell>
          <cell r="IJ14">
            <v>165.38</v>
          </cell>
          <cell r="IK14">
            <v>167.51</v>
          </cell>
          <cell r="IL14">
            <v>168.46</v>
          </cell>
          <cell r="IM14">
            <v>169.01</v>
          </cell>
          <cell r="IN14">
            <v>171.91</v>
          </cell>
          <cell r="IO14">
            <v>171.57</v>
          </cell>
          <cell r="IP14">
            <v>175.65</v>
          </cell>
          <cell r="IQ14">
            <v>177.48</v>
          </cell>
          <cell r="IR14">
            <v>181.87</v>
          </cell>
          <cell r="IS14">
            <v>181.27</v>
          </cell>
          <cell r="IT14">
            <v>181.68</v>
          </cell>
          <cell r="IU14">
            <v>184.01</v>
          </cell>
          <cell r="IV14">
            <v>186.17</v>
          </cell>
          <cell r="IW14">
            <v>187.08</v>
          </cell>
          <cell r="IX14">
            <v>188.19</v>
          </cell>
          <cell r="IY14">
            <v>184.7</v>
          </cell>
          <cell r="IZ14">
            <v>186.58</v>
          </cell>
          <cell r="JA14">
            <v>187.57</v>
          </cell>
          <cell r="JB14">
            <v>187.85</v>
          </cell>
          <cell r="JC14">
            <v>192.84</v>
          </cell>
          <cell r="JD14">
            <v>197.2</v>
          </cell>
          <cell r="JE14">
            <v>208.54</v>
          </cell>
          <cell r="JF14">
            <v>203.76</v>
          </cell>
          <cell r="JG14">
            <v>204.99</v>
          </cell>
          <cell r="JH14">
            <v>205.98</v>
          </cell>
          <cell r="JI14">
            <v>206.92</v>
          </cell>
          <cell r="JJ14">
            <v>209.21</v>
          </cell>
          <cell r="JK14">
            <v>211.56</v>
          </cell>
          <cell r="JL14">
            <v>213.22</v>
          </cell>
          <cell r="JM14">
            <v>209.12</v>
          </cell>
          <cell r="JN14">
            <v>206.08</v>
          </cell>
          <cell r="JO14">
            <v>200.26</v>
          </cell>
          <cell r="JP14">
            <v>198.57</v>
          </cell>
          <cell r="JQ14">
            <v>197.7</v>
          </cell>
          <cell r="JR14">
            <v>202.28</v>
          </cell>
          <cell r="JS14">
            <v>208.25</v>
          </cell>
          <cell r="JT14">
            <v>213.95</v>
          </cell>
          <cell r="JU14">
            <v>216.97</v>
          </cell>
          <cell r="JV14">
            <v>217.93</v>
          </cell>
          <cell r="JW14">
            <v>217.28</v>
          </cell>
          <cell r="JX14">
            <v>211.27</v>
          </cell>
          <cell r="JY14">
            <v>213.7</v>
          </cell>
          <cell r="JZ14">
            <v>214.77</v>
          </cell>
          <cell r="KA14">
            <v>213.55</v>
          </cell>
          <cell r="KB14">
            <v>209.87</v>
          </cell>
          <cell r="KC14">
            <v>180.56</v>
          </cell>
          <cell r="KD14">
            <v>179.42</v>
          </cell>
          <cell r="KE14">
            <v>192.2</v>
          </cell>
          <cell r="KF14">
            <v>190.65</v>
          </cell>
          <cell r="KG14">
            <v>201.13</v>
          </cell>
          <cell r="KH14">
            <v>206.33</v>
          </cell>
          <cell r="KI14">
            <v>223.47</v>
          </cell>
          <cell r="KJ14">
            <v>224.13</v>
          </cell>
          <cell r="KK14">
            <v>224.64</v>
          </cell>
          <cell r="KL14">
            <v>225.39</v>
          </cell>
          <cell r="KM14">
            <v>223.23</v>
          </cell>
          <cell r="KN14">
            <v>227.19</v>
          </cell>
          <cell r="KO14">
            <v>231.93</v>
          </cell>
          <cell r="KP14">
            <v>240.53</v>
          </cell>
          <cell r="KQ14">
            <v>247.17</v>
          </cell>
          <cell r="KR14">
            <v>252.11</v>
          </cell>
          <cell r="KS14">
            <v>255.84</v>
          </cell>
          <cell r="KT14">
            <v>264.25</v>
          </cell>
          <cell r="KU14">
            <v>265.24</v>
          </cell>
          <cell r="KV14">
            <v>277.43</v>
          </cell>
          <cell r="KW14">
            <v>287.16000000000003</v>
          </cell>
          <cell r="KX14">
            <v>281.68</v>
          </cell>
          <cell r="KY14">
            <v>281</v>
          </cell>
          <cell r="KZ14">
            <v>277.61</v>
          </cell>
          <cell r="LA14">
            <v>274.18</v>
          </cell>
          <cell r="LB14">
            <v>274.51</v>
          </cell>
          <cell r="LC14">
            <v>273.73</v>
          </cell>
          <cell r="LD14">
            <v>274.69</v>
          </cell>
          <cell r="LE14">
            <v>267.88</v>
          </cell>
          <cell r="LF14">
            <v>279.13</v>
          </cell>
          <cell r="LG14">
            <v>276.81</v>
          </cell>
          <cell r="LH14">
            <v>271.73</v>
          </cell>
          <cell r="LI14">
            <v>276.39999999999998</v>
          </cell>
          <cell r="LJ14">
            <v>281.85000000000002</v>
          </cell>
          <cell r="LK14">
            <v>317.44</v>
          </cell>
          <cell r="LL14">
            <v>393.47</v>
          </cell>
          <cell r="LM14">
            <v>375.56</v>
          </cell>
          <cell r="LN14">
            <v>385.87</v>
          </cell>
          <cell r="LO14">
            <v>381.57</v>
          </cell>
          <cell r="LP14">
            <v>382.71</v>
          </cell>
          <cell r="LQ14">
            <v>392.31</v>
          </cell>
          <cell r="LR14">
            <v>395.01</v>
          </cell>
          <cell r="LS14">
            <v>391.82</v>
          </cell>
          <cell r="LT14">
            <v>382.58</v>
          </cell>
          <cell r="LU14">
            <v>382.98</v>
          </cell>
          <cell r="LV14">
            <v>391.75</v>
          </cell>
          <cell r="LW14">
            <v>390.16</v>
          </cell>
          <cell r="LX14">
            <v>386.28</v>
          </cell>
          <cell r="LY14">
            <v>381.41</v>
          </cell>
          <cell r="LZ14">
            <v>367.42</v>
          </cell>
          <cell r="MB14">
            <v>340.87</v>
          </cell>
          <cell r="MC14">
            <v>323.70999999999998</v>
          </cell>
          <cell r="MD14">
            <v>326.01</v>
          </cell>
          <cell r="ME14">
            <v>313.72000000000003</v>
          </cell>
          <cell r="MF14">
            <v>315.64999999999998</v>
          </cell>
          <cell r="MG14">
            <v>323.95999999999998</v>
          </cell>
          <cell r="MH14">
            <v>325.95999999999998</v>
          </cell>
          <cell r="MI14">
            <v>325.49</v>
          </cell>
          <cell r="MJ14">
            <v>324</v>
          </cell>
          <cell r="MK14">
            <v>324.64</v>
          </cell>
          <cell r="ML14">
            <v>322.7</v>
          </cell>
          <cell r="MM14">
            <v>335.16</v>
          </cell>
          <cell r="MN14">
            <v>328.49</v>
          </cell>
          <cell r="MO14">
            <v>339.87</v>
          </cell>
          <cell r="MP14">
            <v>346.67</v>
          </cell>
          <cell r="MQ14">
            <v>350.21</v>
          </cell>
          <cell r="MR14">
            <v>340.66</v>
          </cell>
          <cell r="MS14">
            <v>335.94</v>
          </cell>
          <cell r="MT14">
            <v>344.86</v>
          </cell>
          <cell r="MU14">
            <v>339.28</v>
          </cell>
          <cell r="MV14">
            <v>325.73</v>
          </cell>
          <cell r="MW14">
            <v>323.19</v>
          </cell>
          <cell r="MX14">
            <v>320.52</v>
          </cell>
          <cell r="MY14">
            <v>307.91000000000003</v>
          </cell>
        </row>
        <row r="15">
          <cell r="B15">
            <v>141.41999999999999</v>
          </cell>
          <cell r="C15">
            <v>140.99</v>
          </cell>
          <cell r="D15">
            <v>137.05000000000001</v>
          </cell>
          <cell r="E15">
            <v>135.6</v>
          </cell>
          <cell r="F15">
            <v>133.06</v>
          </cell>
          <cell r="G15">
            <v>130.75</v>
          </cell>
          <cell r="H15">
            <v>128.16999999999999</v>
          </cell>
          <cell r="I15">
            <v>128.31</v>
          </cell>
          <cell r="J15">
            <v>125.12</v>
          </cell>
          <cell r="K15">
            <v>124.28</v>
          </cell>
          <cell r="L15">
            <v>125.04</v>
          </cell>
          <cell r="M15">
            <v>124.35</v>
          </cell>
          <cell r="N15">
            <v>124.84</v>
          </cell>
          <cell r="O15">
            <v>124.85</v>
          </cell>
          <cell r="P15">
            <v>125.05</v>
          </cell>
          <cell r="Q15">
            <v>124.87</v>
          </cell>
          <cell r="R15">
            <v>126.34</v>
          </cell>
          <cell r="S15">
            <v>126.36</v>
          </cell>
          <cell r="T15">
            <v>126.63</v>
          </cell>
          <cell r="U15">
            <v>126.66</v>
          </cell>
          <cell r="V15">
            <v>126.62</v>
          </cell>
          <cell r="W15">
            <v>127.89</v>
          </cell>
          <cell r="X15">
            <v>128.81</v>
          </cell>
          <cell r="Y15">
            <v>129.02000000000001</v>
          </cell>
          <cell r="Z15">
            <v>129.19999999999999</v>
          </cell>
          <cell r="AA15">
            <v>130.99</v>
          </cell>
          <cell r="AB15">
            <v>129.83000000000001</v>
          </cell>
          <cell r="AC15">
            <v>111.88</v>
          </cell>
          <cell r="AD15">
            <v>115.69</v>
          </cell>
          <cell r="AE15">
            <v>123.02</v>
          </cell>
          <cell r="AF15">
            <v>125.46</v>
          </cell>
          <cell r="AG15">
            <v>126.64</v>
          </cell>
          <cell r="AH15">
            <v>126.91</v>
          </cell>
          <cell r="AI15">
            <v>127.57</v>
          </cell>
          <cell r="AJ15">
            <v>126.91</v>
          </cell>
          <cell r="AK15">
            <v>125.37</v>
          </cell>
          <cell r="AL15">
            <v>125.34</v>
          </cell>
          <cell r="AM15">
            <v>126.35</v>
          </cell>
          <cell r="AN15">
            <v>126.49</v>
          </cell>
          <cell r="AO15">
            <v>127.16</v>
          </cell>
          <cell r="AP15">
            <v>127.63</v>
          </cell>
          <cell r="AQ15">
            <v>129.41</v>
          </cell>
          <cell r="AR15">
            <v>130.46</v>
          </cell>
          <cell r="AS15">
            <v>131.84</v>
          </cell>
          <cell r="AT15">
            <v>131.66</v>
          </cell>
          <cell r="AU15">
            <v>131.79</v>
          </cell>
          <cell r="AV15">
            <v>133.34</v>
          </cell>
          <cell r="AW15">
            <v>133.96</v>
          </cell>
          <cell r="AX15">
            <v>133.99</v>
          </cell>
          <cell r="AY15">
            <v>135.63</v>
          </cell>
          <cell r="AZ15">
            <v>136.36000000000001</v>
          </cell>
          <cell r="BA15">
            <v>136.6</v>
          </cell>
          <cell r="BB15">
            <v>137.94999999999999</v>
          </cell>
          <cell r="BC15">
            <v>137.79</v>
          </cell>
          <cell r="BD15">
            <v>138.68</v>
          </cell>
          <cell r="BE15">
            <v>139.05000000000001</v>
          </cell>
          <cell r="BF15">
            <v>139.13</v>
          </cell>
          <cell r="BG15">
            <v>140</v>
          </cell>
          <cell r="BH15">
            <v>140.49</v>
          </cell>
          <cell r="BI15">
            <v>140.38999999999999</v>
          </cell>
          <cell r="BJ15">
            <v>141.16</v>
          </cell>
          <cell r="BK15">
            <v>140.44999999999999</v>
          </cell>
          <cell r="BL15">
            <v>141.36000000000001</v>
          </cell>
          <cell r="BM15">
            <v>142</v>
          </cell>
          <cell r="BN15">
            <v>141.88999999999999</v>
          </cell>
          <cell r="BO15">
            <v>142.34</v>
          </cell>
          <cell r="BP15">
            <v>142.69999999999999</v>
          </cell>
          <cell r="BQ15">
            <v>142.28</v>
          </cell>
          <cell r="BR15">
            <v>143</v>
          </cell>
          <cell r="BS15">
            <v>144.5</v>
          </cell>
          <cell r="BT15">
            <v>144.21</v>
          </cell>
          <cell r="BU15">
            <v>144.72999999999999</v>
          </cell>
          <cell r="BV15">
            <v>145.38999999999999</v>
          </cell>
          <cell r="BW15">
            <v>144.86000000000001</v>
          </cell>
          <cell r="BX15">
            <v>147.76</v>
          </cell>
          <cell r="BY15">
            <v>153.91</v>
          </cell>
          <cell r="BZ15">
            <v>151.77000000000001</v>
          </cell>
          <cell r="CA15">
            <v>157.75</v>
          </cell>
          <cell r="CB15">
            <v>154.1</v>
          </cell>
          <cell r="CC15">
            <v>136.47999999999999</v>
          </cell>
          <cell r="CD15">
            <v>138.71</v>
          </cell>
          <cell r="CE15">
            <v>139.15</v>
          </cell>
          <cell r="CF15">
            <v>137.91999999999999</v>
          </cell>
          <cell r="CG15">
            <v>139.53</v>
          </cell>
          <cell r="CH15">
            <v>137.61000000000001</v>
          </cell>
          <cell r="CI15">
            <v>136.93</v>
          </cell>
          <cell r="CJ15">
            <v>134.47999999999999</v>
          </cell>
          <cell r="CK15">
            <v>134.08000000000001</v>
          </cell>
          <cell r="CL15">
            <v>134.87</v>
          </cell>
          <cell r="CM15">
            <v>135.47</v>
          </cell>
          <cell r="CN15">
            <v>136.6</v>
          </cell>
          <cell r="CO15">
            <v>136.72999999999999</v>
          </cell>
          <cell r="CP15">
            <v>137.03</v>
          </cell>
          <cell r="CQ15">
            <v>138.88</v>
          </cell>
          <cell r="CR15">
            <v>139.61000000000001</v>
          </cell>
          <cell r="CS15">
            <v>139.61000000000001</v>
          </cell>
          <cell r="CT15">
            <v>140.09</v>
          </cell>
          <cell r="CU15">
            <v>140.29</v>
          </cell>
          <cell r="CV15">
            <v>140.61000000000001</v>
          </cell>
          <cell r="CW15">
            <v>140.69</v>
          </cell>
          <cell r="CX15">
            <v>140.81</v>
          </cell>
          <cell r="CY15">
            <v>140.74</v>
          </cell>
          <cell r="CZ15">
            <v>140.86000000000001</v>
          </cell>
          <cell r="DA15">
            <v>140.86000000000001</v>
          </cell>
          <cell r="DB15">
            <v>140.91999999999999</v>
          </cell>
          <cell r="DC15">
            <v>141.16999999999999</v>
          </cell>
          <cell r="DD15">
            <v>140.41</v>
          </cell>
          <cell r="DE15">
            <v>140.33000000000001</v>
          </cell>
          <cell r="DF15">
            <v>139.57</v>
          </cell>
          <cell r="DG15">
            <v>139.34</v>
          </cell>
          <cell r="DH15">
            <v>139.16</v>
          </cell>
          <cell r="DI15">
            <v>139.29</v>
          </cell>
          <cell r="DJ15">
            <v>140.58000000000001</v>
          </cell>
          <cell r="DK15">
            <v>141.38</v>
          </cell>
          <cell r="DL15">
            <v>141.59</v>
          </cell>
          <cell r="DM15">
            <v>141.88999999999999</v>
          </cell>
          <cell r="DN15">
            <v>141.94999999999999</v>
          </cell>
          <cell r="DO15">
            <v>142.44999999999999</v>
          </cell>
          <cell r="DP15">
            <v>143.54</v>
          </cell>
          <cell r="DQ15">
            <v>144.46</v>
          </cell>
          <cell r="DR15">
            <v>145.13999999999999</v>
          </cell>
          <cell r="DS15">
            <v>145.74</v>
          </cell>
          <cell r="DT15">
            <v>146.44999999999999</v>
          </cell>
          <cell r="DU15">
            <v>147.29</v>
          </cell>
          <cell r="DV15">
            <v>148.31</v>
          </cell>
          <cell r="DW15">
            <v>150.22</v>
          </cell>
          <cell r="DX15">
            <v>149.47</v>
          </cell>
          <cell r="DY15">
            <v>151.19</v>
          </cell>
          <cell r="DZ15">
            <v>153.16999999999999</v>
          </cell>
          <cell r="EA15">
            <v>150.91</v>
          </cell>
          <cell r="EB15">
            <v>153.79</v>
          </cell>
          <cell r="EC15">
            <v>152.36000000000001</v>
          </cell>
          <cell r="ED15">
            <v>155.88</v>
          </cell>
          <cell r="EE15">
            <v>161.52000000000001</v>
          </cell>
          <cell r="EF15">
            <v>169.93</v>
          </cell>
          <cell r="EG15">
            <v>180.33</v>
          </cell>
          <cell r="EH15">
            <v>181.68</v>
          </cell>
          <cell r="EI15">
            <v>182</v>
          </cell>
          <cell r="EJ15">
            <v>178.65</v>
          </cell>
          <cell r="EK15">
            <v>179.21</v>
          </cell>
          <cell r="EL15">
            <v>178.92</v>
          </cell>
          <cell r="EM15">
            <v>176.81</v>
          </cell>
          <cell r="EN15">
            <v>177.17</v>
          </cell>
          <cell r="EO15">
            <v>178.41</v>
          </cell>
          <cell r="EP15">
            <v>178.51</v>
          </cell>
          <cell r="EQ15">
            <v>178.77</v>
          </cell>
          <cell r="ER15">
            <v>178.23</v>
          </cell>
          <cell r="ES15">
            <v>178.44</v>
          </cell>
          <cell r="ET15">
            <v>178.5</v>
          </cell>
          <cell r="EU15">
            <v>178.16</v>
          </cell>
          <cell r="EV15">
            <v>178.12</v>
          </cell>
          <cell r="EW15">
            <v>178.17</v>
          </cell>
          <cell r="EX15">
            <v>178.38</v>
          </cell>
          <cell r="EY15">
            <v>178.9</v>
          </cell>
          <cell r="EZ15">
            <v>179.36</v>
          </cell>
          <cell r="FA15">
            <v>179.57</v>
          </cell>
          <cell r="FB15">
            <v>179.48</v>
          </cell>
          <cell r="FC15">
            <v>179.45</v>
          </cell>
          <cell r="FD15">
            <v>180.89</v>
          </cell>
          <cell r="FE15">
            <v>181.27</v>
          </cell>
          <cell r="FF15">
            <v>181.69</v>
          </cell>
          <cell r="FG15">
            <v>180.72</v>
          </cell>
          <cell r="FH15">
            <v>179.96</v>
          </cell>
          <cell r="FI15">
            <v>175.77</v>
          </cell>
          <cell r="FJ15">
            <v>172.33</v>
          </cell>
          <cell r="FK15">
            <v>168.55</v>
          </cell>
          <cell r="FL15">
            <v>166.94</v>
          </cell>
          <cell r="FM15">
            <v>167.86</v>
          </cell>
          <cell r="FN15">
            <v>167.13</v>
          </cell>
          <cell r="FO15">
            <v>166.13</v>
          </cell>
          <cell r="FP15">
            <v>167.01</v>
          </cell>
          <cell r="FQ15">
            <v>168.38</v>
          </cell>
          <cell r="FR15">
            <v>164.68</v>
          </cell>
          <cell r="FS15">
            <v>163.62</v>
          </cell>
          <cell r="FT15">
            <v>163.28</v>
          </cell>
          <cell r="FU15">
            <v>160.21</v>
          </cell>
          <cell r="FV15">
            <v>157.13</v>
          </cell>
          <cell r="FW15">
            <v>160.43</v>
          </cell>
          <cell r="FX15">
            <v>164.85</v>
          </cell>
          <cell r="FY15">
            <v>160.31</v>
          </cell>
          <cell r="FZ15">
            <v>162.59</v>
          </cell>
          <cell r="GA15">
            <v>163.47999999999999</v>
          </cell>
          <cell r="GB15">
            <v>164.19</v>
          </cell>
          <cell r="GC15">
            <v>158.9</v>
          </cell>
          <cell r="GD15">
            <v>154.19</v>
          </cell>
          <cell r="GE15">
            <v>141.16999999999999</v>
          </cell>
          <cell r="GF15">
            <v>145.02000000000001</v>
          </cell>
          <cell r="GG15">
            <v>145.44</v>
          </cell>
          <cell r="GH15">
            <v>142.37</v>
          </cell>
          <cell r="GI15">
            <v>142.33000000000001</v>
          </cell>
          <cell r="GJ15">
            <v>141.54</v>
          </cell>
          <cell r="GK15">
            <v>140.49</v>
          </cell>
          <cell r="GL15">
            <v>138.19</v>
          </cell>
          <cell r="GM15">
            <v>138.52000000000001</v>
          </cell>
          <cell r="GN15">
            <v>139.58000000000001</v>
          </cell>
          <cell r="GO15">
            <v>140.69</v>
          </cell>
          <cell r="GP15">
            <v>142.05000000000001</v>
          </cell>
          <cell r="GQ15">
            <v>143.85</v>
          </cell>
          <cell r="GR15">
            <v>144.78</v>
          </cell>
          <cell r="GS15">
            <v>143.81</v>
          </cell>
          <cell r="GT15">
            <v>143.66999999999999</v>
          </cell>
          <cell r="GU15">
            <v>144.93</v>
          </cell>
          <cell r="GV15">
            <v>146.99</v>
          </cell>
          <cell r="GW15">
            <v>147.6</v>
          </cell>
          <cell r="GX15">
            <v>149.29</v>
          </cell>
          <cell r="GY15">
            <v>149.55000000000001</v>
          </cell>
          <cell r="GZ15">
            <v>149.74</v>
          </cell>
          <cell r="HA15">
            <v>150.32</v>
          </cell>
          <cell r="HB15">
            <v>150.33000000000001</v>
          </cell>
          <cell r="HC15">
            <v>151.63999999999999</v>
          </cell>
          <cell r="HD15">
            <v>153.41</v>
          </cell>
          <cell r="HE15">
            <v>153.25</v>
          </cell>
          <cell r="HF15">
            <v>154.16</v>
          </cell>
          <cell r="HG15">
            <v>151.69</v>
          </cell>
          <cell r="HH15">
            <v>153.44</v>
          </cell>
          <cell r="HI15">
            <v>154.11000000000001</v>
          </cell>
          <cell r="HJ15">
            <v>154.43</v>
          </cell>
          <cell r="HK15">
            <v>151.37</v>
          </cell>
          <cell r="HL15">
            <v>148.28</v>
          </cell>
          <cell r="HM15">
            <v>144.72999999999999</v>
          </cell>
          <cell r="HN15">
            <v>150.65</v>
          </cell>
          <cell r="HO15">
            <v>151.46</v>
          </cell>
          <cell r="HP15">
            <v>152.72999999999999</v>
          </cell>
          <cell r="HQ15">
            <v>152.44</v>
          </cell>
          <cell r="HR15">
            <v>153.47999999999999</v>
          </cell>
          <cell r="HS15">
            <v>155</v>
          </cell>
          <cell r="HT15">
            <v>154.05000000000001</v>
          </cell>
          <cell r="HU15">
            <v>154.25</v>
          </cell>
          <cell r="HV15">
            <v>153.69</v>
          </cell>
          <cell r="HW15">
            <v>153.58000000000001</v>
          </cell>
          <cell r="HX15">
            <v>154.08000000000001</v>
          </cell>
          <cell r="HY15">
            <v>157.27000000000001</v>
          </cell>
          <cell r="HZ15">
            <v>157.44999999999999</v>
          </cell>
          <cell r="IA15">
            <v>158.87</v>
          </cell>
          <cell r="IB15">
            <v>158.69999999999999</v>
          </cell>
          <cell r="IC15">
            <v>158.44</v>
          </cell>
          <cell r="ID15">
            <v>164.31</v>
          </cell>
          <cell r="IE15">
            <v>145.54</v>
          </cell>
          <cell r="IF15">
            <v>147.44999999999999</v>
          </cell>
          <cell r="IG15">
            <v>147.08000000000001</v>
          </cell>
          <cell r="IH15">
            <v>147.04</v>
          </cell>
          <cell r="II15">
            <v>146.21</v>
          </cell>
          <cell r="IJ15">
            <v>146.97</v>
          </cell>
          <cell r="IK15">
            <v>146.87</v>
          </cell>
          <cell r="IL15">
            <v>148.22</v>
          </cell>
          <cell r="IM15">
            <v>148.59</v>
          </cell>
          <cell r="IN15">
            <v>149.52000000000001</v>
          </cell>
          <cell r="IO15">
            <v>149.72999999999999</v>
          </cell>
          <cell r="IP15">
            <v>151.76</v>
          </cell>
          <cell r="IQ15">
            <v>156.97999999999999</v>
          </cell>
          <cell r="IR15">
            <v>159.43</v>
          </cell>
          <cell r="IS15">
            <v>159.84</v>
          </cell>
          <cell r="IT15">
            <v>158.76</v>
          </cell>
          <cell r="IU15">
            <v>161.11000000000001</v>
          </cell>
          <cell r="IV15">
            <v>163.1</v>
          </cell>
          <cell r="IW15">
            <v>163.96</v>
          </cell>
          <cell r="IX15">
            <v>165.79</v>
          </cell>
          <cell r="IY15">
            <v>165.28</v>
          </cell>
          <cell r="IZ15">
            <v>165.42</v>
          </cell>
          <cell r="JA15">
            <v>164.96</v>
          </cell>
          <cell r="JB15">
            <v>166.31</v>
          </cell>
          <cell r="JC15">
            <v>170.03</v>
          </cell>
          <cell r="JD15">
            <v>174.92</v>
          </cell>
          <cell r="JE15">
            <v>184.75</v>
          </cell>
          <cell r="JF15">
            <v>182.61</v>
          </cell>
          <cell r="JG15">
            <v>182.68</v>
          </cell>
          <cell r="JH15">
            <v>183.55</v>
          </cell>
          <cell r="JI15">
            <v>185.25</v>
          </cell>
          <cell r="JJ15">
            <v>187.8</v>
          </cell>
          <cell r="JK15">
            <v>189.79</v>
          </cell>
          <cell r="JL15">
            <v>191.16</v>
          </cell>
          <cell r="JM15">
            <v>190.38</v>
          </cell>
          <cell r="JN15">
            <v>188.11</v>
          </cell>
          <cell r="JO15">
            <v>186.43</v>
          </cell>
          <cell r="JP15">
            <v>182.55</v>
          </cell>
          <cell r="JQ15">
            <v>182.83</v>
          </cell>
          <cell r="JR15">
            <v>186.53</v>
          </cell>
          <cell r="JS15">
            <v>195.38</v>
          </cell>
          <cell r="JT15">
            <v>202</v>
          </cell>
          <cell r="JU15">
            <v>206.55</v>
          </cell>
          <cell r="JV15">
            <v>210.91</v>
          </cell>
          <cell r="JW15">
            <v>212.37</v>
          </cell>
          <cell r="JX15">
            <v>212.72</v>
          </cell>
          <cell r="JY15">
            <v>212.65</v>
          </cell>
          <cell r="JZ15">
            <v>212.89</v>
          </cell>
          <cell r="KA15">
            <v>208.89</v>
          </cell>
          <cell r="KB15">
            <v>203.8</v>
          </cell>
          <cell r="KC15">
            <v>165.78</v>
          </cell>
          <cell r="KD15">
            <v>163.66999999999999</v>
          </cell>
          <cell r="KE15">
            <v>169.66</v>
          </cell>
          <cell r="KF15">
            <v>166.43</v>
          </cell>
          <cell r="KG15">
            <v>173.59</v>
          </cell>
          <cell r="KH15">
            <v>178.15</v>
          </cell>
          <cell r="KI15">
            <v>191.5</v>
          </cell>
          <cell r="KJ15">
            <v>194.28</v>
          </cell>
          <cell r="KK15">
            <v>196.17</v>
          </cell>
          <cell r="KL15">
            <v>196.38</v>
          </cell>
          <cell r="KM15">
            <v>195.45</v>
          </cell>
          <cell r="KN15">
            <v>196.61</v>
          </cell>
          <cell r="KO15">
            <v>198.87</v>
          </cell>
          <cell r="KP15">
            <v>206.16</v>
          </cell>
          <cell r="KQ15">
            <v>210.47</v>
          </cell>
          <cell r="KR15">
            <v>216.24</v>
          </cell>
          <cell r="KS15">
            <v>220.08</v>
          </cell>
          <cell r="KT15">
            <v>225.97</v>
          </cell>
          <cell r="KU15">
            <v>229.5</v>
          </cell>
          <cell r="KV15">
            <v>237.78</v>
          </cell>
          <cell r="KW15">
            <v>247.22</v>
          </cell>
          <cell r="KX15">
            <v>243.03</v>
          </cell>
          <cell r="KY15">
            <v>241.96</v>
          </cell>
          <cell r="KZ15">
            <v>238.33</v>
          </cell>
          <cell r="LA15">
            <v>235.03</v>
          </cell>
          <cell r="LB15">
            <v>236.96</v>
          </cell>
          <cell r="LC15">
            <v>239.39</v>
          </cell>
          <cell r="LD15">
            <v>237.35</v>
          </cell>
          <cell r="LE15">
            <v>232.8</v>
          </cell>
          <cell r="LF15">
            <v>241.71</v>
          </cell>
          <cell r="LG15">
            <v>243.03</v>
          </cell>
          <cell r="LH15">
            <v>238.43</v>
          </cell>
          <cell r="LI15">
            <v>241.34</v>
          </cell>
          <cell r="LJ15">
            <v>244.6</v>
          </cell>
          <cell r="LK15">
            <v>266.82</v>
          </cell>
          <cell r="LL15">
            <v>341.42</v>
          </cell>
          <cell r="LM15">
            <v>337.42</v>
          </cell>
          <cell r="LN15">
            <v>343.39</v>
          </cell>
          <cell r="LO15">
            <v>340.97</v>
          </cell>
          <cell r="LP15">
            <v>340.24</v>
          </cell>
          <cell r="LQ15">
            <v>349.09</v>
          </cell>
          <cell r="LR15">
            <v>354.73</v>
          </cell>
          <cell r="LS15">
            <v>354.73</v>
          </cell>
          <cell r="LT15">
            <v>350.84</v>
          </cell>
          <cell r="LU15">
            <v>349.87</v>
          </cell>
          <cell r="LV15">
            <v>352.64</v>
          </cell>
          <cell r="LW15">
            <v>350.48</v>
          </cell>
          <cell r="LX15">
            <v>337.96</v>
          </cell>
          <cell r="LY15">
            <v>346.4</v>
          </cell>
          <cell r="LZ15">
            <v>338.95</v>
          </cell>
          <cell r="MA15">
            <v>337.12</v>
          </cell>
          <cell r="MB15">
            <v>310.69</v>
          </cell>
          <cell r="MC15">
            <v>273.45999999999998</v>
          </cell>
          <cell r="MD15">
            <v>276.58</v>
          </cell>
          <cell r="ME15">
            <v>264.56</v>
          </cell>
          <cell r="MF15">
            <v>260.22000000000003</v>
          </cell>
          <cell r="MG15">
            <v>269.2</v>
          </cell>
          <cell r="MH15">
            <v>269.36</v>
          </cell>
          <cell r="MI15">
            <v>269.24</v>
          </cell>
          <cell r="MJ15">
            <v>264.99</v>
          </cell>
          <cell r="MK15">
            <v>267.69</v>
          </cell>
          <cell r="ML15">
            <v>271.56</v>
          </cell>
          <cell r="MM15">
            <v>275.25</v>
          </cell>
          <cell r="MN15">
            <v>275.8</v>
          </cell>
          <cell r="MO15">
            <v>282.29000000000002</v>
          </cell>
          <cell r="MP15">
            <v>288.2</v>
          </cell>
          <cell r="MQ15">
            <v>293.91000000000003</v>
          </cell>
          <cell r="MR15">
            <v>289.54000000000002</v>
          </cell>
          <cell r="MS15">
            <v>285.39</v>
          </cell>
          <cell r="MT15">
            <v>287.73</v>
          </cell>
          <cell r="MU15">
            <v>285.66000000000003</v>
          </cell>
          <cell r="MV15">
            <v>275.37</v>
          </cell>
          <cell r="MW15">
            <v>271.64999999999998</v>
          </cell>
          <cell r="MX15">
            <v>272.70999999999998</v>
          </cell>
          <cell r="MY15">
            <v>260.19</v>
          </cell>
        </row>
        <row r="16">
          <cell r="B16">
            <v>353</v>
          </cell>
          <cell r="C16">
            <v>348.82</v>
          </cell>
          <cell r="D16">
            <v>343.13</v>
          </cell>
          <cell r="E16">
            <v>343.48</v>
          </cell>
          <cell r="F16">
            <v>344.18</v>
          </cell>
          <cell r="G16">
            <v>340.34999999999997</v>
          </cell>
          <cell r="H16">
            <v>339.52</v>
          </cell>
          <cell r="I16">
            <v>337.9</v>
          </cell>
          <cell r="J16">
            <v>333.87</v>
          </cell>
          <cell r="K16">
            <v>332.93</v>
          </cell>
          <cell r="L16">
            <v>324.33</v>
          </cell>
          <cell r="M16">
            <v>338.77000000000004</v>
          </cell>
          <cell r="N16">
            <v>330.36</v>
          </cell>
          <cell r="O16">
            <v>347.58000000000004</v>
          </cell>
          <cell r="P16">
            <v>347.64000000000004</v>
          </cell>
          <cell r="Q16">
            <v>352.32</v>
          </cell>
          <cell r="R16">
            <v>354.72</v>
          </cell>
          <cell r="S16">
            <v>352.88</v>
          </cell>
          <cell r="T16">
            <v>353.51</v>
          </cell>
          <cell r="U16">
            <v>358.17999999999995</v>
          </cell>
          <cell r="V16">
            <v>358.72</v>
          </cell>
          <cell r="W16">
            <v>361.26</v>
          </cell>
          <cell r="X16">
            <v>364.12</v>
          </cell>
          <cell r="Y16">
            <v>364.45</v>
          </cell>
          <cell r="Z16">
            <v>351.95</v>
          </cell>
          <cell r="AA16">
            <v>339.35</v>
          </cell>
          <cell r="AB16">
            <v>339.83</v>
          </cell>
          <cell r="AC16">
            <v>334.66</v>
          </cell>
          <cell r="AD16">
            <v>337.03000000000003</v>
          </cell>
          <cell r="AE16">
            <v>339.20000000000005</v>
          </cell>
          <cell r="AF16">
            <v>339.03</v>
          </cell>
          <cell r="AG16">
            <v>345.97</v>
          </cell>
          <cell r="AH16">
            <v>349.21999999999997</v>
          </cell>
          <cell r="AI16">
            <v>354.30999999999995</v>
          </cell>
          <cell r="AJ16">
            <v>353.32</v>
          </cell>
          <cell r="AK16">
            <v>356.91</v>
          </cell>
          <cell r="AL16">
            <v>357.41999999999996</v>
          </cell>
          <cell r="AM16">
            <v>358.95000000000005</v>
          </cell>
          <cell r="AN16">
            <v>358.45</v>
          </cell>
          <cell r="AO16">
            <v>358.77000000000004</v>
          </cell>
          <cell r="AP16">
            <v>361.76</v>
          </cell>
          <cell r="AQ16">
            <v>369.97</v>
          </cell>
          <cell r="AR16">
            <v>376.22999999999996</v>
          </cell>
          <cell r="AS16">
            <v>378.62</v>
          </cell>
          <cell r="AT16">
            <v>376.08</v>
          </cell>
          <cell r="AU16">
            <v>375.46999999999997</v>
          </cell>
          <cell r="AV16">
            <v>379.47</v>
          </cell>
          <cell r="AW16">
            <v>384.29</v>
          </cell>
          <cell r="AX16">
            <v>390.78000000000003</v>
          </cell>
          <cell r="AY16">
            <v>394.94</v>
          </cell>
          <cell r="AZ16">
            <v>397.77</v>
          </cell>
          <cell r="BA16">
            <v>396.84</v>
          </cell>
          <cell r="BB16">
            <v>396.18</v>
          </cell>
          <cell r="BD16">
            <v>402.35</v>
          </cell>
          <cell r="BE16">
            <v>405.03</v>
          </cell>
          <cell r="BF16">
            <v>404.18</v>
          </cell>
          <cell r="BG16">
            <v>403.94</v>
          </cell>
          <cell r="BH16">
            <v>408.2</v>
          </cell>
          <cell r="BI16">
            <v>409.18</v>
          </cell>
          <cell r="BJ16">
            <v>405.78000000000003</v>
          </cell>
          <cell r="BK16">
            <v>407.40999999999997</v>
          </cell>
          <cell r="BL16">
            <v>400.78000000000003</v>
          </cell>
          <cell r="BM16">
            <v>397.15000000000003</v>
          </cell>
          <cell r="BN16">
            <v>387.23999999999995</v>
          </cell>
          <cell r="BO16">
            <v>384.63</v>
          </cell>
          <cell r="BP16">
            <v>384.79999999999995</v>
          </cell>
          <cell r="BQ16">
            <v>385.79999999999995</v>
          </cell>
          <cell r="BR16">
            <v>386.01</v>
          </cell>
          <cell r="BS16">
            <v>386.2</v>
          </cell>
          <cell r="BT16">
            <v>384.20000000000005</v>
          </cell>
          <cell r="BU16">
            <v>380.79999999999995</v>
          </cell>
          <cell r="BV16">
            <v>374.79999999999995</v>
          </cell>
          <cell r="BW16">
            <v>369.7</v>
          </cell>
          <cell r="BX16">
            <v>365.20000000000005</v>
          </cell>
          <cell r="BY16">
            <v>363.5</v>
          </cell>
          <cell r="BZ16">
            <v>359.09999999999997</v>
          </cell>
          <cell r="CA16">
            <v>350.4</v>
          </cell>
          <cell r="CB16">
            <v>342.9</v>
          </cell>
          <cell r="CC16">
            <v>348.01</v>
          </cell>
          <cell r="CD16">
            <v>351.13</v>
          </cell>
          <cell r="CE16">
            <v>347.79</v>
          </cell>
          <cell r="CF16">
            <v>351.45000000000005</v>
          </cell>
          <cell r="CG16">
            <v>350.28</v>
          </cell>
          <cell r="CH16">
            <v>348.05999999999995</v>
          </cell>
          <cell r="CI16">
            <v>348.15</v>
          </cell>
          <cell r="CJ16">
            <v>347.37</v>
          </cell>
          <cell r="CK16">
            <v>349.06</v>
          </cell>
          <cell r="CL16">
            <v>344.64</v>
          </cell>
          <cell r="CM16">
            <v>346.8</v>
          </cell>
          <cell r="CN16">
            <v>350.6</v>
          </cell>
          <cell r="CO16">
            <v>350.4</v>
          </cell>
          <cell r="CP16">
            <v>349.5</v>
          </cell>
          <cell r="CQ16">
            <v>350.20000000000005</v>
          </cell>
          <cell r="CR16">
            <v>349.7</v>
          </cell>
          <cell r="CS16">
            <v>351.94</v>
          </cell>
          <cell r="CT16">
            <v>358.14</v>
          </cell>
          <cell r="CU16">
            <v>359.07</v>
          </cell>
          <cell r="CV16">
            <v>358.19</v>
          </cell>
          <cell r="CW16">
            <v>352.66</v>
          </cell>
          <cell r="CX16">
            <v>354.22</v>
          </cell>
          <cell r="CY16">
            <v>349.51</v>
          </cell>
          <cell r="CZ16">
            <v>347.21</v>
          </cell>
          <cell r="DA16">
            <v>346.35</v>
          </cell>
          <cell r="DB16">
            <v>340.51</v>
          </cell>
          <cell r="DC16">
            <v>343.28</v>
          </cell>
          <cell r="DD16">
            <v>340.14</v>
          </cell>
          <cell r="DE16">
            <v>337.03</v>
          </cell>
          <cell r="DF16">
            <v>334.39</v>
          </cell>
          <cell r="DG16">
            <v>332.77</v>
          </cell>
          <cell r="DH16">
            <v>334.08</v>
          </cell>
          <cell r="DI16">
            <v>334.94</v>
          </cell>
          <cell r="DJ16">
            <v>337.88</v>
          </cell>
          <cell r="DK16">
            <v>336.84</v>
          </cell>
          <cell r="DL16">
            <v>331.11</v>
          </cell>
          <cell r="DM16">
            <v>331.38</v>
          </cell>
          <cell r="DN16">
            <v>330.54</v>
          </cell>
          <cell r="DO16">
            <v>330.76</v>
          </cell>
          <cell r="DP16">
            <v>332.06</v>
          </cell>
          <cell r="DQ16">
            <v>328.75</v>
          </cell>
          <cell r="DR16">
            <v>327.54000000000002</v>
          </cell>
          <cell r="DS16">
            <v>325.72000000000003</v>
          </cell>
          <cell r="DT16">
            <v>328.17</v>
          </cell>
          <cell r="DU16">
            <v>328.99</v>
          </cell>
          <cell r="DV16">
            <v>332.22</v>
          </cell>
          <cell r="DW16">
            <v>335.98</v>
          </cell>
          <cell r="DX16">
            <v>335.66</v>
          </cell>
          <cell r="DY16">
            <v>334.22</v>
          </cell>
          <cell r="DZ16">
            <v>331.18</v>
          </cell>
          <cell r="EA16">
            <v>332.67</v>
          </cell>
          <cell r="EB16">
            <v>334.47</v>
          </cell>
          <cell r="EC16">
            <v>340.03</v>
          </cell>
          <cell r="ED16">
            <v>347.41</v>
          </cell>
          <cell r="EE16">
            <v>348.33</v>
          </cell>
          <cell r="EF16">
            <v>354.7</v>
          </cell>
          <cell r="EG16">
            <v>363.32</v>
          </cell>
          <cell r="EH16">
            <v>361.45</v>
          </cell>
          <cell r="EI16">
            <v>363.88</v>
          </cell>
          <cell r="EJ16">
            <v>358.31</v>
          </cell>
          <cell r="EK16">
            <v>359.15</v>
          </cell>
          <cell r="EL16">
            <v>358.04</v>
          </cell>
          <cell r="EM16">
            <v>353</v>
          </cell>
          <cell r="EN16">
            <v>349.29</v>
          </cell>
          <cell r="EO16">
            <v>354.28</v>
          </cell>
          <cell r="EP16">
            <v>359.24</v>
          </cell>
          <cell r="EQ16">
            <v>359.68</v>
          </cell>
          <cell r="ER16">
            <v>359.31</v>
          </cell>
          <cell r="ES16">
            <v>359.88</v>
          </cell>
          <cell r="ET16">
            <v>359.98</v>
          </cell>
          <cell r="EU16">
            <v>362</v>
          </cell>
          <cell r="EV16">
            <v>359.15</v>
          </cell>
          <cell r="EW16">
            <v>357.99</v>
          </cell>
          <cell r="EX16">
            <v>358.9</v>
          </cell>
          <cell r="EY16">
            <v>358.64</v>
          </cell>
          <cell r="EZ16">
            <v>358.06</v>
          </cell>
          <cell r="FA16">
            <v>357.45</v>
          </cell>
          <cell r="FB16">
            <v>357.23</v>
          </cell>
          <cell r="FC16">
            <v>357.04</v>
          </cell>
          <cell r="FD16">
            <v>357</v>
          </cell>
          <cell r="FE16">
            <v>358.78</v>
          </cell>
          <cell r="FF16">
            <v>360.02</v>
          </cell>
          <cell r="FG16">
            <v>359.51</v>
          </cell>
          <cell r="FH16">
            <v>358.59</v>
          </cell>
          <cell r="FI16">
            <v>352.65</v>
          </cell>
          <cell r="FJ16">
            <v>347.76</v>
          </cell>
          <cell r="FK16">
            <v>341.38</v>
          </cell>
          <cell r="FL16">
            <v>342</v>
          </cell>
          <cell r="FM16">
            <v>342.01</v>
          </cell>
          <cell r="FN16">
            <v>343.16</v>
          </cell>
          <cell r="FO16">
            <v>344.06</v>
          </cell>
          <cell r="FP16">
            <v>345.33</v>
          </cell>
          <cell r="FQ16">
            <v>334.57</v>
          </cell>
          <cell r="FR16">
            <v>346.97</v>
          </cell>
          <cell r="FS16">
            <v>348.73</v>
          </cell>
          <cell r="FT16">
            <v>347.98</v>
          </cell>
          <cell r="FU16">
            <v>345.58</v>
          </cell>
          <cell r="FV16">
            <v>347</v>
          </cell>
          <cell r="FW16">
            <v>347.92</v>
          </cell>
          <cell r="FX16">
            <v>350.44</v>
          </cell>
          <cell r="FY16">
            <v>349.75</v>
          </cell>
          <cell r="FZ16">
            <v>351.05</v>
          </cell>
          <cell r="GA16">
            <v>351.6</v>
          </cell>
          <cell r="GB16">
            <v>354.38</v>
          </cell>
          <cell r="GC16">
            <v>353.41</v>
          </cell>
          <cell r="GD16">
            <v>352.57</v>
          </cell>
          <cell r="GE16">
            <v>344.65</v>
          </cell>
          <cell r="GF16">
            <v>360.39</v>
          </cell>
          <cell r="GG16">
            <v>359.04</v>
          </cell>
          <cell r="GH16">
            <v>358.45</v>
          </cell>
          <cell r="GI16">
            <v>361.5</v>
          </cell>
          <cell r="GJ16">
            <v>363.04</v>
          </cell>
          <cell r="GK16">
            <v>362.4</v>
          </cell>
          <cell r="GL16">
            <v>364.89</v>
          </cell>
          <cell r="GM16">
            <v>366.79</v>
          </cell>
          <cell r="GN16">
            <v>367.74</v>
          </cell>
          <cell r="GO16">
            <v>368.48</v>
          </cell>
          <cell r="GP16">
            <v>370.16</v>
          </cell>
          <cell r="GQ16">
            <v>368.26</v>
          </cell>
          <cell r="GR16">
            <v>364.63</v>
          </cell>
          <cell r="GS16">
            <v>365.93</v>
          </cell>
          <cell r="GT16">
            <v>366.91</v>
          </cell>
          <cell r="GU16">
            <v>372.91</v>
          </cell>
          <cell r="GV16">
            <v>374.81</v>
          </cell>
          <cell r="GW16">
            <v>372.26</v>
          </cell>
          <cell r="GX16">
            <v>373.85</v>
          </cell>
          <cell r="GY16">
            <v>379.04</v>
          </cell>
          <cell r="GZ16">
            <v>384.53</v>
          </cell>
          <cell r="HA16">
            <v>385.86</v>
          </cell>
          <cell r="HB16">
            <v>385.92</v>
          </cell>
          <cell r="HC16">
            <v>392.81</v>
          </cell>
          <cell r="HD16">
            <v>398.06</v>
          </cell>
          <cell r="HE16">
            <v>394.69</v>
          </cell>
          <cell r="HF16">
            <v>386.31</v>
          </cell>
          <cell r="HG16">
            <v>378.34</v>
          </cell>
          <cell r="HH16">
            <v>375.74</v>
          </cell>
          <cell r="HI16">
            <v>380.09</v>
          </cell>
          <cell r="HJ16">
            <v>376.24</v>
          </cell>
          <cell r="HK16">
            <v>368.54</v>
          </cell>
          <cell r="HL16">
            <v>358.02</v>
          </cell>
          <cell r="HM16">
            <v>335.89</v>
          </cell>
          <cell r="HN16">
            <v>338.46</v>
          </cell>
          <cell r="HO16">
            <v>342.24</v>
          </cell>
          <cell r="HP16">
            <v>347.85</v>
          </cell>
          <cell r="HQ16">
            <v>349.73</v>
          </cell>
          <cell r="HR16">
            <v>351.95</v>
          </cell>
          <cell r="HS16">
            <v>350.52</v>
          </cell>
          <cell r="HT16">
            <v>351.64</v>
          </cell>
          <cell r="HU16">
            <v>353.38</v>
          </cell>
          <cell r="HV16">
            <v>354.38</v>
          </cell>
          <cell r="HW16">
            <v>356.54</v>
          </cell>
          <cell r="HX16">
            <v>356.08</v>
          </cell>
          <cell r="HY16">
            <v>358.09</v>
          </cell>
          <cell r="HZ16">
            <v>358.41</v>
          </cell>
          <cell r="IA16">
            <v>358.9</v>
          </cell>
          <cell r="IB16">
            <v>355.37</v>
          </cell>
          <cell r="IC16">
            <v>356.73</v>
          </cell>
          <cell r="ID16">
            <v>359.11</v>
          </cell>
          <cell r="IE16">
            <v>367.03</v>
          </cell>
          <cell r="IF16">
            <v>365.6</v>
          </cell>
          <cell r="IG16">
            <v>365.77</v>
          </cell>
          <cell r="IH16">
            <v>361.13</v>
          </cell>
          <cell r="II16">
            <v>361.43</v>
          </cell>
          <cell r="IJ16">
            <v>362.25</v>
          </cell>
          <cell r="IK16">
            <v>364.74</v>
          </cell>
          <cell r="IL16">
            <v>366.11</v>
          </cell>
          <cell r="IM16">
            <v>366.89</v>
          </cell>
          <cell r="IN16">
            <v>371.08</v>
          </cell>
          <cell r="IO16">
            <v>366.33</v>
          </cell>
          <cell r="IP16">
            <v>371.1</v>
          </cell>
          <cell r="IQ16">
            <v>373.07</v>
          </cell>
          <cell r="IR16">
            <v>372.63</v>
          </cell>
          <cell r="IS16">
            <v>373.39</v>
          </cell>
          <cell r="IT16">
            <v>369.81</v>
          </cell>
          <cell r="IU16">
            <v>379.87</v>
          </cell>
          <cell r="IV16">
            <v>384.2</v>
          </cell>
          <cell r="IW16">
            <v>387.78</v>
          </cell>
          <cell r="IX16">
            <v>387.71</v>
          </cell>
          <cell r="IY16">
            <v>387.67</v>
          </cell>
          <cell r="IZ16">
            <v>387.08</v>
          </cell>
          <cell r="JA16">
            <v>390.97</v>
          </cell>
          <cell r="JB16">
            <v>391.47</v>
          </cell>
          <cell r="JC16">
            <v>398.57</v>
          </cell>
          <cell r="JD16">
            <v>410.83</v>
          </cell>
          <cell r="JE16">
            <v>411.93</v>
          </cell>
          <cell r="JF16">
            <v>410.73</v>
          </cell>
          <cell r="JG16">
            <v>418.21</v>
          </cell>
          <cell r="JH16">
            <v>424.93</v>
          </cell>
          <cell r="JI16">
            <v>434</v>
          </cell>
          <cell r="JJ16">
            <v>444.7</v>
          </cell>
          <cell r="JK16">
            <v>469.08</v>
          </cell>
          <cell r="JL16">
            <v>497.22</v>
          </cell>
          <cell r="JM16">
            <v>501.24</v>
          </cell>
          <cell r="JN16">
            <v>495.07</v>
          </cell>
          <cell r="JO16">
            <v>496.18</v>
          </cell>
          <cell r="JP16">
            <v>489.7</v>
          </cell>
          <cell r="JQ16">
            <v>491.58</v>
          </cell>
          <cell r="JR16">
            <v>498.04</v>
          </cell>
          <cell r="JS16">
            <v>520.25</v>
          </cell>
          <cell r="JT16">
            <v>531.88</v>
          </cell>
          <cell r="JU16">
            <v>540.64</v>
          </cell>
          <cell r="JV16">
            <v>541.58000000000004</v>
          </cell>
          <cell r="JW16">
            <v>535.29999999999995</v>
          </cell>
          <cell r="JX16">
            <v>518.80999999999995</v>
          </cell>
          <cell r="JY16">
            <v>534.61</v>
          </cell>
          <cell r="JZ16">
            <v>527.29999999999995</v>
          </cell>
          <cell r="KA16">
            <v>526.80999999999995</v>
          </cell>
          <cell r="KB16">
            <v>508.2</v>
          </cell>
          <cell r="KC16">
            <v>490.36</v>
          </cell>
          <cell r="KD16">
            <v>512.19000000000005</v>
          </cell>
          <cell r="KE16">
            <v>513.71</v>
          </cell>
          <cell r="KF16">
            <v>507.91</v>
          </cell>
          <cell r="KG16">
            <v>504.41</v>
          </cell>
          <cell r="KH16">
            <v>515.02</v>
          </cell>
          <cell r="KI16">
            <v>543.26</v>
          </cell>
          <cell r="KJ16">
            <v>540.87</v>
          </cell>
          <cell r="KK16">
            <v>549.22</v>
          </cell>
          <cell r="KL16">
            <v>549.24</v>
          </cell>
          <cell r="KM16">
            <v>553.84</v>
          </cell>
          <cell r="KN16">
            <v>571.96</v>
          </cell>
          <cell r="KO16">
            <v>594.6</v>
          </cell>
          <cell r="KP16">
            <v>619.11</v>
          </cell>
          <cell r="KQ16">
            <v>622.65</v>
          </cell>
          <cell r="KR16">
            <v>645.77</v>
          </cell>
          <cell r="KS16">
            <v>654.17999999999995</v>
          </cell>
          <cell r="KT16">
            <v>666.06</v>
          </cell>
          <cell r="KU16">
            <v>666.6</v>
          </cell>
          <cell r="KV16">
            <v>686.46</v>
          </cell>
          <cell r="KW16">
            <v>675.57</v>
          </cell>
          <cell r="KX16">
            <v>651.20000000000005</v>
          </cell>
          <cell r="KY16">
            <v>665.86</v>
          </cell>
          <cell r="KZ16">
            <v>690.33</v>
          </cell>
          <cell r="LA16">
            <v>706.24</v>
          </cell>
          <cell r="LB16">
            <v>714.52</v>
          </cell>
          <cell r="LC16">
            <v>735.01</v>
          </cell>
          <cell r="LD16">
            <v>764.58</v>
          </cell>
          <cell r="LE16">
            <v>722.34</v>
          </cell>
          <cell r="LF16">
            <v>697.43</v>
          </cell>
          <cell r="LG16">
            <v>702.97</v>
          </cell>
          <cell r="LH16">
            <v>692.11</v>
          </cell>
          <cell r="LI16">
            <v>687.3</v>
          </cell>
          <cell r="LJ16">
            <v>707.68</v>
          </cell>
          <cell r="LK16">
            <v>749.78</v>
          </cell>
          <cell r="LL16">
            <v>830.68</v>
          </cell>
          <cell r="LM16">
            <v>866.93</v>
          </cell>
          <cell r="LN16">
            <v>922.34</v>
          </cell>
          <cell r="LO16">
            <v>925.93</v>
          </cell>
          <cell r="LP16">
            <v>931.41</v>
          </cell>
          <cell r="LQ16">
            <v>953.26</v>
          </cell>
          <cell r="LR16">
            <v>967.58</v>
          </cell>
          <cell r="LS16">
            <v>982.69</v>
          </cell>
          <cell r="LT16">
            <v>923.13</v>
          </cell>
          <cell r="LU16">
            <v>927.73</v>
          </cell>
          <cell r="LV16">
            <v>926.79</v>
          </cell>
          <cell r="LW16">
            <v>912.64</v>
          </cell>
          <cell r="LX16">
            <v>892.99</v>
          </cell>
          <cell r="LY16">
            <v>878.51</v>
          </cell>
          <cell r="LZ16">
            <v>815.56</v>
          </cell>
          <cell r="MA16">
            <v>782.87</v>
          </cell>
          <cell r="MB16">
            <v>684.51</v>
          </cell>
          <cell r="MC16">
            <v>637.73</v>
          </cell>
          <cell r="MD16">
            <v>658.7</v>
          </cell>
          <cell r="MF16">
            <v>610.49</v>
          </cell>
          <cell r="MG16">
            <v>633.79</v>
          </cell>
          <cell r="MH16">
            <v>625.86</v>
          </cell>
          <cell r="MI16">
            <v>612.54999999999995</v>
          </cell>
          <cell r="MJ16">
            <v>597.85</v>
          </cell>
          <cell r="MK16">
            <v>596.83000000000004</v>
          </cell>
          <cell r="ML16">
            <v>586.79</v>
          </cell>
          <cell r="MM16">
            <v>587.9</v>
          </cell>
          <cell r="MN16">
            <v>562.35</v>
          </cell>
          <cell r="MO16">
            <v>577.39</v>
          </cell>
          <cell r="MP16">
            <v>607.53</v>
          </cell>
          <cell r="MQ16">
            <v>614.61</v>
          </cell>
          <cell r="MR16">
            <v>603.6</v>
          </cell>
          <cell r="MS16">
            <v>611.16999999999996</v>
          </cell>
          <cell r="MT16">
            <v>633.58000000000004</v>
          </cell>
          <cell r="MU16">
            <v>626.84</v>
          </cell>
          <cell r="MV16">
            <v>605.6</v>
          </cell>
          <cell r="MW16">
            <v>584.49</v>
          </cell>
          <cell r="MX16">
            <v>568.6</v>
          </cell>
          <cell r="MY16">
            <v>554.1</v>
          </cell>
        </row>
        <row r="17">
          <cell r="B17">
            <v>150</v>
          </cell>
          <cell r="C17">
            <v>155.25</v>
          </cell>
          <cell r="D17">
            <v>146.30000000000001</v>
          </cell>
          <cell r="E17">
            <v>145</v>
          </cell>
          <cell r="F17">
            <v>145</v>
          </cell>
          <cell r="H17">
            <v>145</v>
          </cell>
          <cell r="I17">
            <v>142.5</v>
          </cell>
          <cell r="J17">
            <v>140</v>
          </cell>
          <cell r="K17">
            <v>127.5</v>
          </cell>
          <cell r="L17">
            <v>136.30000000000001</v>
          </cell>
          <cell r="M17">
            <v>136.30000000000001</v>
          </cell>
          <cell r="N17">
            <v>136.30000000000001</v>
          </cell>
          <cell r="O17">
            <v>136.30000000000001</v>
          </cell>
          <cell r="P17">
            <v>136.30000000000001</v>
          </cell>
          <cell r="Q17">
            <v>135</v>
          </cell>
          <cell r="R17">
            <v>135</v>
          </cell>
          <cell r="S17">
            <v>136.30000000000001</v>
          </cell>
          <cell r="T17">
            <v>136.30000000000001</v>
          </cell>
          <cell r="U17">
            <v>136.30000000000001</v>
          </cell>
          <cell r="V17">
            <v>137.5</v>
          </cell>
          <cell r="W17">
            <v>137.5</v>
          </cell>
          <cell r="X17">
            <v>137.5</v>
          </cell>
          <cell r="AC17">
            <v>156.16999999999999</v>
          </cell>
          <cell r="AD17">
            <v>153.18</v>
          </cell>
          <cell r="AE17">
            <v>152.79</v>
          </cell>
          <cell r="AF17">
            <v>154.44999999999999</v>
          </cell>
          <cell r="AG17">
            <v>155.16999999999999</v>
          </cell>
          <cell r="AH17">
            <v>155.87</v>
          </cell>
          <cell r="AI17">
            <v>150.94</v>
          </cell>
          <cell r="AJ17">
            <v>150.53</v>
          </cell>
          <cell r="AK17">
            <v>154.78</v>
          </cell>
          <cell r="AL17">
            <v>151.68</v>
          </cell>
          <cell r="AM17">
            <v>151.76</v>
          </cell>
          <cell r="AN17">
            <v>150.33000000000001</v>
          </cell>
          <cell r="AO17">
            <v>150.91999999999999</v>
          </cell>
          <cell r="AP17">
            <v>150.88</v>
          </cell>
          <cell r="AQ17">
            <v>154.63999999999999</v>
          </cell>
          <cell r="AR17">
            <v>152.44999999999999</v>
          </cell>
          <cell r="AS17">
            <v>152.27000000000001</v>
          </cell>
          <cell r="AT17">
            <v>152.54</v>
          </cell>
          <cell r="AU17">
            <v>153.68</v>
          </cell>
          <cell r="AV17">
            <v>154.09</v>
          </cell>
          <cell r="AW17">
            <v>155.59</v>
          </cell>
          <cell r="AX17">
            <v>156.18</v>
          </cell>
          <cell r="AY17">
            <v>157.63999999999999</v>
          </cell>
          <cell r="AZ17">
            <v>157.44</v>
          </cell>
          <cell r="BA17">
            <v>160.19999999999999</v>
          </cell>
          <cell r="BB17">
            <v>157.13</v>
          </cell>
          <cell r="BC17">
            <v>153.43</v>
          </cell>
          <cell r="BD17">
            <v>155.78</v>
          </cell>
          <cell r="BE17">
            <v>158.16999999999999</v>
          </cell>
          <cell r="BF17">
            <v>155.22999999999999</v>
          </cell>
          <cell r="BG17">
            <v>158.49</v>
          </cell>
          <cell r="BH17">
            <v>156.31</v>
          </cell>
          <cell r="BI17">
            <v>156.34</v>
          </cell>
          <cell r="BJ17">
            <v>157.49</v>
          </cell>
          <cell r="BK17">
            <v>158.80000000000001</v>
          </cell>
          <cell r="BL17">
            <v>159.01</v>
          </cell>
          <cell r="BM17">
            <v>158.71</v>
          </cell>
          <cell r="BN17">
            <v>157.59</v>
          </cell>
          <cell r="BO17">
            <v>157.51</v>
          </cell>
          <cell r="BP17">
            <v>157.22999999999999</v>
          </cell>
          <cell r="BQ17">
            <v>156.74</v>
          </cell>
          <cell r="BR17">
            <v>156.47999999999999</v>
          </cell>
          <cell r="BS17">
            <v>156.58000000000001</v>
          </cell>
          <cell r="BT17">
            <v>158.87</v>
          </cell>
          <cell r="BU17">
            <v>161.36000000000001</v>
          </cell>
          <cell r="BV17">
            <v>159.91</v>
          </cell>
          <cell r="BW17">
            <v>156.87</v>
          </cell>
          <cell r="BX17">
            <v>157.25</v>
          </cell>
          <cell r="BY17">
            <v>159.5</v>
          </cell>
          <cell r="BZ17">
            <v>161.44999999999999</v>
          </cell>
          <cell r="CA17">
            <v>162.19999999999999</v>
          </cell>
          <cell r="CB17">
            <v>162.25</v>
          </cell>
          <cell r="CC17">
            <v>158.5</v>
          </cell>
          <cell r="CD17">
            <v>159.63999999999999</v>
          </cell>
          <cell r="CE17">
            <v>159.38999999999999</v>
          </cell>
          <cell r="CF17">
            <v>160.05000000000001</v>
          </cell>
          <cell r="CG17">
            <v>157.62</v>
          </cell>
          <cell r="CH17">
            <v>155.31</v>
          </cell>
          <cell r="CI17">
            <v>157.68</v>
          </cell>
          <cell r="CJ17">
            <v>161.62</v>
          </cell>
          <cell r="CK17">
            <v>162.29</v>
          </cell>
          <cell r="CL17">
            <v>163.28</v>
          </cell>
          <cell r="CM17">
            <v>160.06</v>
          </cell>
          <cell r="CN17">
            <v>160.26</v>
          </cell>
          <cell r="CO17">
            <v>161.32</v>
          </cell>
          <cell r="CP17">
            <v>163.72999999999999</v>
          </cell>
          <cell r="CQ17">
            <v>159.44999999999999</v>
          </cell>
          <cell r="CR17">
            <v>158.49</v>
          </cell>
          <cell r="CS17">
            <v>158.37</v>
          </cell>
          <cell r="CT17">
            <v>159.12</v>
          </cell>
          <cell r="CU17">
            <v>159.22999999999999</v>
          </cell>
          <cell r="CV17">
            <v>159.84</v>
          </cell>
          <cell r="CW17">
            <v>159.27000000000001</v>
          </cell>
          <cell r="CX17">
            <v>160.46</v>
          </cell>
          <cell r="CY17">
            <v>160.93</v>
          </cell>
          <cell r="CZ17">
            <v>159.94</v>
          </cell>
          <cell r="DA17">
            <v>159.88</v>
          </cell>
          <cell r="DB17">
            <v>159.85</v>
          </cell>
          <cell r="DC17">
            <v>161.38999999999999</v>
          </cell>
          <cell r="DD17">
            <v>162.63999999999999</v>
          </cell>
          <cell r="DE17">
            <v>163.21</v>
          </cell>
          <cell r="DF17">
            <v>162.01</v>
          </cell>
          <cell r="DG17">
            <v>160.31</v>
          </cell>
          <cell r="DH17">
            <v>160.19</v>
          </cell>
          <cell r="DI17">
            <v>164.34</v>
          </cell>
          <cell r="DJ17">
            <v>164.63</v>
          </cell>
          <cell r="DK17">
            <v>163.16</v>
          </cell>
          <cell r="DL17">
            <v>163.34</v>
          </cell>
          <cell r="DM17">
            <v>163.34</v>
          </cell>
          <cell r="DN17">
            <v>164.76</v>
          </cell>
          <cell r="DO17">
            <v>164.97</v>
          </cell>
          <cell r="DP17">
            <v>165.64</v>
          </cell>
          <cell r="DQ17">
            <v>166.31</v>
          </cell>
          <cell r="DR17">
            <v>166.89</v>
          </cell>
          <cell r="DS17">
            <v>153.1</v>
          </cell>
          <cell r="DT17">
            <v>153.1</v>
          </cell>
          <cell r="DU17">
            <v>165.5</v>
          </cell>
          <cell r="DV17">
            <v>165.5</v>
          </cell>
          <cell r="DW17">
            <v>166.17</v>
          </cell>
          <cell r="DX17">
            <v>168.67</v>
          </cell>
          <cell r="DY17">
            <v>173.5</v>
          </cell>
          <cell r="DZ17">
            <v>173.5</v>
          </cell>
          <cell r="EA17">
            <v>176</v>
          </cell>
          <cell r="EB17">
            <v>172.8</v>
          </cell>
          <cell r="EC17">
            <v>168.8</v>
          </cell>
          <cell r="ED17">
            <v>171.65</v>
          </cell>
          <cell r="EE17">
            <v>173.18</v>
          </cell>
          <cell r="EF17">
            <v>180.03</v>
          </cell>
          <cell r="EG17">
            <v>180.03</v>
          </cell>
          <cell r="EH17">
            <v>186.18</v>
          </cell>
          <cell r="EI17">
            <v>182.33</v>
          </cell>
          <cell r="EJ17">
            <v>179.67</v>
          </cell>
          <cell r="EK17">
            <v>180.01</v>
          </cell>
          <cell r="EL17">
            <v>180.94</v>
          </cell>
          <cell r="EM17">
            <v>181.82</v>
          </cell>
          <cell r="EN17">
            <v>180.5</v>
          </cell>
          <cell r="EO17">
            <v>179.85</v>
          </cell>
          <cell r="EP17">
            <v>182.66</v>
          </cell>
          <cell r="EQ17">
            <v>182.9</v>
          </cell>
          <cell r="ER17">
            <v>188.28</v>
          </cell>
          <cell r="ES17">
            <v>187.84</v>
          </cell>
          <cell r="ET17">
            <v>191.77</v>
          </cell>
          <cell r="EU17">
            <v>191.38</v>
          </cell>
          <cell r="EV17">
            <v>187.51</v>
          </cell>
          <cell r="EW17">
            <v>189.68</v>
          </cell>
          <cell r="EX17">
            <v>187.22</v>
          </cell>
          <cell r="EY17">
            <v>188.84</v>
          </cell>
          <cell r="EZ17">
            <v>203.05</v>
          </cell>
          <cell r="FA17">
            <v>202.86</v>
          </cell>
          <cell r="FB17">
            <v>203.91</v>
          </cell>
          <cell r="FC17">
            <v>205.43</v>
          </cell>
          <cell r="FD17">
            <v>203.08</v>
          </cell>
          <cell r="FE17">
            <v>208.84</v>
          </cell>
          <cell r="FF17">
            <v>204.26</v>
          </cell>
          <cell r="FG17">
            <v>208.73</v>
          </cell>
          <cell r="FH17">
            <v>209.29</v>
          </cell>
          <cell r="FI17">
            <v>213.18</v>
          </cell>
          <cell r="FJ17">
            <v>207.28</v>
          </cell>
          <cell r="FK17">
            <v>207.39</v>
          </cell>
          <cell r="FL17">
            <v>203.63</v>
          </cell>
          <cell r="FM17">
            <v>208.24</v>
          </cell>
          <cell r="FN17">
            <v>204.67</v>
          </cell>
          <cell r="FO17">
            <v>205.27</v>
          </cell>
          <cell r="FP17">
            <v>201.94</v>
          </cell>
          <cell r="FQ17">
            <v>209.98</v>
          </cell>
          <cell r="FR17">
            <v>198.66</v>
          </cell>
          <cell r="FS17">
            <v>198.41</v>
          </cell>
          <cell r="FT17">
            <v>199.33</v>
          </cell>
          <cell r="FU17">
            <v>202.66</v>
          </cell>
          <cell r="FV17">
            <v>202.01</v>
          </cell>
          <cell r="FW17">
            <v>181.58</v>
          </cell>
          <cell r="FX17">
            <v>203.99</v>
          </cell>
          <cell r="FY17">
            <v>246.65</v>
          </cell>
          <cell r="FZ17">
            <v>249.47</v>
          </cell>
          <cell r="GA17">
            <v>244.4</v>
          </cell>
          <cell r="GB17">
            <v>222.5</v>
          </cell>
          <cell r="GC17">
            <v>214.3</v>
          </cell>
          <cell r="GD17">
            <v>214.1</v>
          </cell>
          <cell r="GF17">
            <v>191.75</v>
          </cell>
          <cell r="GG17">
            <v>192.5</v>
          </cell>
          <cell r="GH17">
            <v>193.6</v>
          </cell>
          <cell r="GI17">
            <v>195.45</v>
          </cell>
          <cell r="GJ17">
            <v>195.99</v>
          </cell>
          <cell r="GK17">
            <v>198.74</v>
          </cell>
          <cell r="GL17">
            <v>197.1</v>
          </cell>
          <cell r="GM17">
            <v>199.76</v>
          </cell>
          <cell r="GN17">
            <v>199.56</v>
          </cell>
          <cell r="GO17">
            <v>200.42</v>
          </cell>
          <cell r="GP17">
            <v>200.6</v>
          </cell>
          <cell r="GQ17">
            <v>199.52</v>
          </cell>
          <cell r="GR17">
            <v>200.73</v>
          </cell>
          <cell r="GS17">
            <v>206.78</v>
          </cell>
          <cell r="GT17">
            <v>201</v>
          </cell>
          <cell r="GU17">
            <v>200.77</v>
          </cell>
          <cell r="GV17">
            <v>201.22</v>
          </cell>
          <cell r="GW17">
            <v>201.44</v>
          </cell>
          <cell r="GX17">
            <v>201.89</v>
          </cell>
          <cell r="GY17">
            <v>201.57</v>
          </cell>
          <cell r="GZ17">
            <v>207.06</v>
          </cell>
          <cell r="HA17">
            <v>208.79</v>
          </cell>
          <cell r="HB17">
            <v>208.79</v>
          </cell>
          <cell r="HC17">
            <v>209.45</v>
          </cell>
          <cell r="HD17">
            <v>209.91</v>
          </cell>
          <cell r="HE17">
            <v>210.88</v>
          </cell>
          <cell r="HF17">
            <v>212.34</v>
          </cell>
          <cell r="HG17">
            <v>213.66</v>
          </cell>
          <cell r="HH17">
            <v>214.97</v>
          </cell>
          <cell r="HI17">
            <v>214.63</v>
          </cell>
          <cell r="HJ17">
            <v>214.33</v>
          </cell>
          <cell r="HK17">
            <v>214.13</v>
          </cell>
          <cell r="HL17">
            <v>214.38</v>
          </cell>
          <cell r="HM17">
            <v>209.15</v>
          </cell>
          <cell r="HN17">
            <v>207.57</v>
          </cell>
          <cell r="HO17">
            <v>208.96</v>
          </cell>
          <cell r="HP17">
            <v>209.56</v>
          </cell>
          <cell r="HQ17">
            <v>210.7</v>
          </cell>
          <cell r="HR17">
            <v>209.27</v>
          </cell>
          <cell r="HS17">
            <v>208.89</v>
          </cell>
          <cell r="HT17">
            <v>208.79</v>
          </cell>
          <cell r="HU17">
            <v>207.79</v>
          </cell>
          <cell r="HV17">
            <v>208.24</v>
          </cell>
          <cell r="HW17">
            <v>212.71</v>
          </cell>
          <cell r="HX17">
            <v>212.59</v>
          </cell>
          <cell r="HY17">
            <v>211.26</v>
          </cell>
          <cell r="HZ17">
            <v>209.72</v>
          </cell>
          <cell r="IA17">
            <v>203.52</v>
          </cell>
          <cell r="IB17">
            <v>207.26</v>
          </cell>
          <cell r="IC17">
            <v>204.81</v>
          </cell>
          <cell r="IE17">
            <v>196.96</v>
          </cell>
          <cell r="IF17">
            <v>193.86</v>
          </cell>
          <cell r="IG17">
            <v>195.42</v>
          </cell>
          <cell r="IH17">
            <v>202.64</v>
          </cell>
          <cell r="II17">
            <v>199.44</v>
          </cell>
          <cell r="IJ17">
            <v>198.93</v>
          </cell>
          <cell r="IK17">
            <v>200.94</v>
          </cell>
          <cell r="IL17">
            <v>196.17</v>
          </cell>
          <cell r="IM17">
            <v>197.31</v>
          </cell>
          <cell r="IN17">
            <v>196.28</v>
          </cell>
          <cell r="IO17">
            <v>197.19</v>
          </cell>
          <cell r="IP17">
            <v>199.26</v>
          </cell>
          <cell r="IQ17">
            <v>199.83</v>
          </cell>
          <cell r="IR17">
            <v>200.6</v>
          </cell>
          <cell r="IS17">
            <v>200.81</v>
          </cell>
          <cell r="IT17">
            <v>201.46</v>
          </cell>
          <cell r="IU17">
            <v>203.55</v>
          </cell>
          <cell r="IV17">
            <v>198.85</v>
          </cell>
          <cell r="IW17">
            <v>201.63</v>
          </cell>
          <cell r="IX17">
            <v>202.73</v>
          </cell>
          <cell r="IY17">
            <v>203.36</v>
          </cell>
          <cell r="IZ17">
            <v>203.23</v>
          </cell>
          <cell r="JA17">
            <v>203.13</v>
          </cell>
          <cell r="JB17">
            <v>203.42</v>
          </cell>
          <cell r="JC17">
            <v>203.83</v>
          </cell>
          <cell r="JD17">
            <v>206.06</v>
          </cell>
          <cell r="JE17">
            <v>211.7</v>
          </cell>
          <cell r="JF17">
            <v>211.04</v>
          </cell>
          <cell r="JG17">
            <v>214.56</v>
          </cell>
          <cell r="JH17">
            <v>218.6</v>
          </cell>
          <cell r="JI17">
            <v>218.12</v>
          </cell>
          <cell r="JJ17">
            <v>217.29</v>
          </cell>
          <cell r="JK17">
            <v>221.61</v>
          </cell>
          <cell r="JL17">
            <v>224.25</v>
          </cell>
          <cell r="JM17">
            <v>225.7</v>
          </cell>
          <cell r="JN17">
            <v>225.21</v>
          </cell>
          <cell r="JO17">
            <v>229.97</v>
          </cell>
          <cell r="JP17">
            <v>228.52</v>
          </cell>
          <cell r="JQ17">
            <v>228.01</v>
          </cell>
          <cell r="JR17">
            <v>225.72</v>
          </cell>
          <cell r="JS17">
            <v>234.71</v>
          </cell>
          <cell r="JT17">
            <v>226.66</v>
          </cell>
          <cell r="JU17">
            <v>229.64</v>
          </cell>
          <cell r="JW17">
            <v>228.61</v>
          </cell>
          <cell r="KB17" t="str">
            <v>-</v>
          </cell>
          <cell r="KC17">
            <v>212.68</v>
          </cell>
          <cell r="KD17">
            <v>209.93</v>
          </cell>
          <cell r="KE17">
            <v>218.89</v>
          </cell>
          <cell r="KF17">
            <v>214.93</v>
          </cell>
          <cell r="KG17">
            <v>221.22</v>
          </cell>
          <cell r="KH17">
            <v>223.38</v>
          </cell>
          <cell r="KI17">
            <v>221.87</v>
          </cell>
          <cell r="KJ17">
            <v>227.15</v>
          </cell>
          <cell r="KK17">
            <v>229.26</v>
          </cell>
          <cell r="KL17">
            <v>237.86</v>
          </cell>
          <cell r="KM17">
            <v>241.63</v>
          </cell>
          <cell r="KN17">
            <v>240.91</v>
          </cell>
          <cell r="KO17">
            <v>246.18</v>
          </cell>
          <cell r="KP17">
            <v>250.48</v>
          </cell>
          <cell r="KQ17">
            <v>253.58</v>
          </cell>
          <cell r="KR17">
            <v>254.21</v>
          </cell>
          <cell r="KS17">
            <v>265.73</v>
          </cell>
          <cell r="KT17">
            <v>267.36</v>
          </cell>
          <cell r="KU17">
            <v>273.18</v>
          </cell>
          <cell r="KV17">
            <v>273.14999999999998</v>
          </cell>
          <cell r="KW17">
            <v>282.5</v>
          </cell>
          <cell r="KX17">
            <v>271</v>
          </cell>
          <cell r="KY17">
            <v>271.93</v>
          </cell>
          <cell r="KZ17">
            <v>272.92</v>
          </cell>
          <cell r="LA17">
            <v>273.35000000000002</v>
          </cell>
          <cell r="LB17">
            <v>275.02</v>
          </cell>
          <cell r="LC17">
            <v>287.41000000000003</v>
          </cell>
          <cell r="LD17">
            <v>291.68</v>
          </cell>
          <cell r="LE17">
            <v>291.45</v>
          </cell>
          <cell r="LF17">
            <v>292.47000000000003</v>
          </cell>
          <cell r="LG17">
            <v>285.35000000000002</v>
          </cell>
          <cell r="LH17">
            <v>287.31</v>
          </cell>
          <cell r="LI17">
            <v>290.25</v>
          </cell>
          <cell r="LJ17">
            <v>298.24</v>
          </cell>
          <cell r="LK17">
            <v>312.04000000000002</v>
          </cell>
          <cell r="LL17">
            <v>328.52</v>
          </cell>
          <cell r="LM17">
            <v>331.87</v>
          </cell>
          <cell r="LN17">
            <v>331.89</v>
          </cell>
          <cell r="LO17">
            <v>341.1</v>
          </cell>
          <cell r="LP17">
            <v>344.47</v>
          </cell>
          <cell r="LQ17">
            <v>351.21</v>
          </cell>
          <cell r="LR17">
            <v>344.16</v>
          </cell>
          <cell r="LS17">
            <v>339.53</v>
          </cell>
          <cell r="LT17">
            <v>340.95</v>
          </cell>
          <cell r="LU17">
            <v>359.89</v>
          </cell>
          <cell r="LV17">
            <v>356.31</v>
          </cell>
          <cell r="LW17">
            <v>353.41</v>
          </cell>
          <cell r="LX17">
            <v>0</v>
          </cell>
          <cell r="LY17">
            <v>0</v>
          </cell>
          <cell r="LZ17">
            <v>0</v>
          </cell>
          <cell r="MA17">
            <v>0</v>
          </cell>
          <cell r="MB17">
            <v>0</v>
          </cell>
          <cell r="MC17">
            <v>0</v>
          </cell>
          <cell r="MD17">
            <v>337.98</v>
          </cell>
          <cell r="ME17">
            <v>337.7</v>
          </cell>
          <cell r="MF17">
            <v>335.42</v>
          </cell>
          <cell r="MG17">
            <v>332.7</v>
          </cell>
          <cell r="MH17">
            <v>354.44</v>
          </cell>
          <cell r="MI17">
            <v>335.01</v>
          </cell>
          <cell r="MJ17">
            <v>333.54</v>
          </cell>
          <cell r="MK17">
            <v>344.79</v>
          </cell>
          <cell r="ML17">
            <v>343.64</v>
          </cell>
          <cell r="MM17">
            <v>335.04</v>
          </cell>
          <cell r="MN17">
            <v>341.62</v>
          </cell>
          <cell r="MO17">
            <v>340.24</v>
          </cell>
          <cell r="MP17">
            <v>341.88</v>
          </cell>
          <cell r="MQ17">
            <v>344.78</v>
          </cell>
          <cell r="MR17">
            <v>358.39</v>
          </cell>
          <cell r="MS17">
            <v>357.34</v>
          </cell>
          <cell r="MT17">
            <v>366.52</v>
          </cell>
          <cell r="MU17">
            <v>354.13</v>
          </cell>
          <cell r="MV17">
            <v>352.04</v>
          </cell>
          <cell r="MW17">
            <v>354.06</v>
          </cell>
          <cell r="MX17">
            <v>348.36</v>
          </cell>
          <cell r="MY17">
            <v>345.39</v>
          </cell>
        </row>
        <row r="18">
          <cell r="B18">
            <v>178.94</v>
          </cell>
          <cell r="C18">
            <v>178.45</v>
          </cell>
          <cell r="D18">
            <v>177.21</v>
          </cell>
          <cell r="E18">
            <v>176.1</v>
          </cell>
          <cell r="F18">
            <v>176.24</v>
          </cell>
          <cell r="G18">
            <v>179.01</v>
          </cell>
          <cell r="H18">
            <v>173.99</v>
          </cell>
          <cell r="I18">
            <v>174.08</v>
          </cell>
          <cell r="J18">
            <v>173.36</v>
          </cell>
          <cell r="K18">
            <v>165.8</v>
          </cell>
          <cell r="L18">
            <v>165.89</v>
          </cell>
          <cell r="M18">
            <v>165.47</v>
          </cell>
          <cell r="N18">
            <v>165.4</v>
          </cell>
          <cell r="O18">
            <v>168.66</v>
          </cell>
          <cell r="P18">
            <v>180.08</v>
          </cell>
          <cell r="Q18">
            <v>175.32</v>
          </cell>
          <cell r="R18">
            <v>182</v>
          </cell>
          <cell r="S18">
            <v>182.86</v>
          </cell>
          <cell r="T18">
            <v>178.43</v>
          </cell>
          <cell r="U18">
            <v>186.7</v>
          </cell>
          <cell r="V18">
            <v>182.88</v>
          </cell>
          <cell r="W18">
            <v>183.26</v>
          </cell>
          <cell r="X18">
            <v>185.19</v>
          </cell>
          <cell r="Y18">
            <v>186.84</v>
          </cell>
          <cell r="Z18">
            <v>155</v>
          </cell>
          <cell r="AA18">
            <v>154</v>
          </cell>
          <cell r="AB18">
            <v>152</v>
          </cell>
          <cell r="AC18">
            <v>178.6</v>
          </cell>
          <cell r="AD18">
            <v>182.71</v>
          </cell>
          <cell r="AE18">
            <v>180.35</v>
          </cell>
          <cell r="AF18">
            <v>180.94</v>
          </cell>
          <cell r="AG18">
            <v>184.04</v>
          </cell>
          <cell r="AH18">
            <v>181.09</v>
          </cell>
          <cell r="AI18">
            <v>182.73</v>
          </cell>
          <cell r="AJ18">
            <v>180.82</v>
          </cell>
          <cell r="AK18">
            <v>180.75</v>
          </cell>
          <cell r="AL18">
            <v>181.72</v>
          </cell>
          <cell r="AM18">
            <v>182.86</v>
          </cell>
          <cell r="AN18">
            <v>182.41</v>
          </cell>
          <cell r="AO18">
            <v>181.52</v>
          </cell>
          <cell r="AP18">
            <v>183.08</v>
          </cell>
          <cell r="AQ18">
            <v>184.12</v>
          </cell>
          <cell r="AR18">
            <v>185.47</v>
          </cell>
          <cell r="AS18">
            <v>185.81</v>
          </cell>
          <cell r="AT18">
            <v>186.46</v>
          </cell>
          <cell r="AU18">
            <v>184.39</v>
          </cell>
          <cell r="AV18">
            <v>184.06</v>
          </cell>
          <cell r="AW18">
            <v>184.28</v>
          </cell>
          <cell r="AX18">
            <v>186.39</v>
          </cell>
          <cell r="AY18">
            <v>187.24</v>
          </cell>
          <cell r="AZ18">
            <v>188.57</v>
          </cell>
          <cell r="BA18">
            <v>187.37</v>
          </cell>
          <cell r="BB18">
            <v>189.42</v>
          </cell>
          <cell r="BC18">
            <v>189.5</v>
          </cell>
          <cell r="BD18">
            <v>191.63</v>
          </cell>
          <cell r="BE18">
            <v>192.13</v>
          </cell>
          <cell r="BF18">
            <v>193.67</v>
          </cell>
          <cell r="BG18">
            <v>192.72</v>
          </cell>
          <cell r="BH18">
            <v>194.92</v>
          </cell>
          <cell r="BI18">
            <v>194.81</v>
          </cell>
          <cell r="BJ18">
            <v>194.15</v>
          </cell>
          <cell r="BK18">
            <v>193</v>
          </cell>
          <cell r="BL18">
            <v>193.16</v>
          </cell>
          <cell r="BM18">
            <v>196.2</v>
          </cell>
          <cell r="BN18">
            <v>193.1</v>
          </cell>
          <cell r="BO18">
            <v>194.84</v>
          </cell>
          <cell r="BP18">
            <v>194.19</v>
          </cell>
          <cell r="BQ18">
            <v>192.57</v>
          </cell>
          <cell r="BR18">
            <v>188.14</v>
          </cell>
          <cell r="BS18">
            <v>189.92</v>
          </cell>
          <cell r="BT18">
            <v>189.91</v>
          </cell>
          <cell r="BU18">
            <v>189.71</v>
          </cell>
          <cell r="BV18">
            <v>190.99</v>
          </cell>
          <cell r="BW18">
            <v>193.64</v>
          </cell>
          <cell r="BX18">
            <v>186.64</v>
          </cell>
          <cell r="BY18">
            <v>186.64</v>
          </cell>
          <cell r="BZ18">
            <v>172.8</v>
          </cell>
          <cell r="CA18">
            <v>175</v>
          </cell>
          <cell r="CB18">
            <v>175</v>
          </cell>
          <cell r="CC18">
            <v>200.94</v>
          </cell>
          <cell r="CD18">
            <v>199.45</v>
          </cell>
          <cell r="CE18">
            <v>194.49</v>
          </cell>
          <cell r="CF18">
            <v>194.34</v>
          </cell>
          <cell r="CG18">
            <v>193.52</v>
          </cell>
          <cell r="CH18">
            <v>194.53</v>
          </cell>
          <cell r="CI18">
            <v>194.62</v>
          </cell>
          <cell r="CJ18">
            <v>195.34</v>
          </cell>
          <cell r="CK18">
            <v>192.95</v>
          </cell>
          <cell r="CL18">
            <v>188.32</v>
          </cell>
          <cell r="CM18">
            <v>189.15</v>
          </cell>
          <cell r="CN18">
            <v>193.75</v>
          </cell>
          <cell r="CO18">
            <v>192.7</v>
          </cell>
          <cell r="CP18">
            <v>193.39</v>
          </cell>
          <cell r="CQ18">
            <v>187.19</v>
          </cell>
          <cell r="CR18">
            <v>189.52</v>
          </cell>
          <cell r="CS18">
            <v>189.63</v>
          </cell>
          <cell r="CT18">
            <v>192.28</v>
          </cell>
          <cell r="CU18">
            <v>190.9</v>
          </cell>
          <cell r="CV18">
            <v>184.57</v>
          </cell>
          <cell r="CW18">
            <v>189.93</v>
          </cell>
          <cell r="CX18">
            <v>190.36</v>
          </cell>
          <cell r="CY18">
            <v>190.37</v>
          </cell>
          <cell r="CZ18">
            <v>189.85</v>
          </cell>
          <cell r="DA18">
            <v>189.82</v>
          </cell>
          <cell r="DB18">
            <v>186.6</v>
          </cell>
          <cell r="DC18">
            <v>187.14</v>
          </cell>
          <cell r="DD18">
            <v>189.4</v>
          </cell>
          <cell r="DE18">
            <v>187.83</v>
          </cell>
          <cell r="DF18">
            <v>188.55</v>
          </cell>
          <cell r="DG18">
            <v>182.12</v>
          </cell>
          <cell r="DH18">
            <v>180.1</v>
          </cell>
          <cell r="DI18">
            <v>181.76</v>
          </cell>
          <cell r="DJ18">
            <v>182.01</v>
          </cell>
          <cell r="DK18">
            <v>180.58</v>
          </cell>
          <cell r="DL18">
            <v>182.07</v>
          </cell>
          <cell r="DM18">
            <v>180.28</v>
          </cell>
          <cell r="DN18">
            <v>181.04</v>
          </cell>
          <cell r="DO18">
            <v>180.78</v>
          </cell>
          <cell r="DP18">
            <v>180.74</v>
          </cell>
          <cell r="DQ18">
            <v>181.94</v>
          </cell>
          <cell r="DR18">
            <v>181.92</v>
          </cell>
          <cell r="DS18">
            <v>180.25</v>
          </cell>
          <cell r="DT18">
            <v>176.63</v>
          </cell>
          <cell r="DU18">
            <v>179.73</v>
          </cell>
          <cell r="DV18">
            <v>179.73</v>
          </cell>
          <cell r="DW18">
            <v>180.46</v>
          </cell>
          <cell r="DX18">
            <v>180.46</v>
          </cell>
          <cell r="DY18">
            <v>180.75</v>
          </cell>
          <cell r="DZ18">
            <v>180.7</v>
          </cell>
          <cell r="EA18">
            <v>181.79</v>
          </cell>
          <cell r="EB18">
            <v>211.25</v>
          </cell>
          <cell r="EC18">
            <v>181.12</v>
          </cell>
          <cell r="ED18">
            <v>182.31</v>
          </cell>
          <cell r="EE18">
            <v>183.82</v>
          </cell>
          <cell r="EF18">
            <v>187.89</v>
          </cell>
          <cell r="EG18">
            <v>187.89</v>
          </cell>
          <cell r="EH18">
            <v>186.62</v>
          </cell>
          <cell r="EI18">
            <v>189.59</v>
          </cell>
          <cell r="EJ18">
            <v>189.52</v>
          </cell>
          <cell r="EK18">
            <v>190.79</v>
          </cell>
          <cell r="EL18">
            <v>192.58</v>
          </cell>
          <cell r="EM18">
            <v>192.92</v>
          </cell>
          <cell r="EN18">
            <v>194.05</v>
          </cell>
          <cell r="EO18">
            <v>192.88</v>
          </cell>
          <cell r="EP18">
            <v>195.75</v>
          </cell>
          <cell r="EQ18">
            <v>196.86</v>
          </cell>
          <cell r="ER18">
            <v>192.22</v>
          </cell>
          <cell r="ES18">
            <v>196.47</v>
          </cell>
          <cell r="ET18">
            <v>197.08</v>
          </cell>
          <cell r="EU18">
            <v>196.85</v>
          </cell>
          <cell r="EV18">
            <v>196.61</v>
          </cell>
          <cell r="EW18">
            <v>196.56</v>
          </cell>
          <cell r="EX18">
            <v>197.06</v>
          </cell>
          <cell r="EY18">
            <v>198.33</v>
          </cell>
          <cell r="EZ18">
            <v>197.94</v>
          </cell>
          <cell r="FA18">
            <v>198.22</v>
          </cell>
          <cell r="FB18">
            <v>197.98</v>
          </cell>
          <cell r="FC18">
            <v>200.57</v>
          </cell>
          <cell r="FD18">
            <v>199.32</v>
          </cell>
          <cell r="FE18">
            <v>199.76</v>
          </cell>
          <cell r="FF18">
            <v>200.92</v>
          </cell>
          <cell r="FG18">
            <v>200.62</v>
          </cell>
          <cell r="FH18">
            <v>200.73</v>
          </cell>
          <cell r="FI18">
            <v>199.79</v>
          </cell>
          <cell r="FJ18">
            <v>200.37</v>
          </cell>
          <cell r="FK18">
            <v>199.98</v>
          </cell>
          <cell r="FL18">
            <v>198.81</v>
          </cell>
          <cell r="FM18">
            <v>200.14</v>
          </cell>
          <cell r="FN18">
            <v>201.43</v>
          </cell>
          <cell r="FO18">
            <v>201.14</v>
          </cell>
          <cell r="FP18">
            <v>200.71</v>
          </cell>
          <cell r="FQ18">
            <v>196.79</v>
          </cell>
          <cell r="FR18">
            <v>199.52</v>
          </cell>
          <cell r="FS18">
            <v>199.86</v>
          </cell>
          <cell r="FT18">
            <v>199.48</v>
          </cell>
          <cell r="FU18">
            <v>192.68</v>
          </cell>
          <cell r="FV18">
            <v>192.5</v>
          </cell>
          <cell r="FW18">
            <v>190.83</v>
          </cell>
          <cell r="FX18">
            <v>191.09</v>
          </cell>
          <cell r="FY18">
            <v>191.11</v>
          </cell>
          <cell r="FZ18">
            <v>189.53</v>
          </cell>
          <cell r="GA18">
            <v>175.52</v>
          </cell>
          <cell r="GB18">
            <v>172.4</v>
          </cell>
          <cell r="GF18">
            <v>191.01</v>
          </cell>
          <cell r="GG18">
            <v>192.33</v>
          </cell>
          <cell r="GH18">
            <v>188.95</v>
          </cell>
          <cell r="GI18">
            <v>189.27</v>
          </cell>
          <cell r="GJ18">
            <v>187.61</v>
          </cell>
          <cell r="GK18">
            <v>190.33</v>
          </cell>
          <cell r="GL18">
            <v>188.57</v>
          </cell>
          <cell r="GM18">
            <v>189.41</v>
          </cell>
          <cell r="GN18">
            <v>187.03</v>
          </cell>
          <cell r="GO18">
            <v>186.06</v>
          </cell>
          <cell r="GP18">
            <v>187.72</v>
          </cell>
          <cell r="GQ18">
            <v>186.6</v>
          </cell>
          <cell r="GR18">
            <v>186.82</v>
          </cell>
          <cell r="GS18">
            <v>188.36</v>
          </cell>
          <cell r="GT18">
            <v>188.85</v>
          </cell>
          <cell r="GU18">
            <v>185.77</v>
          </cell>
          <cell r="GV18">
            <v>188.18</v>
          </cell>
          <cell r="GW18">
            <v>187.43</v>
          </cell>
          <cell r="GX18">
            <v>191.36</v>
          </cell>
          <cell r="GY18">
            <v>191.34</v>
          </cell>
          <cell r="GZ18">
            <v>193.89</v>
          </cell>
          <cell r="HA18">
            <v>193.93</v>
          </cell>
          <cell r="HB18">
            <v>193.93</v>
          </cell>
          <cell r="HC18">
            <v>196.04</v>
          </cell>
          <cell r="HD18">
            <v>196.21</v>
          </cell>
          <cell r="HE18">
            <v>196.21</v>
          </cell>
          <cell r="HF18">
            <v>198.7</v>
          </cell>
          <cell r="HG18">
            <v>198.88</v>
          </cell>
          <cell r="HH18">
            <v>199.03</v>
          </cell>
          <cell r="HI18">
            <v>195.89</v>
          </cell>
          <cell r="HJ18">
            <v>194.53</v>
          </cell>
          <cell r="HK18">
            <v>191.72</v>
          </cell>
          <cell r="HL18">
            <v>194.02</v>
          </cell>
          <cell r="HM18">
            <v>193</v>
          </cell>
          <cell r="HN18">
            <v>195.22</v>
          </cell>
          <cell r="HO18">
            <v>194.01</v>
          </cell>
          <cell r="HP18">
            <v>194.11</v>
          </cell>
          <cell r="HQ18">
            <v>190.58</v>
          </cell>
          <cell r="HR18">
            <v>197.7</v>
          </cell>
          <cell r="HS18">
            <v>198.81</v>
          </cell>
          <cell r="HT18">
            <v>197.44</v>
          </cell>
          <cell r="HU18">
            <v>198.43</v>
          </cell>
          <cell r="HV18">
            <v>198.15</v>
          </cell>
          <cell r="HW18">
            <v>197.74</v>
          </cell>
          <cell r="HX18">
            <v>197.41</v>
          </cell>
          <cell r="HY18">
            <v>197.12</v>
          </cell>
          <cell r="HZ18">
            <v>197.37</v>
          </cell>
          <cell r="IA18">
            <v>190.95</v>
          </cell>
          <cell r="IB18">
            <v>193.73</v>
          </cell>
          <cell r="IC18">
            <v>189.87</v>
          </cell>
          <cell r="IE18">
            <v>197.71</v>
          </cell>
          <cell r="IF18">
            <v>196.92</v>
          </cell>
          <cell r="IG18">
            <v>194.55</v>
          </cell>
          <cell r="IH18">
            <v>194.65</v>
          </cell>
          <cell r="II18">
            <v>193.48</v>
          </cell>
          <cell r="IJ18">
            <v>191.39</v>
          </cell>
          <cell r="IK18">
            <v>196.58</v>
          </cell>
          <cell r="IL18">
            <v>194.62</v>
          </cell>
          <cell r="IM18">
            <v>191.85</v>
          </cell>
          <cell r="IN18">
            <v>189.26</v>
          </cell>
          <cell r="IO18">
            <v>192.82</v>
          </cell>
          <cell r="IP18">
            <v>193.43</v>
          </cell>
          <cell r="IQ18">
            <v>192.04</v>
          </cell>
          <cell r="IR18">
            <v>195.37</v>
          </cell>
          <cell r="IS18">
            <v>196.8</v>
          </cell>
          <cell r="IT18">
            <v>193.93</v>
          </cell>
          <cell r="IU18">
            <v>197.68</v>
          </cell>
          <cell r="IV18">
            <v>197.26</v>
          </cell>
          <cell r="IW18">
            <v>201.38</v>
          </cell>
          <cell r="IX18">
            <v>206.49</v>
          </cell>
          <cell r="IY18">
            <v>208.51</v>
          </cell>
          <cell r="IZ18">
            <v>209.27</v>
          </cell>
          <cell r="JA18">
            <v>209</v>
          </cell>
          <cell r="JB18">
            <v>209.19</v>
          </cell>
          <cell r="JC18">
            <v>209.51</v>
          </cell>
          <cell r="JD18">
            <v>212.77</v>
          </cell>
          <cell r="JE18">
            <v>216.04</v>
          </cell>
          <cell r="JF18">
            <v>216.16</v>
          </cell>
          <cell r="JG18">
            <v>218.65</v>
          </cell>
          <cell r="JH18">
            <v>220.68</v>
          </cell>
          <cell r="JI18">
            <v>220</v>
          </cell>
          <cell r="JJ18">
            <v>225.27</v>
          </cell>
          <cell r="JK18">
            <v>225.86</v>
          </cell>
          <cell r="JL18">
            <v>226.7</v>
          </cell>
          <cell r="JM18">
            <v>236.89</v>
          </cell>
          <cell r="JN18">
            <v>241.12</v>
          </cell>
          <cell r="JO18">
            <v>243.73</v>
          </cell>
          <cell r="JP18">
            <v>243.85</v>
          </cell>
          <cell r="JQ18">
            <v>249.1</v>
          </cell>
          <cell r="JR18">
            <v>243.25</v>
          </cell>
          <cell r="JS18">
            <v>247</v>
          </cell>
          <cell r="JT18">
            <v>234.17</v>
          </cell>
          <cell r="JU18">
            <v>242.2</v>
          </cell>
          <cell r="JV18">
            <v>232.46</v>
          </cell>
          <cell r="JW18">
            <v>231.83</v>
          </cell>
          <cell r="KB18" t="str">
            <v>-</v>
          </cell>
          <cell r="KC18">
            <v>227.68</v>
          </cell>
          <cell r="KD18">
            <v>226.71</v>
          </cell>
          <cell r="KE18">
            <v>226.59</v>
          </cell>
          <cell r="KF18">
            <v>227.39</v>
          </cell>
          <cell r="KG18">
            <v>231.23</v>
          </cell>
          <cell r="KH18">
            <v>232.01</v>
          </cell>
          <cell r="KI18">
            <v>231.95</v>
          </cell>
          <cell r="KJ18">
            <v>248.93</v>
          </cell>
          <cell r="KK18">
            <v>233.24</v>
          </cell>
          <cell r="KL18">
            <v>237.53</v>
          </cell>
          <cell r="KM18">
            <v>237.97</v>
          </cell>
          <cell r="KN18">
            <v>236.88</v>
          </cell>
          <cell r="KO18">
            <v>249.15</v>
          </cell>
          <cell r="KP18">
            <v>256.93</v>
          </cell>
          <cell r="KQ18">
            <v>258.02999999999997</v>
          </cell>
          <cell r="KR18">
            <v>266.12</v>
          </cell>
          <cell r="KS18">
            <v>267.85000000000002</v>
          </cell>
          <cell r="KT18">
            <v>269.14</v>
          </cell>
          <cell r="KU18">
            <v>275.98</v>
          </cell>
          <cell r="KV18">
            <v>282.14999999999998</v>
          </cell>
          <cell r="KW18">
            <v>291.48</v>
          </cell>
          <cell r="KX18">
            <v>282.92</v>
          </cell>
          <cell r="KY18">
            <v>302.98</v>
          </cell>
          <cell r="KZ18">
            <v>300.02999999999997</v>
          </cell>
          <cell r="LA18">
            <v>306.8</v>
          </cell>
          <cell r="LB18">
            <v>307.60000000000002</v>
          </cell>
          <cell r="LC18">
            <v>311.52</v>
          </cell>
          <cell r="LD18">
            <v>313.95</v>
          </cell>
          <cell r="LE18">
            <v>314.04000000000002</v>
          </cell>
          <cell r="LF18">
            <v>313.67</v>
          </cell>
          <cell r="LG18">
            <v>296.82</v>
          </cell>
          <cell r="LH18">
            <v>298.14999999999998</v>
          </cell>
          <cell r="LI18">
            <v>296.08</v>
          </cell>
          <cell r="LJ18">
            <v>305</v>
          </cell>
          <cell r="LK18">
            <v>323.45999999999998</v>
          </cell>
          <cell r="LL18">
            <v>339.37</v>
          </cell>
          <cell r="LM18">
            <v>345.7</v>
          </cell>
          <cell r="LN18">
            <v>354.44</v>
          </cell>
          <cell r="LO18">
            <v>348.1</v>
          </cell>
          <cell r="LP18">
            <v>352.42</v>
          </cell>
          <cell r="LQ18">
            <v>352.49</v>
          </cell>
          <cell r="LR18">
            <v>351.72</v>
          </cell>
          <cell r="LS18">
            <v>358.18</v>
          </cell>
          <cell r="LT18">
            <v>362.92</v>
          </cell>
          <cell r="LU18">
            <v>362.11</v>
          </cell>
          <cell r="LV18">
            <v>362.49</v>
          </cell>
          <cell r="LW18">
            <v>369.58</v>
          </cell>
          <cell r="LX18">
            <v>0</v>
          </cell>
          <cell r="LY18">
            <v>0</v>
          </cell>
          <cell r="LZ18">
            <v>0</v>
          </cell>
          <cell r="MA18">
            <v>0</v>
          </cell>
          <cell r="MB18">
            <v>0</v>
          </cell>
          <cell r="MC18">
            <v>331.62</v>
          </cell>
          <cell r="MD18">
            <v>345.86</v>
          </cell>
          <cell r="ME18">
            <v>349.76</v>
          </cell>
          <cell r="MF18">
            <v>344.21</v>
          </cell>
          <cell r="MG18">
            <v>341.86</v>
          </cell>
          <cell r="MH18">
            <v>341.52</v>
          </cell>
          <cell r="MI18">
            <v>339.15</v>
          </cell>
          <cell r="MJ18">
            <v>342.03</v>
          </cell>
          <cell r="MK18">
            <v>341.4</v>
          </cell>
          <cell r="ML18">
            <v>340.14</v>
          </cell>
          <cell r="MM18">
            <v>345.66</v>
          </cell>
          <cell r="MN18">
            <v>346.73</v>
          </cell>
          <cell r="MO18">
            <v>352.46</v>
          </cell>
          <cell r="MP18">
            <v>358.23</v>
          </cell>
          <cell r="MQ18">
            <v>355.64</v>
          </cell>
          <cell r="MR18">
            <v>360.23</v>
          </cell>
          <cell r="MS18">
            <v>359.76</v>
          </cell>
          <cell r="MT18">
            <v>360.79</v>
          </cell>
          <cell r="MU18">
            <v>367.94</v>
          </cell>
          <cell r="MV18">
            <v>357.03</v>
          </cell>
          <cell r="MW18">
            <v>351.06</v>
          </cell>
          <cell r="MX18">
            <v>357.91</v>
          </cell>
          <cell r="MY18">
            <v>352.12</v>
          </cell>
        </row>
      </sheetData>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elblatt"/>
      <sheetName val="Inhaltsverzeichnis"/>
      <sheetName val="0104340-0000"/>
      <sheetName val="0106430-0000"/>
      <sheetName val="0106460-0000"/>
      <sheetName val="0110135-0000"/>
      <sheetName val="0111030-0000"/>
      <sheetName val="0111031-0000"/>
      <sheetName val="0111090-0000"/>
      <sheetName val="0117660-0000"/>
      <sheetName val="0117690-0000"/>
      <sheetName val="0201060-0000"/>
      <sheetName val="0201130-0000"/>
      <sheetName val="0201190-0000"/>
      <sheetName val="0201230-0000"/>
      <sheetName val="0201260-0000"/>
      <sheetName val="0201330-0000"/>
      <sheetName val="0201360-0000"/>
      <sheetName val="0201490-0000"/>
      <sheetName val="0201560-0000"/>
      <sheetName val="0201700-0000"/>
      <sheetName val="0201730-0000"/>
      <sheetName val="0201750-0000"/>
      <sheetName val="0202030-0000"/>
      <sheetName val="0202060-0000"/>
      <sheetName val="0203160-0000"/>
      <sheetName val="0203190-0000"/>
      <sheetName val="0203230-0000"/>
      <sheetName val="0204035-0000"/>
      <sheetName val="0204040-0000"/>
      <sheetName val="0204047-0000"/>
      <sheetName val="0204050-0000"/>
      <sheetName val="0204090-0000"/>
      <sheetName val="0204340-0000"/>
      <sheetName val="0204470-0000"/>
      <sheetName val="0204490-0000"/>
      <sheetName val="0206030-0000"/>
      <sheetName val="0206060-0000"/>
      <sheetName val="0206090-0000"/>
      <sheetName val="0206130-0000"/>
      <sheetName val="0206160-0000"/>
      <sheetName val="0301030-0000"/>
      <sheetName val="0301060-0000"/>
      <sheetName val="0301090-0000"/>
      <sheetName val="0301435-0000"/>
      <sheetName val="0301440-0000"/>
      <sheetName val="0301445-0000"/>
      <sheetName val="0301450-0000"/>
      <sheetName val="0301460-0000"/>
      <sheetName val="0302030-0000"/>
      <sheetName val="0302060-0000"/>
      <sheetName val="0304030-0000"/>
      <sheetName val="0401030-0000"/>
      <sheetName val="0401060-0000"/>
      <sheetName val="050503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tables/table1.xml><?xml version="1.0" encoding="utf-8"?>
<table xmlns="http://schemas.openxmlformats.org/spreadsheetml/2006/main" id="4" name="Tabelle15" displayName="Tabelle15" ref="A4:P17" totalsRowShown="0" headerRowDxfId="155" dataDxfId="153" headerRowBorderDxfId="154" tableBorderDxfId="152">
  <tableColumns count="16">
    <tableColumn id="1" name="Gebietskulisse" dataDxfId="151"/>
    <tableColumn id="2" name="2009" dataDxfId="150"/>
    <tableColumn id="3" name="2010" dataDxfId="149"/>
    <tableColumn id="4" name="2011" dataDxfId="148"/>
    <tableColumn id="5" name="2012" dataDxfId="147"/>
    <tableColumn id="6" name="2013" dataDxfId="146"/>
    <tableColumn id="7" name="2014" dataDxfId="145"/>
    <tableColumn id="8" name="2015" dataDxfId="144"/>
    <tableColumn id="9" name="2016" dataDxfId="143"/>
    <tableColumn id="10" name="2017" dataDxfId="142"/>
    <tableColumn id="11" name="2018" dataDxfId="141"/>
    <tableColumn id="12" name="2019" dataDxfId="140"/>
    <tableColumn id="13" name="2020" dataDxfId="139"/>
    <tableColumn id="14" name="2021" dataDxfId="138"/>
    <tableColumn id="15" name="2022" dataDxfId="137"/>
    <tableColumn id="16" name="2023 v" dataDxfId="136"/>
  </tableColumns>
  <tableStyleInfo showFirstColumn="0" showLastColumn="0" showRowStripes="1" showColumnStripes="0"/>
  <extLst>
    <ext xmlns:x14="http://schemas.microsoft.com/office/spreadsheetml/2009/9/main" uri="{504A1905-F514-4f6f-8877-14C23A59335A}">
      <x14:table altText="Bierabsatz nach Ländern"/>
    </ext>
  </extLst>
</table>
</file>

<file path=xl/tables/table10.xml><?xml version="1.0" encoding="utf-8"?>
<table xmlns="http://schemas.openxmlformats.org/spreadsheetml/2006/main" id="9" name="Tabelle18" displayName="Tabelle18" ref="A5:N37" totalsRowShown="0" headerRowDxfId="25" tableBorderDxfId="24" headerRowCellStyle="Standard 6">
  <tableColumns count="14">
    <tableColumn id="1" name="Zeitraum/Monat"/>
    <tableColumn id="2" name="Jan"/>
    <tableColumn id="3" name="Feb"/>
    <tableColumn id="4" name="Mär"/>
    <tableColumn id="5" name="Apr"/>
    <tableColumn id="6" name="Mai"/>
    <tableColumn id="7" name="Jun"/>
    <tableColumn id="8" name="Jul"/>
    <tableColumn id="9" name="Aug"/>
    <tableColumn id="10" name="Sep"/>
    <tableColumn id="11" name="Okt"/>
    <tableColumn id="12" name="Nov"/>
    <tableColumn id="13" name="Dez"/>
    <tableColumn id="14" name="Jan - Nov"/>
  </tableColumns>
  <tableStyleInfo showFirstColumn="0" showLastColumn="0" showRowStripes="1" showColumnStripes="0"/>
</table>
</file>

<file path=xl/tables/table11.xml><?xml version="1.0" encoding="utf-8"?>
<table xmlns="http://schemas.openxmlformats.org/spreadsheetml/2006/main" id="10" name="Tabelle1511" displayName="Tabelle1511" ref="A4:P16" totalsRowShown="0" headerRowDxfId="23" dataDxfId="22" tableBorderDxfId="21" headerRowCellStyle="Standard 2" dataCellStyle="Standard 2">
  <tableColumns count="16">
    <tableColumn id="1" name="Erzeugnis" dataDxfId="20" dataCellStyle="Standard 2"/>
    <tableColumn id="2" name="Jahr" dataDxfId="19" dataCellStyle="Standard 2">
      <calculatedColumnFormula>B3</calculatedColumnFormula>
    </tableColumn>
    <tableColumn id="3" name="Jan." dataDxfId="18" dataCellStyle="Standard 2"/>
    <tableColumn id="4" name=" Febr." dataDxfId="17" dataCellStyle="Standard 2"/>
    <tableColumn id="5" name="März" dataDxfId="16" dataCellStyle="Standard 2"/>
    <tableColumn id="6" name="April" dataDxfId="15" dataCellStyle="Standard 2"/>
    <tableColumn id="7" name="Mai" dataDxfId="14" dataCellStyle="Standard 2"/>
    <tableColumn id="8" name="Juni" dataDxfId="13" dataCellStyle="Standard 2"/>
    <tableColumn id="9" name="Juli" dataDxfId="12" dataCellStyle="Standard 2"/>
    <tableColumn id="10" name="Aug." dataDxfId="11" dataCellStyle="Standard 2"/>
    <tableColumn id="11" name=" Sept." dataDxfId="10" dataCellStyle="Standard 2"/>
    <tableColumn id="12" name="Okt." dataDxfId="9" dataCellStyle="Standard 2"/>
    <tableColumn id="13" name="Nov." dataDxfId="8" dataCellStyle="Standard 2"/>
    <tableColumn id="14" name="Dez." dataDxfId="7" dataCellStyle="Standard 2"/>
    <tableColumn id="15" name="JD 1)" dataDxfId="6" dataCellStyle="Standard 2"/>
    <tableColumn id="16" name="WjD 1)_x000a_2021/2022_x000a_2022/2023" dataDxfId="5" dataCellStyle="Standard 2"/>
  </tableColumns>
  <tableStyleInfo showFirstColumn="0" showLastColumn="0" showRowStripes="1" showColumnStripes="0"/>
</table>
</file>

<file path=xl/tables/table12.xml><?xml version="1.0" encoding="utf-8"?>
<table xmlns="http://schemas.openxmlformats.org/spreadsheetml/2006/main" id="11" name="Tabelle19" displayName="Tabelle19" ref="A3:P23" totalsRowShown="0" headerRowDxfId="4" tableBorderDxfId="3" headerRowCellStyle="Standard 2">
  <tableColumns count="16">
    <tableColumn id="1" name="Land" dataDxfId="2" dataCellStyle="Standard 2"/>
    <tableColumn id="2" name="ISO-Währungs-code" dataDxfId="1" dataCellStyle="Standard 2"/>
    <tableColumn id="3" name="Jahr" dataDxfId="0" dataCellStyle="Standard 2">
      <calculatedColumnFormula>C2</calculatedColumnFormula>
    </tableColumn>
    <tableColumn id="4" name="Jan"/>
    <tableColumn id="5" name="Feb"/>
    <tableColumn id="6" name="Mrz"/>
    <tableColumn id="7" name="Apr"/>
    <tableColumn id="8" name="Mai"/>
    <tableColumn id="9" name="Jun"/>
    <tableColumn id="10" name="Jul"/>
    <tableColumn id="11" name="Aug"/>
    <tableColumn id="12" name="Sep"/>
    <tableColumn id="13" name="Okt"/>
    <tableColumn id="14" name="Nov"/>
    <tableColumn id="15" name="Dez"/>
    <tableColumn id="16" name="JD"/>
  </tableColumns>
  <tableStyleInfo showFirstColumn="0" showLastColumn="0" showRowStripes="1" showColumnStripes="0"/>
</table>
</file>

<file path=xl/tables/table2.xml><?xml version="1.0" encoding="utf-8"?>
<table xmlns="http://schemas.openxmlformats.org/spreadsheetml/2006/main" id="15" name="Tabelle20" displayName="Tabelle20" ref="A4:O68" totalsRowShown="0" headerRowDxfId="135" dataDxfId="134" tableBorderDxfId="133" headerRowCellStyle="Standard 2" dataCellStyle="Standard 2">
  <tableColumns count="15">
    <tableColumn id="1" name="Merkmal" dataDxfId="132" dataCellStyle="Standard 2"/>
    <tableColumn id="2" name="Einheit"/>
    <tableColumn id="3" name="Jahr" dataDxfId="131" dataCellStyle="Standard 2"/>
    <tableColumn id="4" name="Jan."/>
    <tableColumn id="5" name="Febr."/>
    <tableColumn id="6" name="März" dataDxfId="130" dataCellStyle="Standard 2"/>
    <tableColumn id="7" name="April" dataDxfId="129" dataCellStyle="Standard 2"/>
    <tableColumn id="8" name="Mai"/>
    <tableColumn id="9" name="Juni" dataDxfId="128" dataCellStyle="Standard 2"/>
    <tableColumn id="10" name="Juli" dataDxfId="127" dataCellStyle="Standard 2"/>
    <tableColumn id="11" name="Aug."/>
    <tableColumn id="12" name="Sept." dataDxfId="126" dataCellStyle="Standard 2"/>
    <tableColumn id="13" name="Okt."/>
    <tableColumn id="14" name="Nov." dataDxfId="125" dataCellStyle="Standard 2"/>
    <tableColumn id="15" name="Dez." dataDxfId="124" dataCellStyle="Standard 2"/>
  </tableColumns>
  <tableStyleInfo showFirstColumn="0" showLastColumn="0" showRowStripes="1" showColumnStripes="0"/>
  <extLst>
    <ext xmlns:x14="http://schemas.microsoft.com/office/spreadsheetml/2009/9/main" uri="{504A1905-F514-4f6f-8877-14C23A59335A}">
      <x14:table altText="Legehennenhaltung und Eiererzeugung"/>
    </ext>
  </extLst>
</table>
</file>

<file path=xl/tables/table3.xml><?xml version="1.0" encoding="utf-8"?>
<table xmlns="http://schemas.openxmlformats.org/spreadsheetml/2006/main" id="14" name="Tabelle21" displayName="Tabelle21" ref="A3:P37" totalsRowShown="0" headerRowDxfId="123" dataDxfId="121" headerRowBorderDxfId="122" tableBorderDxfId="120" headerRowCellStyle="Standard 2" dataCellStyle="Standard 2">
  <tableColumns count="16">
    <tableColumn id="1" name="Merkmal" dataDxfId="119" dataCellStyle="Standard 2"/>
    <tableColumn id="2" name="Einheit" dataDxfId="118" dataCellStyle="Standard 2"/>
    <tableColumn id="3" name="Jahr" dataDxfId="117" dataCellStyle="Standard 2">
      <calculatedColumnFormula>C2</calculatedColumnFormula>
    </tableColumn>
    <tableColumn id="4" name="Jan." dataDxfId="116" dataCellStyle="Standard 2"/>
    <tableColumn id="5" name="Feb." dataDxfId="115" dataCellStyle="Standard 2"/>
    <tableColumn id="6" name="März" dataDxfId="114" dataCellStyle="Standard 2"/>
    <tableColumn id="7" name="April" dataDxfId="113" dataCellStyle="Standard 2"/>
    <tableColumn id="8" name="Mai" dataDxfId="112" dataCellStyle="Standard 2"/>
    <tableColumn id="9" name="Juni" dataDxfId="111" dataCellStyle="Standard 2"/>
    <tableColumn id="10" name="Juli" dataDxfId="110" dataCellStyle="Standard 2"/>
    <tableColumn id="11" name="Aug." dataDxfId="109" dataCellStyle="Standard 2"/>
    <tableColumn id="12" name="Sept." dataDxfId="108" dataCellStyle="Standard 2"/>
    <tableColumn id="13" name="Okt." dataDxfId="107" dataCellStyle="Standard 2"/>
    <tableColumn id="14" name="Nov." dataDxfId="106" dataCellStyle="Standard 2"/>
    <tableColumn id="15" name="Dez." dataDxfId="105" dataCellStyle="Standard 2"/>
    <tableColumn id="16" name="Jahr2" dataDxfId="104" dataCellStyle="Standard 2"/>
  </tableColumns>
  <tableStyleInfo showFirstColumn="0" showLastColumn="0" showRowStripes="1" showColumnStripes="0"/>
</table>
</file>

<file path=xl/tables/table4.xml><?xml version="1.0" encoding="utf-8"?>
<table xmlns="http://schemas.openxmlformats.org/spreadsheetml/2006/main" id="3" name="Tabelle1" displayName="Tabelle1" ref="A4:P11" totalsRowShown="0" headerRowDxfId="103" dataDxfId="101" headerRowBorderDxfId="102" tableBorderDxfId="100">
  <tableColumns count="16">
    <tableColumn id="1" name="Maßnahmen" dataDxfId="99"/>
    <tableColumn id="2" name="2009" dataDxfId="98"/>
    <tableColumn id="3" name="2010" dataDxfId="97"/>
    <tableColumn id="4" name="2011" dataDxfId="96"/>
    <tableColumn id="5" name="2012" dataDxfId="95"/>
    <tableColumn id="6" name="2013" dataDxfId="94"/>
    <tableColumn id="7" name="2014" dataDxfId="93"/>
    <tableColumn id="8" name="2015" dataDxfId="92"/>
    <tableColumn id="9" name="2016" dataDxfId="91"/>
    <tableColumn id="10" name="2017" dataDxfId="90"/>
    <tableColumn id="11" name="2018" dataDxfId="89"/>
    <tableColumn id="12" name="2019" dataDxfId="88"/>
    <tableColumn id="13" name="2020" dataDxfId="87"/>
    <tableColumn id="14" name="2021" dataDxfId="86"/>
    <tableColumn id="15" name="2022" dataDxfId="85"/>
    <tableColumn id="16" name="2023" dataDxfId="84"/>
  </tableColumns>
  <tableStyleInfo showFirstColumn="0" showLastColumn="0" showRowStripes="1" showColumnStripes="0"/>
  <extLst>
    <ext xmlns:x14="http://schemas.microsoft.com/office/spreadsheetml/2009/9/main" uri="{504A1905-F514-4f6f-8877-14C23A59335A}">
      <x14:table altText="Bundesmittel für die Sozialpolitik" altTextSummary="Mio. Euro"/>
    </ext>
  </extLst>
</table>
</file>

<file path=xl/tables/table5.xml><?xml version="1.0" encoding="utf-8"?>
<table xmlns="http://schemas.openxmlformats.org/spreadsheetml/2006/main" id="2" name="Tabelle113" displayName="Tabelle113" ref="A5:O31" totalsRowShown="0" headerRowDxfId="83" dataDxfId="82" tableBorderDxfId="81" headerRowCellStyle="Standard_SEUCHEN">
  <tableColumns count="15">
    <tableColumn id="1" name="Seuche" dataDxfId="80" dataCellStyle="Standard_SEUCHEN"/>
    <tableColumn id="2" name="Jan." dataDxfId="79" dataCellStyle="Standard_SEUCHEN"/>
    <tableColumn id="3" name="Febr." dataDxfId="78" dataCellStyle="Standard_SEUCHEN"/>
    <tableColumn id="4" name="März" dataDxfId="77" dataCellStyle="Standard_SEUCHEN"/>
    <tableColumn id="5" name="April" dataDxfId="76" dataCellStyle="Standard_SEUCHEN"/>
    <tableColumn id="6" name="Mai" dataDxfId="75" dataCellStyle="Standard_SEUCHEN"/>
    <tableColumn id="7" name="Juni" dataDxfId="74" dataCellStyle="Standard_SEUCHEN"/>
    <tableColumn id="8" name="Juli" dataDxfId="73" dataCellStyle="Standard_SEUCHEN"/>
    <tableColumn id="9" name="Aug." dataDxfId="72" dataCellStyle="Standard_SEUCHEN"/>
    <tableColumn id="10" name="Sept." dataDxfId="71" dataCellStyle="Standard_SEUCHEN"/>
    <tableColumn id="11" name="Okt. " dataDxfId="70" dataCellStyle="Standard_SEUCHEN"/>
    <tableColumn id="12" name="Nov." dataDxfId="69" dataCellStyle="Standard_SEUCHEN"/>
    <tableColumn id="13" name="Dez. " dataDxfId="68" dataCellStyle="Standard_SEUCHEN"/>
    <tableColumn id="14" name="Jahr_x000a_2024" dataDxfId="67" dataCellStyle="Standard_SEUCHEN"/>
    <tableColumn id="15" name="Jahr_x000a_2023" dataDxfId="66" dataCellStyle="Standard_SEUCHEN"/>
  </tableColumns>
  <tableStyleInfo showFirstColumn="0" showLastColumn="0" showRowStripes="1" showColumnStripes="0"/>
  <extLst>
    <ext xmlns:x14="http://schemas.microsoft.com/office/spreadsheetml/2009/9/main" uri="{504A1905-F514-4f6f-8877-14C23A59335A}">
      <x14:table altText="Anzeigepflichtige Tierseuchen der Bundesrepublik Deutschland"/>
    </ext>
  </extLst>
</table>
</file>

<file path=xl/tables/table6.xml><?xml version="1.0" encoding="utf-8"?>
<table xmlns="http://schemas.openxmlformats.org/spreadsheetml/2006/main" id="5" name="Tabelle16" displayName="Tabelle16" ref="A7:P34" totalsRowShown="0" headerRowDxfId="65" dataDxfId="64" tableBorderDxfId="63" headerRowCellStyle="Standard 2" dataCellStyle="Standard 2">
  <tableColumns count="16">
    <tableColumn id="1" name="Wirtschaftsjahr" dataDxfId="62" dataCellStyle="Standard 2"/>
    <tableColumn id="2" name="Juli" dataDxfId="61" dataCellStyle="Standard 2"/>
    <tableColumn id="3" name="Aug." dataDxfId="60" dataCellStyle="Standard 2"/>
    <tableColumn id="4" name="Sept." dataDxfId="59" dataCellStyle="Standard 2"/>
    <tableColumn id="5" name="Okt." dataDxfId="58" dataCellStyle="Standard 2"/>
    <tableColumn id="6" name="Nov." dataDxfId="57" dataCellStyle="Standard 2"/>
    <tableColumn id="7" name="Dez." dataDxfId="56" dataCellStyle="Standard 2"/>
    <tableColumn id="8" name="Jan." dataDxfId="55" dataCellStyle="Standard 2"/>
    <tableColumn id="9" name="Feb." dataDxfId="54" dataCellStyle="Standard 2"/>
    <tableColumn id="10" name="März" dataDxfId="53" dataCellStyle="Standard 2"/>
    <tableColumn id="11" name="April" dataDxfId="52" dataCellStyle="Standard 2"/>
    <tableColumn id="12" name="Mai" dataDxfId="51" dataCellStyle="Standard 2"/>
    <tableColumn id="13" name="Juni" dataDxfId="50" dataCellStyle="Standard 2"/>
    <tableColumn id="14" name="Jahr 1)" dataDxfId="49" dataCellStyle="Standard 2"/>
    <tableColumn id="15" name="Juli -Dezember"/>
    <tableColumn id="16" name="Wirtschaftsjahr insgesamt"/>
  </tableColumns>
  <tableStyleInfo showFirstColumn="0" showLastColumn="0" showRowStripes="1" showColumnStripes="0"/>
  <extLst>
    <ext xmlns:x14="http://schemas.microsoft.com/office/spreadsheetml/2009/9/main" uri="{504A1905-F514-4f6f-8877-14C23A59335A}">
      <x14:table altText="Getreidekäufe der aufnehmenden Hand in der Landwirtschaft "/>
    </ext>
  </extLst>
</table>
</file>

<file path=xl/tables/table7.xml><?xml version="1.0" encoding="utf-8"?>
<table xmlns="http://schemas.openxmlformats.org/spreadsheetml/2006/main" id="6" name="Tabelle17" displayName="Tabelle17" ref="A5:O400" totalsRowShown="0" headerRowDxfId="48" dataDxfId="47" tableBorderDxfId="46" headerRowCellStyle="Standard 5" dataCellStyle="Standard 5">
  <tableColumns count="15">
    <tableColumn id="1" name="Kreiskennzahl" dataDxfId="45" dataCellStyle="Standard 5"/>
    <tableColumn id="2" name="Gebietsstand" dataDxfId="44" dataCellStyle="Standard 5"/>
    <tableColumn id="3" name=" Januar" dataDxfId="43" dataCellStyle="Standard 5"/>
    <tableColumn id="4" name="Februar" dataDxfId="42" dataCellStyle="Standard 5"/>
    <tableColumn id="5" name="März" dataDxfId="41" dataCellStyle="Standard 5"/>
    <tableColumn id="6" name="April" dataDxfId="40" dataCellStyle="Standard 5"/>
    <tableColumn id="7" name="Mai" dataDxfId="39" dataCellStyle="Standard 5"/>
    <tableColumn id="8" name="Juni" dataDxfId="38" dataCellStyle="Standard 5"/>
    <tableColumn id="9" name="Juli" dataDxfId="37" dataCellStyle="Standard 5"/>
    <tableColumn id="10" name="August" dataDxfId="36" dataCellStyle="Standard 5"/>
    <tableColumn id="11" name="September" dataDxfId="35" dataCellStyle="Standard 5"/>
    <tableColumn id="12" name="Oktober" dataDxfId="34" dataCellStyle="Standard 5"/>
    <tableColumn id="13" name="November" dataDxfId="33" dataCellStyle="Standard 5"/>
    <tableColumn id="14" name="Dezember" dataDxfId="32" dataCellStyle="Standard 5"/>
    <tableColumn id="15" name="Jahressumme" dataDxfId="31" dataCellStyle="Standard 5"/>
  </tableColumns>
  <tableStyleInfo showFirstColumn="0" showLastColumn="0" showRowStripes="1" showColumnStripes="0"/>
</table>
</file>

<file path=xl/tables/table8.xml><?xml version="1.0" encoding="utf-8"?>
<table xmlns="http://schemas.openxmlformats.org/spreadsheetml/2006/main" id="7" name="Tabelle14" displayName="Tabelle14" ref="A6:O9" totalsRowShown="0" headerRowDxfId="30" tableBorderDxfId="29" headerRowCellStyle="Standard 2">
  <tableColumns count="15">
    <tableColumn id="1" name="Jahr"/>
    <tableColumn id="2" name="Jan."/>
    <tableColumn id="3" name="Feb."/>
    <tableColumn id="4" name="Mär."/>
    <tableColumn id="5" name="Apr."/>
    <tableColumn id="6" name="Mai"/>
    <tableColumn id="7" name="Jun."/>
    <tableColumn id="8" name="Jul."/>
    <tableColumn id="9" name="Aug."/>
    <tableColumn id="10" name="Sep."/>
    <tableColumn id="11" name="Okt."/>
    <tableColumn id="12" name="Nov."/>
    <tableColumn id="13" name="Dez."/>
    <tableColumn id="14" name="Januar_x000a_bis_x000a_ November"/>
    <tableColumn id="15" name="April bis Dezember" dataDxfId="28" dataCellStyle="Standard 2">
      <calculatedColumnFormula>SUM(Tabelle14[[#This Row],[Apr.]:[Dez.]])</calculatedColumnFormula>
    </tableColumn>
  </tableColumns>
  <tableStyleInfo showFirstColumn="0" showLastColumn="0" showRowStripes="1" showColumnStripes="0"/>
</table>
</file>

<file path=xl/tables/table9.xml><?xml version="1.0" encoding="utf-8"?>
<table xmlns="http://schemas.openxmlformats.org/spreadsheetml/2006/main" id="8" name="Tabelle179" displayName="Tabelle179" ref="A5:N17" totalsRowShown="0" headerRowDxfId="27" tableBorderDxfId="26" headerRowCellStyle="Standard 6">
  <tableColumns count="14">
    <tableColumn id="1" name="Monat/Zeitraum"/>
    <tableColumn id="2" name="Jan"/>
    <tableColumn id="3" name="Feb"/>
    <tableColumn id="4" name="Mär"/>
    <tableColumn id="5" name="Apr"/>
    <tableColumn id="6" name="Mai"/>
    <tableColumn id="7" name="Jun"/>
    <tableColumn id="8" name="Jul"/>
    <tableColumn id="9" name="Aug"/>
    <tableColumn id="10" name="Sep"/>
    <tableColumn id="11" name="Okt"/>
    <tableColumn id="12" name="Nov"/>
    <tableColumn id="13" name="Dez"/>
    <tableColumn id="14" name="Jan - Nov"/>
  </tableColumns>
  <tableStyleInfo showFirstColumn="0" showLastColumn="0" showRowStripes="1" showColumnStripes="0"/>
  <extLst>
    <ext xmlns:x14="http://schemas.microsoft.com/office/spreadsheetml/2009/9/main" uri="{504A1905-F514-4f6f-8877-14C23A59335A}">
      <x14:table altText="Herstellung von ausgewählten ökologischen / biologischen erzeugten Milchprodukten nach Monaten in Deutschland"/>
    </ext>
  </extLst>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bmel-statistik.de/" TargetMode="External"/><Relationship Id="rId2" Type="http://schemas.openxmlformats.org/officeDocument/2006/relationships/hyperlink" Target="mailto:723@bmel.bund.de" TargetMode="External"/><Relationship Id="rId1" Type="http://schemas.openxmlformats.org/officeDocument/2006/relationships/hyperlink" Target="mailto:723@bmel.bund.de"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7.bin"/><Relationship Id="rId1" Type="http://schemas.openxmlformats.org/officeDocument/2006/relationships/hyperlink" Target="https://www.bmel-statistik.de/fileadmin/daten/2010000-0000.xlsx" TargetMode="External"/><Relationship Id="rId4" Type="http://schemas.openxmlformats.org/officeDocument/2006/relationships/table" Target="../tables/table1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table" Target="../tables/table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0"/>
  <sheetViews>
    <sheetView showGridLines="0" tabSelected="1" zoomScale="85" zoomScaleNormal="85" zoomScalePageLayoutView="25" workbookViewId="0"/>
  </sheetViews>
  <sheetFormatPr baseColWidth="10" defaultRowHeight="16.5"/>
  <cols>
    <col min="1" max="1" width="149.7109375" style="1738" customWidth="1"/>
    <col min="2" max="16384" width="11.42578125" style="1738"/>
  </cols>
  <sheetData>
    <row r="1" spans="1:3" ht="298.5" customHeight="1">
      <c r="A1" s="1739" t="s">
        <v>14</v>
      </c>
    </row>
    <row r="2" spans="1:3" ht="360" customHeight="1">
      <c r="A2" s="1740" t="s">
        <v>2347</v>
      </c>
    </row>
    <row r="3" spans="1:3" ht="336" customHeight="1">
      <c r="A3" s="1752" t="s">
        <v>2349</v>
      </c>
    </row>
    <row r="4" spans="1:3" ht="32.25" customHeight="1">
      <c r="A4" s="1750"/>
    </row>
    <row r="5" spans="1:3" ht="32.25" customHeight="1">
      <c r="A5" s="1752"/>
    </row>
    <row r="6" spans="1:3" ht="32.25" customHeight="1">
      <c r="A6" s="1752" t="s">
        <v>2348</v>
      </c>
    </row>
    <row r="7" spans="1:3" ht="32.25" customHeight="1">
      <c r="A7" s="1752" t="s">
        <v>2350</v>
      </c>
    </row>
    <row r="8" spans="1:3" ht="32.25" customHeight="1">
      <c r="A8" s="1752"/>
    </row>
    <row r="9" spans="1:3" ht="32.25" customHeight="1">
      <c r="A9" s="1752"/>
    </row>
    <row r="10" spans="1:3" ht="32.25" customHeight="1">
      <c r="A10" s="1741"/>
    </row>
    <row r="11" spans="1:3" ht="17.25" customHeight="1">
      <c r="A11" s="1754"/>
    </row>
    <row r="12" spans="1:3" ht="93" customHeight="1">
      <c r="A12" s="1755" t="s">
        <v>92</v>
      </c>
    </row>
    <row r="13" spans="1:3" ht="174.75" customHeight="1">
      <c r="A13" s="1756" t="s">
        <v>2359</v>
      </c>
    </row>
    <row r="14" spans="1:3" ht="15.75" customHeight="1">
      <c r="A14" s="1757"/>
    </row>
    <row r="15" spans="1:3" ht="21" customHeight="1">
      <c r="A15" s="1758" t="s">
        <v>16</v>
      </c>
      <c r="C15" s="1748"/>
    </row>
    <row r="16" spans="1:3">
      <c r="A16" s="1742" t="s">
        <v>17</v>
      </c>
      <c r="C16" s="1743"/>
    </row>
    <row r="17" spans="1:3" ht="35.25" customHeight="1">
      <c r="A17" s="1753" t="s">
        <v>47</v>
      </c>
      <c r="C17" s="1745"/>
    </row>
    <row r="18" spans="1:3">
      <c r="A18" s="1746" t="s">
        <v>18</v>
      </c>
      <c r="C18" s="1745"/>
    </row>
    <row r="19" spans="1:3">
      <c r="A19" s="1746" t="s">
        <v>19</v>
      </c>
      <c r="C19" s="1745"/>
    </row>
    <row r="20" spans="1:3">
      <c r="A20" s="1746" t="s">
        <v>20</v>
      </c>
      <c r="C20" s="1745"/>
    </row>
    <row r="21" spans="1:3" ht="35.25" customHeight="1">
      <c r="A21" s="1744" t="s">
        <v>21</v>
      </c>
      <c r="C21" s="1745"/>
    </row>
    <row r="22" spans="1:3">
      <c r="A22" s="1746" t="s">
        <v>22</v>
      </c>
      <c r="C22" s="1745"/>
    </row>
    <row r="23" spans="1:3">
      <c r="A23" s="1746" t="s">
        <v>23</v>
      </c>
      <c r="C23" s="1743"/>
    </row>
    <row r="24" spans="1:3">
      <c r="A24" s="1746" t="s">
        <v>24</v>
      </c>
      <c r="C24" s="1745"/>
    </row>
    <row r="25" spans="1:3">
      <c r="A25" s="1746" t="s">
        <v>25</v>
      </c>
      <c r="C25" s="1745"/>
    </row>
    <row r="26" spans="1:3" ht="35.25" customHeight="1">
      <c r="A26" s="1744" t="s">
        <v>26</v>
      </c>
      <c r="C26" s="1745"/>
    </row>
    <row r="27" spans="1:3">
      <c r="A27" s="1746" t="s">
        <v>22</v>
      </c>
      <c r="C27" s="1745"/>
    </row>
    <row r="28" spans="1:3">
      <c r="A28" s="1746" t="s">
        <v>48</v>
      </c>
      <c r="C28" s="1745"/>
    </row>
    <row r="29" spans="1:3">
      <c r="A29" s="1747" t="s">
        <v>27</v>
      </c>
      <c r="C29" s="1745"/>
    </row>
    <row r="30" spans="1:3" ht="35.25" customHeight="1">
      <c r="A30" s="1744" t="s">
        <v>28</v>
      </c>
      <c r="C30" s="1745"/>
    </row>
    <row r="31" spans="1:3">
      <c r="A31" s="1746" t="s">
        <v>22</v>
      </c>
      <c r="C31" s="1745"/>
    </row>
    <row r="32" spans="1:3">
      <c r="A32" s="1746" t="s">
        <v>49</v>
      </c>
      <c r="C32" s="1745"/>
    </row>
    <row r="33" spans="1:3" ht="35.25" customHeight="1">
      <c r="A33" s="1744" t="s">
        <v>29</v>
      </c>
      <c r="C33" s="1745"/>
    </row>
    <row r="34" spans="1:3">
      <c r="A34" s="1746" t="s">
        <v>30</v>
      </c>
      <c r="C34" s="1743"/>
    </row>
    <row r="35" spans="1:3">
      <c r="A35" s="1746" t="s">
        <v>49</v>
      </c>
      <c r="C35" s="1743"/>
    </row>
    <row r="36" spans="1:3" ht="35.25" customHeight="1">
      <c r="A36" s="1744" t="s">
        <v>31</v>
      </c>
      <c r="C36" s="1745"/>
    </row>
    <row r="37" spans="1:3">
      <c r="A37" s="1746" t="s">
        <v>30</v>
      </c>
      <c r="C37" s="1745"/>
    </row>
    <row r="38" spans="1:3">
      <c r="A38" s="1746" t="s">
        <v>49</v>
      </c>
    </row>
    <row r="39" spans="1:3" ht="35.25" customHeight="1">
      <c r="A39" s="1744" t="s">
        <v>32</v>
      </c>
      <c r="C39" s="1745"/>
    </row>
    <row r="40" spans="1:3">
      <c r="A40" s="1746" t="s">
        <v>22</v>
      </c>
    </row>
    <row r="41" spans="1:3">
      <c r="A41" s="1746" t="s">
        <v>49</v>
      </c>
    </row>
    <row r="42" spans="1:3" ht="35.25" customHeight="1">
      <c r="A42" s="1744" t="s">
        <v>33</v>
      </c>
      <c r="C42" s="1745"/>
    </row>
    <row r="43" spans="1:3">
      <c r="A43" s="1746" t="s">
        <v>34</v>
      </c>
    </row>
    <row r="44" spans="1:3">
      <c r="A44" s="1746" t="s">
        <v>49</v>
      </c>
    </row>
    <row r="45" spans="1:3" ht="35.25" customHeight="1">
      <c r="A45" s="1744" t="s">
        <v>35</v>
      </c>
      <c r="C45" s="1745"/>
    </row>
    <row r="46" spans="1:3">
      <c r="A46" s="1746" t="s">
        <v>30</v>
      </c>
    </row>
    <row r="47" spans="1:3">
      <c r="A47" s="1746" t="s">
        <v>50</v>
      </c>
    </row>
    <row r="48" spans="1:3">
      <c r="A48" s="1747" t="s">
        <v>27</v>
      </c>
    </row>
    <row r="49" spans="1:1" ht="72" customHeight="1">
      <c r="A49" s="1741"/>
    </row>
    <row r="50" spans="1:1" ht="53.25" customHeight="1"/>
  </sheetData>
  <hyperlinks>
    <hyperlink ref="A29" r:id="rId1"/>
    <hyperlink ref="A48" r:id="rId2"/>
    <hyperlink ref="A19" r:id="rId3" display="http://www.bmel-statistik.de/"/>
  </hyperlinks>
  <pageMargins left="0.70866141732283472" right="0.70866141732283472" top="0.78740157480314965" bottom="0.78740157480314965" header="0.31496062992125984" footer="0.31496062992125984"/>
  <pageSetup paperSize="9" scale="60" fitToHeight="3" orientation="portrait" r:id="rId4"/>
  <rowBreaks count="1" manualBreakCount="1">
    <brk id="10" man="1"/>
  </rowBreaks>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rgb="FFF9E03A"/>
    <pageSetUpPr fitToPage="1"/>
  </sheetPr>
  <dimension ref="A1:AI46"/>
  <sheetViews>
    <sheetView showGridLines="0" showZeros="0" topLeftCell="D1" zoomScale="130" zoomScaleNormal="130" workbookViewId="0">
      <pane ySplit="7" topLeftCell="A23" activePane="bottomLeft" state="frozen"/>
      <selection pane="bottomLeft" activeCell="A39" sqref="A39"/>
    </sheetView>
  </sheetViews>
  <sheetFormatPr baseColWidth="10" defaultRowHeight="12.75"/>
  <cols>
    <col min="1" max="1" width="10.28515625" style="74" customWidth="1"/>
    <col min="2" max="2" width="7" style="74" customWidth="1"/>
    <col min="3" max="10" width="7.28515625" style="74" customWidth="1"/>
    <col min="11" max="11" width="7.85546875" style="74" customWidth="1"/>
    <col min="12" max="12" width="7.5703125" style="74" customWidth="1"/>
    <col min="13" max="15" width="7.85546875" style="74" customWidth="1"/>
    <col min="16" max="17" width="9.28515625" style="74" customWidth="1"/>
    <col min="18" max="18" width="11.42578125" style="74" customWidth="1"/>
    <col min="19" max="20" width="5.7109375" style="552" customWidth="1"/>
    <col min="21" max="34" width="5.7109375" style="74" customWidth="1"/>
    <col min="35" max="16384" width="11.42578125" style="74"/>
  </cols>
  <sheetData>
    <row r="1" spans="1:35" ht="78" customHeight="1">
      <c r="A1" s="587" t="s">
        <v>494</v>
      </c>
      <c r="B1" s="586"/>
      <c r="C1" s="586"/>
      <c r="D1" s="586"/>
      <c r="E1" s="586"/>
      <c r="F1" s="586"/>
      <c r="G1" s="586"/>
      <c r="H1" s="586"/>
      <c r="I1" s="586"/>
      <c r="J1" s="586"/>
      <c r="K1" s="586"/>
      <c r="L1" s="586"/>
      <c r="M1" s="586"/>
      <c r="N1" s="586"/>
      <c r="O1" s="586"/>
      <c r="P1" s="586"/>
    </row>
    <row r="2" spans="1:35" s="77" customFormat="1" ht="11.25">
      <c r="A2" s="585" t="s">
        <v>102</v>
      </c>
      <c r="B2" s="585"/>
      <c r="C2" s="585"/>
      <c r="D2" s="585"/>
      <c r="E2" s="585"/>
      <c r="F2" s="585"/>
      <c r="G2" s="585"/>
      <c r="H2" s="585"/>
      <c r="I2" s="585"/>
      <c r="J2" s="585"/>
      <c r="K2" s="585"/>
      <c r="L2" s="585"/>
      <c r="M2" s="585"/>
      <c r="N2" s="585"/>
      <c r="O2" s="585"/>
      <c r="P2" s="585"/>
      <c r="S2" s="584"/>
      <c r="T2" s="584"/>
    </row>
    <row r="3" spans="1:35" s="77" customFormat="1" ht="13.5" customHeight="1">
      <c r="A3" s="585" t="s">
        <v>261</v>
      </c>
      <c r="B3" s="585"/>
      <c r="C3" s="585"/>
      <c r="D3" s="585"/>
      <c r="E3" s="585"/>
      <c r="F3" s="585"/>
      <c r="G3" s="585"/>
      <c r="H3" s="585"/>
      <c r="I3" s="585"/>
      <c r="J3" s="585"/>
      <c r="K3" s="585"/>
      <c r="L3" s="585"/>
      <c r="M3" s="585"/>
      <c r="N3" s="585"/>
      <c r="O3" s="585"/>
      <c r="P3" s="585"/>
      <c r="S3" s="584"/>
      <c r="T3" s="584"/>
    </row>
    <row r="4" spans="1:35" s="77" customFormat="1" ht="13.5" customHeight="1">
      <c r="A4" s="585" t="s">
        <v>493</v>
      </c>
      <c r="B4" s="585"/>
      <c r="C4" s="585"/>
      <c r="D4" s="585"/>
      <c r="E4" s="585"/>
      <c r="F4" s="585"/>
      <c r="G4" s="585"/>
      <c r="H4" s="585"/>
      <c r="I4" s="585"/>
      <c r="J4" s="585"/>
      <c r="K4" s="585"/>
      <c r="L4" s="585"/>
      <c r="M4" s="585"/>
      <c r="N4" s="585"/>
      <c r="O4" s="585"/>
      <c r="P4" s="585"/>
      <c r="S4" s="584"/>
      <c r="T4" s="584"/>
    </row>
    <row r="5" spans="1:35" s="77" customFormat="1" ht="13.5" customHeight="1">
      <c r="A5" s="585" t="s">
        <v>388</v>
      </c>
      <c r="B5" s="585"/>
      <c r="C5" s="585"/>
      <c r="D5" s="585"/>
      <c r="E5" s="585"/>
      <c r="F5" s="585"/>
      <c r="G5" s="585"/>
      <c r="H5" s="585"/>
      <c r="I5" s="585"/>
      <c r="J5" s="585"/>
      <c r="K5" s="585"/>
      <c r="L5" s="585"/>
      <c r="M5" s="585"/>
      <c r="N5" s="585"/>
      <c r="O5" s="585"/>
      <c r="P5" s="585"/>
      <c r="S5" s="584"/>
      <c r="T5" s="584"/>
    </row>
    <row r="6" spans="1:35" s="77" customFormat="1" ht="13.5" customHeight="1">
      <c r="A6" s="588" t="s">
        <v>492</v>
      </c>
      <c r="B6" s="588"/>
      <c r="C6" s="588"/>
      <c r="D6" s="588"/>
      <c r="E6" s="588"/>
      <c r="F6" s="588"/>
      <c r="G6" s="588"/>
      <c r="H6" s="588"/>
      <c r="I6" s="588"/>
      <c r="J6" s="588"/>
      <c r="K6" s="588"/>
      <c r="L6" s="588"/>
      <c r="M6" s="588"/>
      <c r="N6" s="588"/>
      <c r="O6" s="588"/>
      <c r="P6" s="588"/>
      <c r="S6" s="584"/>
      <c r="T6" s="584"/>
    </row>
    <row r="7" spans="1:35" ht="30" customHeight="1">
      <c r="A7" s="583" t="s">
        <v>377</v>
      </c>
      <c r="B7" s="582" t="s">
        <v>179</v>
      </c>
      <c r="C7" s="581" t="s">
        <v>178</v>
      </c>
      <c r="D7" s="581" t="s">
        <v>238</v>
      </c>
      <c r="E7" s="581" t="s">
        <v>176</v>
      </c>
      <c r="F7" s="581" t="s">
        <v>175</v>
      </c>
      <c r="G7" s="581" t="s">
        <v>174</v>
      </c>
      <c r="H7" s="581" t="s">
        <v>173</v>
      </c>
      <c r="I7" s="581" t="s">
        <v>257</v>
      </c>
      <c r="J7" s="581" t="s">
        <v>171</v>
      </c>
      <c r="K7" s="581" t="s">
        <v>170</v>
      </c>
      <c r="L7" s="589" t="s">
        <v>169</v>
      </c>
      <c r="M7" s="582" t="s">
        <v>168</v>
      </c>
      <c r="N7" s="581" t="s">
        <v>378</v>
      </c>
      <c r="O7" s="580" t="s">
        <v>495</v>
      </c>
      <c r="P7" s="590" t="s">
        <v>491</v>
      </c>
      <c r="R7" s="579"/>
      <c r="U7" s="579"/>
    </row>
    <row r="8" spans="1:35" ht="11.25" customHeight="1">
      <c r="A8" s="564" t="s">
        <v>149</v>
      </c>
      <c r="B8" s="564"/>
      <c r="C8" s="564"/>
      <c r="D8" s="564"/>
      <c r="E8" s="564"/>
      <c r="F8" s="564"/>
      <c r="G8" s="564"/>
      <c r="H8" s="564"/>
      <c r="I8" s="564"/>
      <c r="J8" s="564"/>
      <c r="K8" s="564"/>
      <c r="L8" s="564"/>
      <c r="M8" s="564"/>
      <c r="N8" s="564"/>
      <c r="O8" s="564"/>
      <c r="P8" s="564"/>
      <c r="R8" s="557"/>
      <c r="U8" s="576"/>
      <c r="V8" s="576"/>
      <c r="W8" s="576"/>
      <c r="X8" s="576"/>
      <c r="Y8" s="576"/>
      <c r="Z8" s="576"/>
      <c r="AA8" s="576"/>
      <c r="AB8" s="576"/>
      <c r="AC8" s="576"/>
      <c r="AD8" s="576"/>
      <c r="AE8" s="578"/>
      <c r="AF8" s="574"/>
      <c r="AG8" s="570"/>
      <c r="AH8" s="571"/>
      <c r="AI8" s="557"/>
    </row>
    <row r="9" spans="1:35" ht="11.25" customHeight="1">
      <c r="A9" s="560" t="s">
        <v>301</v>
      </c>
      <c r="B9" s="559">
        <v>3788.049</v>
      </c>
      <c r="C9" s="559">
        <v>2912.1959999999999</v>
      </c>
      <c r="D9" s="559">
        <v>1054.3109999999999</v>
      </c>
      <c r="E9" s="559">
        <v>664.24599999999998</v>
      </c>
      <c r="F9" s="559">
        <v>825.09199999999998</v>
      </c>
      <c r="G9" s="559">
        <v>688.24099999999999</v>
      </c>
      <c r="H9" s="559">
        <v>609.55899999999997</v>
      </c>
      <c r="I9" s="559">
        <v>601.56399999999996</v>
      </c>
      <c r="J9" s="559">
        <v>897.44100000000003</v>
      </c>
      <c r="K9" s="559">
        <v>587.26700000000005</v>
      </c>
      <c r="L9" s="559">
        <v>646.45699999999999</v>
      </c>
      <c r="M9" s="559">
        <v>832.63599999999997</v>
      </c>
      <c r="N9" s="558">
        <v>329.952</v>
      </c>
      <c r="O9" s="558">
        <v>9932.1350000000002</v>
      </c>
      <c r="P9" s="559">
        <v>14437.011</v>
      </c>
      <c r="Q9" s="577"/>
      <c r="R9" s="557"/>
      <c r="U9" s="572"/>
      <c r="V9" s="572"/>
      <c r="W9" s="572"/>
      <c r="X9" s="572"/>
      <c r="Y9" s="572"/>
      <c r="Z9" s="572"/>
      <c r="AA9" s="572"/>
      <c r="AB9" s="572"/>
      <c r="AC9" s="572"/>
      <c r="AD9" s="572"/>
      <c r="AE9" s="571"/>
      <c r="AF9" s="571"/>
      <c r="AG9" s="572"/>
      <c r="AH9" s="572"/>
      <c r="AI9" s="557"/>
    </row>
    <row r="10" spans="1:35" ht="11.25" customHeight="1">
      <c r="A10" s="560" t="s">
        <v>300</v>
      </c>
      <c r="B10" s="559">
        <v>1839.6980000000001</v>
      </c>
      <c r="C10" s="559">
        <v>4117.6570000000002</v>
      </c>
      <c r="D10" s="559">
        <v>1389.943</v>
      </c>
      <c r="E10" s="559">
        <v>652.98699999999997</v>
      </c>
      <c r="F10" s="559">
        <v>807.23199999999997</v>
      </c>
      <c r="G10" s="559">
        <v>816.17399999999998</v>
      </c>
      <c r="H10" s="559"/>
      <c r="I10" s="559"/>
      <c r="J10" s="559"/>
      <c r="K10" s="559"/>
      <c r="L10" s="559"/>
      <c r="M10" s="559"/>
      <c r="N10" s="558"/>
      <c r="O10" s="558">
        <v>9623.6909999999989</v>
      </c>
      <c r="P10" s="559"/>
      <c r="Q10" s="577"/>
      <c r="R10" s="557"/>
      <c r="U10" s="576"/>
      <c r="V10" s="576"/>
      <c r="W10" s="576"/>
      <c r="X10" s="576"/>
      <c r="Y10" s="576"/>
      <c r="Z10" s="576"/>
      <c r="AA10" s="576"/>
      <c r="AB10" s="576"/>
      <c r="AC10" s="576"/>
      <c r="AD10" s="576"/>
      <c r="AE10" s="575"/>
      <c r="AF10" s="574"/>
      <c r="AG10" s="573"/>
      <c r="AH10" s="571"/>
      <c r="AI10" s="557"/>
    </row>
    <row r="11" spans="1:35" ht="11.25" customHeight="1">
      <c r="A11" s="564" t="s">
        <v>490</v>
      </c>
      <c r="B11" s="563"/>
      <c r="C11" s="563"/>
      <c r="D11" s="563"/>
      <c r="E11" s="563"/>
      <c r="F11" s="563"/>
      <c r="G11" s="563"/>
      <c r="H11" s="563"/>
      <c r="I11" s="563"/>
      <c r="J11" s="563"/>
      <c r="K11" s="563"/>
      <c r="L11" s="563"/>
      <c r="M11" s="563"/>
      <c r="N11" s="562"/>
      <c r="O11" s="564"/>
      <c r="P11" s="563"/>
      <c r="Q11" s="189"/>
      <c r="R11" s="557"/>
      <c r="U11" s="572"/>
      <c r="V11" s="572"/>
      <c r="W11" s="572"/>
      <c r="X11" s="572"/>
      <c r="Y11" s="572"/>
      <c r="Z11" s="572"/>
      <c r="AA11" s="572"/>
      <c r="AB11" s="572"/>
      <c r="AC11" s="572"/>
      <c r="AD11" s="572"/>
      <c r="AE11" s="571"/>
      <c r="AF11" s="571"/>
      <c r="AG11" s="572"/>
      <c r="AH11" s="572"/>
      <c r="AI11" s="557"/>
    </row>
    <row r="12" spans="1:35" ht="11.25" customHeight="1">
      <c r="A12" s="560" t="s">
        <v>301</v>
      </c>
      <c r="B12" s="559">
        <v>90.397000000000006</v>
      </c>
      <c r="C12" s="559">
        <v>35.176000000000002</v>
      </c>
      <c r="D12" s="559">
        <v>62.82</v>
      </c>
      <c r="E12" s="559">
        <v>28.167999999999999</v>
      </c>
      <c r="F12" s="559">
        <v>19.93</v>
      </c>
      <c r="G12" s="559">
        <v>7.7640000000000002</v>
      </c>
      <c r="H12" s="559">
        <v>6.92</v>
      </c>
      <c r="I12" s="559">
        <v>7.2270000000000003</v>
      </c>
      <c r="J12" s="559">
        <v>4.2229999999999999</v>
      </c>
      <c r="K12" s="559">
        <v>4.0529999999999999</v>
      </c>
      <c r="L12" s="559">
        <v>3.2989999999999999</v>
      </c>
      <c r="M12" s="559">
        <v>5.0279999999999996</v>
      </c>
      <c r="N12" s="558">
        <v>0.19900000000000001</v>
      </c>
      <c r="O12" s="558">
        <v>244.25500000000002</v>
      </c>
      <c r="P12" s="559">
        <v>275.20400000000001</v>
      </c>
      <c r="Q12" s="189"/>
      <c r="R12" s="557"/>
      <c r="U12" s="576"/>
      <c r="V12" s="576"/>
      <c r="W12" s="576"/>
      <c r="X12" s="576"/>
      <c r="Y12" s="576"/>
      <c r="Z12" s="576"/>
      <c r="AA12" s="576"/>
      <c r="AB12" s="576"/>
      <c r="AC12" s="576"/>
      <c r="AD12" s="576"/>
      <c r="AE12" s="575"/>
      <c r="AF12" s="574"/>
      <c r="AG12" s="570"/>
      <c r="AH12" s="570"/>
      <c r="AI12" s="557"/>
    </row>
    <row r="13" spans="1:35" ht="11.25" customHeight="1">
      <c r="A13" s="560" t="s">
        <v>300</v>
      </c>
      <c r="B13" s="559">
        <v>65.650000000000006</v>
      </c>
      <c r="C13" s="559">
        <v>39.447000000000003</v>
      </c>
      <c r="D13" s="559">
        <v>13.166</v>
      </c>
      <c r="E13" s="559">
        <v>16.824000000000002</v>
      </c>
      <c r="F13" s="559">
        <v>13.361000000000001</v>
      </c>
      <c r="G13" s="559">
        <v>12.805</v>
      </c>
      <c r="H13" s="559"/>
      <c r="I13" s="559"/>
      <c r="J13" s="559"/>
      <c r="K13" s="559"/>
      <c r="L13" s="559"/>
      <c r="M13" s="559"/>
      <c r="N13" s="558"/>
      <c r="O13" s="558">
        <v>161.25300000000001</v>
      </c>
      <c r="P13" s="559"/>
      <c r="Q13" s="189"/>
      <c r="R13" s="557"/>
      <c r="U13" s="572"/>
      <c r="V13" s="572"/>
      <c r="W13" s="572"/>
      <c r="X13" s="572"/>
      <c r="Y13" s="572"/>
      <c r="Z13" s="572"/>
      <c r="AA13" s="572"/>
      <c r="AB13" s="572"/>
      <c r="AC13" s="572"/>
      <c r="AD13" s="572"/>
      <c r="AE13" s="571"/>
      <c r="AF13" s="571"/>
      <c r="AG13" s="572"/>
      <c r="AH13" s="572"/>
      <c r="AI13" s="557"/>
    </row>
    <row r="14" spans="1:35" ht="11.25" customHeight="1">
      <c r="A14" s="564" t="s">
        <v>201</v>
      </c>
      <c r="B14" s="563"/>
      <c r="C14" s="563"/>
      <c r="D14" s="563"/>
      <c r="E14" s="563"/>
      <c r="F14" s="563"/>
      <c r="G14" s="563"/>
      <c r="H14" s="563"/>
      <c r="I14" s="563"/>
      <c r="J14" s="563"/>
      <c r="K14" s="563"/>
      <c r="L14" s="563"/>
      <c r="M14" s="563"/>
      <c r="N14" s="562"/>
      <c r="O14" s="564"/>
      <c r="P14" s="563"/>
      <c r="R14" s="557"/>
      <c r="U14" s="576"/>
      <c r="V14" s="576"/>
      <c r="W14" s="576"/>
      <c r="X14" s="576"/>
      <c r="Y14" s="576"/>
      <c r="Z14" s="576"/>
      <c r="AA14" s="576"/>
      <c r="AB14" s="576"/>
      <c r="AC14" s="576"/>
      <c r="AD14" s="576"/>
      <c r="AE14" s="575"/>
      <c r="AF14" s="574"/>
      <c r="AG14" s="570"/>
      <c r="AH14" s="570"/>
      <c r="AI14" s="557"/>
    </row>
    <row r="15" spans="1:35" ht="11.25" customHeight="1">
      <c r="A15" s="560" t="s">
        <v>301</v>
      </c>
      <c r="B15" s="559">
        <v>719.90800000000002</v>
      </c>
      <c r="C15" s="559">
        <v>707.62199999999996</v>
      </c>
      <c r="D15" s="559">
        <v>133.102</v>
      </c>
      <c r="E15" s="559">
        <v>39.448</v>
      </c>
      <c r="F15" s="559">
        <v>60.462000000000003</v>
      </c>
      <c r="G15" s="559">
        <v>42.671999999999997</v>
      </c>
      <c r="H15" s="559">
        <v>42.683</v>
      </c>
      <c r="I15" s="559">
        <v>36.561</v>
      </c>
      <c r="J15" s="559">
        <v>42.564</v>
      </c>
      <c r="K15" s="559">
        <v>31.358000000000001</v>
      </c>
      <c r="L15" s="559">
        <v>39.201000000000001</v>
      </c>
      <c r="M15" s="559">
        <v>42.396000000000001</v>
      </c>
      <c r="N15" s="558">
        <v>72.991</v>
      </c>
      <c r="O15" s="558">
        <v>1703.2140000000002</v>
      </c>
      <c r="P15" s="559">
        <v>2010.9680000000001</v>
      </c>
      <c r="R15" s="557"/>
      <c r="U15" s="576"/>
      <c r="V15" s="576"/>
      <c r="W15" s="576"/>
      <c r="X15" s="576"/>
      <c r="Y15" s="576"/>
      <c r="Z15" s="576"/>
      <c r="AA15" s="576"/>
      <c r="AB15" s="576"/>
      <c r="AC15" s="576"/>
      <c r="AD15" s="576"/>
      <c r="AE15" s="571"/>
      <c r="AF15" s="574"/>
      <c r="AG15" s="570"/>
      <c r="AH15" s="570"/>
      <c r="AI15" s="557"/>
    </row>
    <row r="16" spans="1:35" ht="11.25" customHeight="1">
      <c r="A16" s="560" t="s">
        <v>300</v>
      </c>
      <c r="B16" s="559">
        <v>185.65899999999999</v>
      </c>
      <c r="C16" s="559">
        <v>919.56899999999996</v>
      </c>
      <c r="D16" s="559">
        <v>195.30699999999999</v>
      </c>
      <c r="E16" s="559">
        <v>51.220999999999997</v>
      </c>
      <c r="F16" s="559">
        <v>52.271000000000001</v>
      </c>
      <c r="G16" s="559">
        <v>44.826999999999998</v>
      </c>
      <c r="H16" s="559"/>
      <c r="I16" s="559"/>
      <c r="J16" s="559"/>
      <c r="K16" s="559"/>
      <c r="L16" s="559"/>
      <c r="M16" s="559"/>
      <c r="N16" s="558"/>
      <c r="O16" s="558">
        <v>1448.854</v>
      </c>
      <c r="P16" s="559"/>
      <c r="R16" s="557"/>
      <c r="U16" s="576"/>
      <c r="V16" s="576"/>
      <c r="W16" s="576"/>
      <c r="X16" s="576"/>
      <c r="Y16" s="576"/>
      <c r="Z16" s="576"/>
      <c r="AA16" s="576"/>
      <c r="AB16" s="576"/>
      <c r="AC16" s="576"/>
      <c r="AD16" s="576"/>
      <c r="AE16" s="571"/>
      <c r="AF16" s="574"/>
      <c r="AG16" s="570"/>
      <c r="AH16" s="570"/>
      <c r="AI16" s="557"/>
    </row>
    <row r="17" spans="1:35" ht="11.25" customHeight="1">
      <c r="A17" s="564" t="s">
        <v>289</v>
      </c>
      <c r="B17" s="563"/>
      <c r="C17" s="563"/>
      <c r="D17" s="563"/>
      <c r="E17" s="563"/>
      <c r="F17" s="563"/>
      <c r="G17" s="563"/>
      <c r="H17" s="563"/>
      <c r="I17" s="563"/>
      <c r="J17" s="563"/>
      <c r="K17" s="563"/>
      <c r="L17" s="563"/>
      <c r="M17" s="563"/>
      <c r="N17" s="562"/>
      <c r="O17" s="561"/>
      <c r="P17" s="564"/>
      <c r="R17" s="557"/>
      <c r="U17" s="576"/>
      <c r="V17" s="576"/>
      <c r="W17" s="576"/>
      <c r="X17" s="576"/>
      <c r="Y17" s="576"/>
      <c r="Z17" s="576"/>
      <c r="AA17" s="576"/>
      <c r="AB17" s="576"/>
      <c r="AC17" s="576"/>
      <c r="AD17" s="576"/>
      <c r="AE17" s="575"/>
      <c r="AF17" s="574"/>
      <c r="AG17" s="570"/>
      <c r="AH17" s="570"/>
      <c r="AI17" s="557"/>
    </row>
    <row r="18" spans="1:35" ht="11.25" customHeight="1">
      <c r="A18" s="560" t="s">
        <v>301</v>
      </c>
      <c r="B18" s="559">
        <v>492.75900000000001</v>
      </c>
      <c r="C18" s="559">
        <v>280.666</v>
      </c>
      <c r="D18" s="559">
        <v>99.203999999999994</v>
      </c>
      <c r="E18" s="559">
        <v>37.82</v>
      </c>
      <c r="F18" s="559">
        <v>45.621000000000002</v>
      </c>
      <c r="G18" s="559">
        <v>38.29</v>
      </c>
      <c r="H18" s="559">
        <v>27.972999999999999</v>
      </c>
      <c r="I18" s="559">
        <v>27.132999999999999</v>
      </c>
      <c r="J18" s="559">
        <v>38.405999999999999</v>
      </c>
      <c r="K18" s="559">
        <v>25.536999999999999</v>
      </c>
      <c r="L18" s="559">
        <v>29.527999999999999</v>
      </c>
      <c r="M18" s="559">
        <v>59.667000000000002</v>
      </c>
      <c r="N18" s="558">
        <v>73.182000000000002</v>
      </c>
      <c r="O18" s="558">
        <v>994.3599999999999</v>
      </c>
      <c r="P18" s="559">
        <v>1275.7859999999998</v>
      </c>
      <c r="R18" s="557"/>
      <c r="U18" s="572"/>
      <c r="V18" s="572"/>
      <c r="W18" s="572"/>
      <c r="X18" s="572"/>
      <c r="Y18" s="572"/>
      <c r="Z18" s="572"/>
      <c r="AA18" s="572"/>
      <c r="AB18" s="572"/>
      <c r="AC18" s="572"/>
      <c r="AD18" s="572"/>
      <c r="AE18" s="571"/>
      <c r="AF18" s="571"/>
      <c r="AG18" s="572"/>
      <c r="AH18" s="572"/>
      <c r="AI18" s="557"/>
    </row>
    <row r="19" spans="1:35" ht="11.25" customHeight="1">
      <c r="A19" s="560" t="s">
        <v>300</v>
      </c>
      <c r="B19" s="559">
        <v>286.03100000000001</v>
      </c>
      <c r="C19" s="559">
        <v>244.762</v>
      </c>
      <c r="D19" s="559">
        <v>88.878</v>
      </c>
      <c r="E19" s="559">
        <v>41.213000000000001</v>
      </c>
      <c r="F19" s="559">
        <v>31.593</v>
      </c>
      <c r="G19" s="559">
        <v>26.693000000000001</v>
      </c>
      <c r="H19" s="559"/>
      <c r="I19" s="559"/>
      <c r="J19" s="559"/>
      <c r="K19" s="559"/>
      <c r="L19" s="559"/>
      <c r="M19" s="559"/>
      <c r="N19" s="558"/>
      <c r="O19" s="558">
        <v>719.17</v>
      </c>
      <c r="P19" s="559"/>
      <c r="R19" s="557"/>
      <c r="U19" s="576"/>
      <c r="V19" s="576"/>
      <c r="W19" s="576"/>
      <c r="X19" s="576"/>
      <c r="Y19" s="576"/>
      <c r="Z19" s="576"/>
      <c r="AA19" s="576"/>
      <c r="AB19" s="576"/>
      <c r="AC19" s="576"/>
      <c r="AD19" s="576"/>
      <c r="AE19" s="575"/>
      <c r="AF19" s="574"/>
      <c r="AG19" s="570"/>
      <c r="AH19" s="570"/>
      <c r="AI19" s="557"/>
    </row>
    <row r="20" spans="1:35" ht="11.25" customHeight="1">
      <c r="A20" s="564" t="s">
        <v>489</v>
      </c>
      <c r="B20" s="563"/>
      <c r="C20" s="563"/>
      <c r="D20" s="563"/>
      <c r="E20" s="563"/>
      <c r="F20" s="563"/>
      <c r="G20" s="563"/>
      <c r="H20" s="563"/>
      <c r="I20" s="563"/>
      <c r="J20" s="563"/>
      <c r="K20" s="563"/>
      <c r="L20" s="563"/>
      <c r="M20" s="563"/>
      <c r="N20" s="562"/>
      <c r="O20" s="561"/>
      <c r="P20" s="564"/>
      <c r="R20" s="557"/>
      <c r="U20" s="572"/>
      <c r="V20" s="572"/>
      <c r="W20" s="572"/>
      <c r="X20" s="572"/>
      <c r="Y20" s="572"/>
      <c r="Z20" s="572"/>
      <c r="AA20" s="572"/>
      <c r="AB20" s="572"/>
      <c r="AC20" s="572"/>
      <c r="AD20" s="572"/>
      <c r="AE20" s="571"/>
      <c r="AF20" s="571"/>
      <c r="AG20" s="572"/>
      <c r="AH20" s="572"/>
      <c r="AI20" s="557"/>
    </row>
    <row r="21" spans="1:35" ht="11.25" customHeight="1">
      <c r="A21" s="560" t="s">
        <v>301</v>
      </c>
      <c r="B21" s="559">
        <v>3009.9569999999999</v>
      </c>
      <c r="C21" s="559">
        <v>370.858</v>
      </c>
      <c r="D21" s="559">
        <v>152.81</v>
      </c>
      <c r="E21" s="559">
        <v>78.771000000000001</v>
      </c>
      <c r="F21" s="559">
        <v>154.41399999999999</v>
      </c>
      <c r="G21" s="559">
        <v>105.214</v>
      </c>
      <c r="H21" s="559">
        <v>112.84699999999999</v>
      </c>
      <c r="I21" s="559">
        <v>240.19</v>
      </c>
      <c r="J21" s="559">
        <v>200.065</v>
      </c>
      <c r="K21" s="559">
        <v>190.06299999999999</v>
      </c>
      <c r="L21" s="559">
        <v>210.899</v>
      </c>
      <c r="M21" s="559">
        <v>233.87100000000001</v>
      </c>
      <c r="N21" s="558">
        <v>109.777</v>
      </c>
      <c r="O21" s="558">
        <v>3872.0240000000003</v>
      </c>
      <c r="P21" s="559">
        <v>5169.7360000000008</v>
      </c>
      <c r="Q21" s="194"/>
      <c r="R21" s="557"/>
      <c r="U21" s="576"/>
      <c r="V21" s="576"/>
      <c r="W21" s="576"/>
      <c r="X21" s="576"/>
      <c r="Y21" s="576"/>
      <c r="Z21" s="576"/>
      <c r="AA21" s="576"/>
      <c r="AB21" s="576"/>
      <c r="AC21" s="576"/>
      <c r="AD21" s="576"/>
      <c r="AE21" s="575"/>
      <c r="AF21" s="574"/>
      <c r="AG21" s="573"/>
      <c r="AH21" s="570"/>
      <c r="AI21" s="557"/>
    </row>
    <row r="22" spans="1:35" ht="11.25" customHeight="1">
      <c r="A22" s="560" t="s">
        <v>300</v>
      </c>
      <c r="B22" s="559">
        <v>3063.41</v>
      </c>
      <c r="C22" s="559">
        <v>343.887</v>
      </c>
      <c r="D22" s="559">
        <v>207.46899999999999</v>
      </c>
      <c r="E22" s="559">
        <v>96.823999999999998</v>
      </c>
      <c r="F22" s="559">
        <v>144.81100000000001</v>
      </c>
      <c r="G22" s="559">
        <v>170.845</v>
      </c>
      <c r="H22" s="559"/>
      <c r="I22" s="559"/>
      <c r="J22" s="559"/>
      <c r="K22" s="559"/>
      <c r="L22" s="559"/>
      <c r="M22" s="559"/>
      <c r="N22" s="558"/>
      <c r="O22" s="558">
        <v>4027.2460000000001</v>
      </c>
      <c r="P22" s="559"/>
      <c r="R22" s="557"/>
      <c r="U22" s="572"/>
      <c r="V22" s="572"/>
      <c r="W22" s="572"/>
      <c r="X22" s="572"/>
      <c r="Y22" s="572"/>
      <c r="Z22" s="572"/>
      <c r="AA22" s="572"/>
      <c r="AB22" s="572"/>
      <c r="AC22" s="572"/>
      <c r="AD22" s="572"/>
      <c r="AE22" s="571"/>
      <c r="AF22" s="571"/>
      <c r="AG22" s="570"/>
      <c r="AH22" s="570"/>
      <c r="AI22" s="557"/>
    </row>
    <row r="23" spans="1:35" ht="11.25" customHeight="1">
      <c r="A23" s="564" t="s">
        <v>143</v>
      </c>
      <c r="B23" s="563"/>
      <c r="C23" s="563"/>
      <c r="D23" s="563"/>
      <c r="E23" s="563"/>
      <c r="F23" s="563"/>
      <c r="G23" s="563"/>
      <c r="H23" s="563"/>
      <c r="I23" s="563"/>
      <c r="J23" s="563"/>
      <c r="K23" s="563"/>
      <c r="L23" s="563"/>
      <c r="M23" s="563"/>
      <c r="N23" s="562"/>
      <c r="O23" s="561"/>
      <c r="P23" s="564"/>
      <c r="R23" s="557"/>
      <c r="U23" s="569"/>
      <c r="V23" s="569"/>
      <c r="W23" s="569"/>
      <c r="X23" s="569"/>
      <c r="Y23" s="569"/>
      <c r="Z23" s="569"/>
      <c r="AA23" s="569"/>
      <c r="AB23" s="569"/>
      <c r="AC23" s="569"/>
      <c r="AD23" s="569"/>
      <c r="AE23" s="568"/>
      <c r="AF23" s="567"/>
      <c r="AG23" s="566"/>
      <c r="AH23" s="565"/>
      <c r="AI23" s="557"/>
    </row>
    <row r="24" spans="1:35" ht="11.25" customHeight="1">
      <c r="A24" s="560" t="s">
        <v>301</v>
      </c>
      <c r="B24" s="559">
        <v>59.301000000000002</v>
      </c>
      <c r="C24" s="559">
        <v>117.48</v>
      </c>
      <c r="D24" s="559">
        <v>32.710999999999999</v>
      </c>
      <c r="E24" s="559">
        <v>13.707000000000001</v>
      </c>
      <c r="F24" s="559">
        <v>14.847</v>
      </c>
      <c r="G24" s="559">
        <v>11.068</v>
      </c>
      <c r="H24" s="559">
        <v>13.148999999999999</v>
      </c>
      <c r="I24" s="559">
        <v>12.888999999999999</v>
      </c>
      <c r="J24" s="559">
        <v>14.976000000000001</v>
      </c>
      <c r="K24" s="559">
        <v>12.529</v>
      </c>
      <c r="L24" s="559">
        <v>12.815</v>
      </c>
      <c r="M24" s="559">
        <v>12.381</v>
      </c>
      <c r="N24" s="558">
        <v>35.384999999999998</v>
      </c>
      <c r="O24" s="558">
        <v>249.11400000000003</v>
      </c>
      <c r="P24" s="559">
        <v>363.23800000000006</v>
      </c>
      <c r="R24" s="557"/>
      <c r="U24" s="557"/>
      <c r="V24" s="557"/>
      <c r="W24" s="557"/>
      <c r="X24" s="557"/>
      <c r="Y24" s="557"/>
      <c r="Z24" s="557"/>
      <c r="AA24" s="557"/>
      <c r="AB24" s="557"/>
      <c r="AC24" s="557"/>
      <c r="AD24" s="557"/>
      <c r="AE24" s="557"/>
      <c r="AF24" s="557"/>
      <c r="AG24" s="557"/>
      <c r="AH24" s="557"/>
      <c r="AI24" s="557"/>
    </row>
    <row r="25" spans="1:35" ht="11.25" customHeight="1">
      <c r="A25" s="560" t="s">
        <v>300</v>
      </c>
      <c r="B25" s="559">
        <v>26.489000000000001</v>
      </c>
      <c r="C25" s="559">
        <v>55.719000000000001</v>
      </c>
      <c r="D25" s="559">
        <v>30.096</v>
      </c>
      <c r="E25" s="559">
        <v>11.154</v>
      </c>
      <c r="F25" s="559">
        <v>12.565</v>
      </c>
      <c r="G25" s="559">
        <v>9.0220000000000002</v>
      </c>
      <c r="H25" s="559"/>
      <c r="I25" s="559"/>
      <c r="J25" s="559"/>
      <c r="K25" s="559"/>
      <c r="L25" s="559"/>
      <c r="M25" s="559"/>
      <c r="N25" s="558"/>
      <c r="O25" s="558">
        <v>145.04499999999999</v>
      </c>
      <c r="P25" s="559"/>
      <c r="R25" s="557"/>
    </row>
    <row r="26" spans="1:35" ht="11.25" customHeight="1">
      <c r="A26" s="564" t="s">
        <v>142</v>
      </c>
      <c r="B26" s="563"/>
      <c r="C26" s="563"/>
      <c r="D26" s="563"/>
      <c r="E26" s="563"/>
      <c r="F26" s="563"/>
      <c r="G26" s="563"/>
      <c r="H26" s="563"/>
      <c r="I26" s="563"/>
      <c r="J26" s="563"/>
      <c r="K26" s="563"/>
      <c r="L26" s="563"/>
      <c r="M26" s="563"/>
      <c r="N26" s="562"/>
      <c r="O26" s="561"/>
      <c r="P26" s="564"/>
      <c r="R26" s="557"/>
    </row>
    <row r="27" spans="1:35" ht="11.25" customHeight="1">
      <c r="A27" s="560" t="s">
        <v>301</v>
      </c>
      <c r="B27" s="559">
        <v>37.686999999999998</v>
      </c>
      <c r="C27" s="559">
        <v>27.917000000000002</v>
      </c>
      <c r="D27" s="559">
        <v>139.63399999999999</v>
      </c>
      <c r="E27" s="559">
        <v>442.34199999999998</v>
      </c>
      <c r="F27" s="559">
        <v>179.542</v>
      </c>
      <c r="G27" s="559">
        <v>59.625999999999998</v>
      </c>
      <c r="H27" s="559">
        <v>31.495999999999999</v>
      </c>
      <c r="I27" s="559">
        <v>29.765999999999998</v>
      </c>
      <c r="J27" s="559">
        <v>34.299999999999997</v>
      </c>
      <c r="K27" s="559">
        <v>22.885000000000002</v>
      </c>
      <c r="L27" s="559">
        <v>35.305999999999997</v>
      </c>
      <c r="M27" s="559">
        <v>47.497</v>
      </c>
      <c r="N27" s="558">
        <v>63.116</v>
      </c>
      <c r="O27" s="558">
        <v>886.74799999999993</v>
      </c>
      <c r="P27" s="559">
        <v>1151.1139999999998</v>
      </c>
      <c r="R27" s="557"/>
    </row>
    <row r="28" spans="1:35" ht="11.25" customHeight="1">
      <c r="A28" s="560" t="s">
        <v>300</v>
      </c>
      <c r="B28" s="559">
        <v>27.491</v>
      </c>
      <c r="C28" s="559">
        <v>22.698</v>
      </c>
      <c r="D28" s="559">
        <v>34.838999999999999</v>
      </c>
      <c r="E28" s="559">
        <v>391.61799999999999</v>
      </c>
      <c r="F28" s="559">
        <v>319.029</v>
      </c>
      <c r="G28" s="559">
        <v>77.394000000000005</v>
      </c>
      <c r="H28" s="559"/>
      <c r="I28" s="559"/>
      <c r="J28" s="559"/>
      <c r="K28" s="559"/>
      <c r="L28" s="559"/>
      <c r="M28" s="559"/>
      <c r="N28" s="558"/>
      <c r="O28" s="558">
        <v>873.06899999999996</v>
      </c>
      <c r="P28" s="559"/>
      <c r="R28" s="557"/>
    </row>
    <row r="29" spans="1:35" ht="11.25" customHeight="1">
      <c r="A29" s="564" t="s">
        <v>282</v>
      </c>
      <c r="B29" s="563"/>
      <c r="C29" s="563"/>
      <c r="D29" s="563"/>
      <c r="E29" s="563"/>
      <c r="F29" s="563"/>
      <c r="G29" s="563"/>
      <c r="H29" s="563"/>
      <c r="I29" s="563"/>
      <c r="J29" s="563"/>
      <c r="K29" s="563"/>
      <c r="L29" s="563"/>
      <c r="M29" s="563"/>
      <c r="N29" s="562"/>
      <c r="O29" s="561"/>
      <c r="P29" s="564"/>
      <c r="R29" s="557"/>
    </row>
    <row r="30" spans="1:35" ht="11.25" customHeight="1">
      <c r="A30" s="560" t="s">
        <v>301</v>
      </c>
      <c r="B30" s="559">
        <v>392.80399999999997</v>
      </c>
      <c r="C30" s="559">
        <v>200.059</v>
      </c>
      <c r="D30" s="559">
        <v>36.752000000000002</v>
      </c>
      <c r="E30" s="559">
        <v>20.934999999999999</v>
      </c>
      <c r="F30" s="559">
        <v>27.271999999999998</v>
      </c>
      <c r="G30" s="559">
        <v>20.689</v>
      </c>
      <c r="H30" s="559">
        <v>14.754</v>
      </c>
      <c r="I30" s="559">
        <v>13.852</v>
      </c>
      <c r="J30" s="559">
        <v>17.786000000000001</v>
      </c>
      <c r="K30" s="559">
        <v>10.039999999999999</v>
      </c>
      <c r="L30" s="559">
        <v>13.256</v>
      </c>
      <c r="M30" s="559">
        <v>15.888999999999999</v>
      </c>
      <c r="N30" s="558">
        <v>34.381</v>
      </c>
      <c r="O30" s="558">
        <v>698.51099999999985</v>
      </c>
      <c r="P30" s="559">
        <v>818.46899999999971</v>
      </c>
      <c r="R30" s="557"/>
    </row>
    <row r="31" spans="1:35" ht="11.25" customHeight="1">
      <c r="A31" s="560" t="s">
        <v>300</v>
      </c>
      <c r="B31" s="559">
        <v>108.318</v>
      </c>
      <c r="C31" s="559">
        <v>267.80700000000002</v>
      </c>
      <c r="D31" s="559">
        <v>55.003</v>
      </c>
      <c r="E31" s="559">
        <v>17.728000000000002</v>
      </c>
      <c r="F31" s="559">
        <v>17.285</v>
      </c>
      <c r="G31" s="559">
        <v>12.538</v>
      </c>
      <c r="H31" s="559"/>
      <c r="I31" s="559"/>
      <c r="J31" s="559"/>
      <c r="K31" s="559"/>
      <c r="L31" s="559"/>
      <c r="M31" s="559"/>
      <c r="N31" s="558"/>
      <c r="O31" s="558">
        <v>478.67900000000003</v>
      </c>
      <c r="P31" s="559"/>
      <c r="R31" s="557"/>
    </row>
    <row r="32" spans="1:35" ht="11.25" customHeight="1">
      <c r="A32" s="564" t="s">
        <v>302</v>
      </c>
      <c r="B32" s="563"/>
      <c r="C32" s="563"/>
      <c r="D32" s="563"/>
      <c r="E32" s="563"/>
      <c r="F32" s="563"/>
      <c r="G32" s="563"/>
      <c r="H32" s="563"/>
      <c r="I32" s="563"/>
      <c r="J32" s="563"/>
      <c r="K32" s="563"/>
      <c r="L32" s="563"/>
      <c r="M32" s="563"/>
      <c r="N32" s="562"/>
      <c r="O32" s="561"/>
      <c r="P32" s="564"/>
      <c r="R32" s="557"/>
    </row>
    <row r="33" spans="1:18" ht="11.25" customHeight="1">
      <c r="A33" s="560" t="s">
        <v>301</v>
      </c>
      <c r="B33" s="559">
        <v>8590.862000000001</v>
      </c>
      <c r="C33" s="559">
        <v>4651.9740000000002</v>
      </c>
      <c r="D33" s="559">
        <v>1711.3440000000001</v>
      </c>
      <c r="E33" s="559">
        <v>1325.4369999999999</v>
      </c>
      <c r="F33" s="559">
        <v>1327.1799999999998</v>
      </c>
      <c r="G33" s="559">
        <v>973.05599999999993</v>
      </c>
      <c r="H33" s="559">
        <v>859.38099999999997</v>
      </c>
      <c r="I33" s="559">
        <v>969.1819999999999</v>
      </c>
      <c r="J33" s="559">
        <v>1249.761</v>
      </c>
      <c r="K33" s="559">
        <v>883.73200000000008</v>
      </c>
      <c r="L33" s="559">
        <v>990.77099999999996</v>
      </c>
      <c r="M33" s="559">
        <v>1249.3030000000001</v>
      </c>
      <c r="N33" s="558">
        <v>718.88299999999992</v>
      </c>
      <c r="O33" s="558">
        <v>18579.852999999999</v>
      </c>
      <c r="P33" s="559">
        <v>25500.866000000002</v>
      </c>
      <c r="Q33" s="77"/>
      <c r="R33" s="557"/>
    </row>
    <row r="34" spans="1:18" ht="11.25" customHeight="1">
      <c r="A34" s="560" t="s">
        <v>300</v>
      </c>
      <c r="B34" s="559">
        <v>5602.7460000000001</v>
      </c>
      <c r="C34" s="559">
        <v>6011.5610000000006</v>
      </c>
      <c r="D34" s="559">
        <v>2014.7009999999998</v>
      </c>
      <c r="E34" s="559">
        <v>1279.569</v>
      </c>
      <c r="F34" s="559">
        <v>1398.1469999999999</v>
      </c>
      <c r="G34" s="559">
        <v>1170.2859999999998</v>
      </c>
      <c r="H34" s="559"/>
      <c r="I34" s="559"/>
      <c r="J34" s="559"/>
      <c r="K34" s="559"/>
      <c r="L34" s="559"/>
      <c r="M34" s="559"/>
      <c r="N34" s="558"/>
      <c r="O34" s="558">
        <v>17477.009999999998</v>
      </c>
      <c r="P34" s="559"/>
      <c r="Q34" s="391"/>
      <c r="R34" s="557"/>
    </row>
    <row r="35" spans="1:18" ht="9" customHeight="1">
      <c r="A35" s="553" t="s">
        <v>488</v>
      </c>
      <c r="R35" s="557"/>
    </row>
    <row r="36" spans="1:18" ht="9" customHeight="1">
      <c r="A36" s="194" t="s">
        <v>487</v>
      </c>
    </row>
    <row r="37" spans="1:18" ht="9" customHeight="1">
      <c r="A37" s="194" t="s">
        <v>486</v>
      </c>
      <c r="K37" s="194"/>
    </row>
    <row r="38" spans="1:18" ht="9" customHeight="1">
      <c r="A38" s="556" t="s">
        <v>267</v>
      </c>
      <c r="P38" s="555"/>
    </row>
    <row r="39" spans="1:18">
      <c r="A39" s="2" t="s">
        <v>15</v>
      </c>
      <c r="B39" s="554"/>
      <c r="C39" s="554"/>
      <c r="D39" s="554"/>
      <c r="E39" s="554"/>
      <c r="F39" s="554"/>
      <c r="G39" s="554"/>
    </row>
    <row r="40" spans="1:18">
      <c r="A40" s="194"/>
    </row>
    <row r="41" spans="1:18">
      <c r="A41" s="194" t="s">
        <v>373</v>
      </c>
    </row>
    <row r="46" spans="1:18">
      <c r="A46" s="553"/>
    </row>
  </sheetData>
  <hyperlinks>
    <hyperlink ref="A39" location="Inhaltsverzeichnis!A1" display="Zurück zum Inhaltsverzeichnis"/>
  </hyperlinks>
  <pageMargins left="0.78740157480314965" right="0.78740157480314965" top="0.39370078740157483" bottom="0.19685039370078741" header="0.19685039370078741" footer="0.19685039370078741"/>
  <pageSetup paperSize="9" scale="89" orientation="portrait" horizontalDpi="300" verticalDpi="300" r:id="rId1"/>
  <headerFooter alignWithMargins="0">
    <oddFooter>&amp;L&amp;D / &amp;T&amp;R&amp;F / &amp;A</oddFooter>
  </headerFooter>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rgb="FFF9E03A"/>
  </sheetPr>
  <dimension ref="A1:N3223"/>
  <sheetViews>
    <sheetView showGridLines="0" zoomScale="130" zoomScaleNormal="130" workbookViewId="0"/>
  </sheetViews>
  <sheetFormatPr baseColWidth="10" defaultRowHeight="12.75"/>
  <cols>
    <col min="1" max="1" width="11.42578125" style="74"/>
    <col min="2" max="11" width="8" style="74" customWidth="1"/>
    <col min="12" max="16384" width="11.42578125" style="74"/>
  </cols>
  <sheetData>
    <row r="1" spans="1:14" s="198" customFormat="1" ht="79.5" customHeight="1">
      <c r="A1" s="253" t="s">
        <v>307</v>
      </c>
      <c r="B1" s="253"/>
      <c r="C1" s="253"/>
      <c r="D1" s="253"/>
      <c r="E1" s="253"/>
      <c r="F1" s="253"/>
      <c r="G1" s="253"/>
      <c r="H1" s="253"/>
      <c r="I1" s="253"/>
      <c r="J1" s="253"/>
      <c r="K1" s="253"/>
    </row>
    <row r="2" spans="1:14" s="198" customFormat="1" ht="15" customHeight="1">
      <c r="A2" s="177" t="s">
        <v>102</v>
      </c>
      <c r="B2" s="250"/>
      <c r="C2" s="250"/>
      <c r="D2" s="250"/>
      <c r="E2" s="250"/>
      <c r="F2" s="250"/>
      <c r="G2" s="250"/>
      <c r="H2" s="250"/>
      <c r="I2" s="250"/>
      <c r="J2" s="250"/>
      <c r="K2" s="250"/>
    </row>
    <row r="3" spans="1:14" s="198" customFormat="1" ht="13.5" customHeight="1">
      <c r="A3" s="252" t="s">
        <v>306</v>
      </c>
      <c r="B3" s="252"/>
      <c r="C3" s="252"/>
      <c r="D3" s="252"/>
      <c r="E3" s="252"/>
      <c r="F3" s="252"/>
      <c r="G3" s="252"/>
      <c r="H3" s="252"/>
      <c r="I3" s="252"/>
      <c r="J3" s="252"/>
      <c r="K3" s="252"/>
    </row>
    <row r="4" spans="1:14" s="198" customFormat="1" ht="11.25" customHeight="1">
      <c r="A4" s="251" t="s">
        <v>388</v>
      </c>
      <c r="B4" s="250"/>
      <c r="C4" s="250"/>
      <c r="D4" s="250"/>
      <c r="E4" s="250"/>
      <c r="F4" s="250"/>
      <c r="G4" s="250"/>
      <c r="H4" s="250"/>
      <c r="I4" s="250"/>
      <c r="J4" s="250"/>
      <c r="K4" s="250"/>
    </row>
    <row r="5" spans="1:14" s="198" customFormat="1" ht="12" customHeight="1">
      <c r="A5" s="249" t="s">
        <v>305</v>
      </c>
      <c r="B5" s="248"/>
      <c r="C5" s="248"/>
      <c r="D5" s="248"/>
      <c r="E5" s="248"/>
      <c r="F5" s="248"/>
      <c r="G5" s="248"/>
      <c r="H5" s="248"/>
      <c r="I5" s="248"/>
      <c r="J5" s="248"/>
      <c r="K5" s="247"/>
    </row>
    <row r="6" spans="1:14" s="198" customFormat="1" ht="12" customHeight="1">
      <c r="A6" s="246" t="s">
        <v>304</v>
      </c>
      <c r="B6" s="229" t="s">
        <v>149</v>
      </c>
      <c r="C6" s="228"/>
      <c r="D6" s="229" t="s">
        <v>152</v>
      </c>
      <c r="E6" s="228"/>
      <c r="F6" s="229" t="s">
        <v>201</v>
      </c>
      <c r="G6" s="228"/>
      <c r="H6" s="229" t="s">
        <v>303</v>
      </c>
      <c r="I6" s="228"/>
      <c r="J6" s="229" t="s">
        <v>302</v>
      </c>
      <c r="K6" s="226"/>
    </row>
    <row r="7" spans="1:14" s="198" customFormat="1" ht="12" customHeight="1">
      <c r="A7" s="245"/>
      <c r="B7" s="244" t="s">
        <v>301</v>
      </c>
      <c r="C7" s="244" t="s">
        <v>300</v>
      </c>
      <c r="D7" s="244" t="s">
        <v>301</v>
      </c>
      <c r="E7" s="244" t="s">
        <v>300</v>
      </c>
      <c r="F7" s="244" t="s">
        <v>301</v>
      </c>
      <c r="G7" s="244" t="s">
        <v>300</v>
      </c>
      <c r="H7" s="244" t="s">
        <v>301</v>
      </c>
      <c r="I7" s="244" t="s">
        <v>300</v>
      </c>
      <c r="J7" s="244" t="s">
        <v>301</v>
      </c>
      <c r="K7" s="243" t="s">
        <v>300</v>
      </c>
      <c r="M7" s="242"/>
    </row>
    <row r="8" spans="1:14" s="198" customFormat="1" ht="8.1" customHeight="1">
      <c r="A8" s="241" t="s">
        <v>179</v>
      </c>
      <c r="B8" s="239">
        <v>3946.6036222000002</v>
      </c>
      <c r="C8" s="239">
        <v>2302.2978258000003</v>
      </c>
      <c r="D8" s="239">
        <v>267.25239999999997</v>
      </c>
      <c r="E8" s="239">
        <v>142.24380000000002</v>
      </c>
      <c r="F8" s="240">
        <v>866.46034999999995</v>
      </c>
      <c r="G8" s="239">
        <v>779.61024999999995</v>
      </c>
      <c r="H8" s="239">
        <v>4630.8460000000005</v>
      </c>
      <c r="I8" s="239">
        <v>4072.2649999999994</v>
      </c>
      <c r="J8" s="239">
        <v>9711.1623722000004</v>
      </c>
      <c r="K8" s="238">
        <v>7296.4168757999996</v>
      </c>
    </row>
    <row r="9" spans="1:14" s="198" customFormat="1" ht="8.1" customHeight="1">
      <c r="A9" s="241" t="s">
        <v>299</v>
      </c>
      <c r="B9" s="239">
        <v>5520.4755961999999</v>
      </c>
      <c r="C9" s="239">
        <v>5853.5025109999997</v>
      </c>
      <c r="D9" s="239">
        <v>274.11880000000002</v>
      </c>
      <c r="E9" s="239">
        <v>175.6232</v>
      </c>
      <c r="F9" s="240">
        <v>1443.2628999999999</v>
      </c>
      <c r="G9" s="239">
        <v>1246.4844000000001</v>
      </c>
      <c r="H9" s="239">
        <v>4707.6679999999997</v>
      </c>
      <c r="I9" s="239">
        <v>4434.2060000000001</v>
      </c>
      <c r="J9" s="239">
        <v>11945.5252962</v>
      </c>
      <c r="K9" s="238">
        <v>11709.816111</v>
      </c>
    </row>
    <row r="10" spans="1:14" s="198" customFormat="1" ht="8.1" customHeight="1">
      <c r="A10" s="241" t="s">
        <v>298</v>
      </c>
      <c r="B10" s="239">
        <v>5488.9451084000002</v>
      </c>
      <c r="C10" s="239">
        <v>5313.7563152000002</v>
      </c>
      <c r="D10" s="239">
        <v>130.32380000000001</v>
      </c>
      <c r="E10" s="239">
        <v>157.78539999999998</v>
      </c>
      <c r="F10" s="240">
        <v>1363.5011000000002</v>
      </c>
      <c r="G10" s="239">
        <v>1143.67615</v>
      </c>
      <c r="H10" s="239">
        <v>4436.0690000000004</v>
      </c>
      <c r="I10" s="239">
        <v>3845.4300000000003</v>
      </c>
      <c r="J10" s="239">
        <v>11418.839008400002</v>
      </c>
      <c r="K10" s="238">
        <v>10460.647865200001</v>
      </c>
    </row>
    <row r="11" spans="1:14" s="198" customFormat="1" ht="8.1" customHeight="1">
      <c r="A11" s="241" t="s">
        <v>297</v>
      </c>
      <c r="B11" s="239">
        <v>5012.8946597999993</v>
      </c>
      <c r="C11" s="239">
        <v>5070.3282381999998</v>
      </c>
      <c r="D11" s="239">
        <v>131.50240000000002</v>
      </c>
      <c r="E11" s="239">
        <v>169.12440000000001</v>
      </c>
      <c r="F11" s="240">
        <v>1252.9008000000001</v>
      </c>
      <c r="G11" s="239">
        <v>1125.5233499999999</v>
      </c>
      <c r="H11" s="239">
        <v>4418.63</v>
      </c>
      <c r="I11" s="239">
        <v>3823.261</v>
      </c>
      <c r="J11" s="239">
        <v>10815.9278598</v>
      </c>
      <c r="K11" s="238">
        <v>10188.2369882</v>
      </c>
    </row>
    <row r="12" spans="1:14" s="198" customFormat="1" ht="8.1" customHeight="1">
      <c r="A12" s="241" t="s">
        <v>296</v>
      </c>
      <c r="B12" s="239">
        <v>5043.9605345999998</v>
      </c>
      <c r="C12" s="239">
        <v>4908.2980417999997</v>
      </c>
      <c r="D12" s="239">
        <v>131.9794</v>
      </c>
      <c r="E12" s="239">
        <v>175.37700000000001</v>
      </c>
      <c r="F12" s="240">
        <v>1203.22</v>
      </c>
      <c r="G12" s="239">
        <v>1094.4465</v>
      </c>
      <c r="H12" s="239">
        <v>4187.5619999999999</v>
      </c>
      <c r="I12" s="239">
        <v>3839.7379999999998</v>
      </c>
      <c r="J12" s="239">
        <v>10566.7219346</v>
      </c>
      <c r="K12" s="238">
        <v>10017.8595418</v>
      </c>
    </row>
    <row r="13" spans="1:14" s="198" customFormat="1" ht="8.1" customHeight="1">
      <c r="A13" s="241" t="s">
        <v>295</v>
      </c>
      <c r="B13" s="239">
        <v>5402.1358852000003</v>
      </c>
      <c r="C13" s="239">
        <v>5481.2028584</v>
      </c>
      <c r="D13" s="239">
        <v>144.5316</v>
      </c>
      <c r="E13" s="239">
        <v>211.04859999999999</v>
      </c>
      <c r="F13" s="240">
        <v>1085.02325</v>
      </c>
      <c r="G13" s="239">
        <v>1059.9637</v>
      </c>
      <c r="H13" s="239">
        <v>4658.3159999999998</v>
      </c>
      <c r="I13" s="239">
        <v>4135.0810000000001</v>
      </c>
      <c r="J13" s="239">
        <v>11290.006735200001</v>
      </c>
      <c r="K13" s="238">
        <v>10887.2961584</v>
      </c>
    </row>
    <row r="14" spans="1:14" s="198" customFormat="1" ht="8.1" customHeight="1">
      <c r="A14" s="241" t="s">
        <v>294</v>
      </c>
      <c r="B14" s="239">
        <v>4533.6470945999999</v>
      </c>
      <c r="C14" s="239"/>
      <c r="D14" s="239">
        <v>126.93480000000001</v>
      </c>
      <c r="E14" s="239"/>
      <c r="F14" s="240">
        <v>974.86159999999995</v>
      </c>
      <c r="G14" s="239"/>
      <c r="H14" s="239">
        <v>3780.5049999999997</v>
      </c>
      <c r="I14" s="239"/>
      <c r="J14" s="239">
        <v>9415.9484945999993</v>
      </c>
      <c r="K14" s="238"/>
    </row>
    <row r="15" spans="1:14" s="198" customFormat="1" ht="8.1" customHeight="1">
      <c r="A15" s="241" t="s">
        <v>293</v>
      </c>
      <c r="B15" s="239">
        <v>3985.0858581999996</v>
      </c>
      <c r="C15" s="239"/>
      <c r="D15" s="239">
        <v>128.833</v>
      </c>
      <c r="E15" s="239"/>
      <c r="F15" s="240">
        <v>808.1404</v>
      </c>
      <c r="G15" s="239"/>
      <c r="H15" s="239">
        <v>3092.2719999999999</v>
      </c>
      <c r="I15" s="239"/>
      <c r="J15" s="239">
        <v>8014.3312581999999</v>
      </c>
      <c r="K15" s="238"/>
    </row>
    <row r="16" spans="1:14" s="198" customFormat="1" ht="8.1" customHeight="1">
      <c r="A16" s="241" t="s">
        <v>171</v>
      </c>
      <c r="B16" s="239">
        <v>3550.2082333999997</v>
      </c>
      <c r="C16" s="239"/>
      <c r="D16" s="239">
        <v>126.4418</v>
      </c>
      <c r="E16" s="239"/>
      <c r="F16" s="240">
        <v>631.82164999999998</v>
      </c>
      <c r="G16" s="239"/>
      <c r="H16" s="239">
        <v>2605.8599999999997</v>
      </c>
      <c r="I16" s="239"/>
      <c r="J16" s="239">
        <v>6914.3316833999997</v>
      </c>
      <c r="K16" s="238"/>
      <c r="L16" s="195"/>
      <c r="M16" s="195"/>
      <c r="N16" s="195"/>
    </row>
    <row r="17" spans="1:11" s="198" customFormat="1" ht="8.1" customHeight="1">
      <c r="A17" s="241" t="s">
        <v>170</v>
      </c>
      <c r="B17" s="239">
        <v>2983.150729</v>
      </c>
      <c r="C17" s="239"/>
      <c r="D17" s="239">
        <v>120.0128</v>
      </c>
      <c r="E17" s="239"/>
      <c r="F17" s="240">
        <v>510.4384</v>
      </c>
      <c r="G17" s="239"/>
      <c r="H17" s="239">
        <v>2005.8409999999999</v>
      </c>
      <c r="I17" s="239"/>
      <c r="J17" s="239">
        <v>5619.4429289999998</v>
      </c>
      <c r="K17" s="238"/>
    </row>
    <row r="18" spans="1:11" s="198" customFormat="1" ht="8.1" customHeight="1">
      <c r="A18" s="241" t="s">
        <v>169</v>
      </c>
      <c r="B18" s="239">
        <v>2588.3616115999998</v>
      </c>
      <c r="C18" s="239"/>
      <c r="D18" s="239">
        <v>116.79759999999999</v>
      </c>
      <c r="E18" s="239"/>
      <c r="F18" s="240">
        <v>389.46735000000001</v>
      </c>
      <c r="G18" s="239"/>
      <c r="H18" s="239">
        <v>1509.739</v>
      </c>
      <c r="I18" s="239"/>
      <c r="J18" s="239">
        <v>4604.3655615999996</v>
      </c>
      <c r="K18" s="238"/>
    </row>
    <row r="19" spans="1:11" s="198" customFormat="1" ht="8.1" customHeight="1">
      <c r="A19" s="237" t="s">
        <v>292</v>
      </c>
      <c r="B19" s="235">
        <v>3484.1176157999998</v>
      </c>
      <c r="C19" s="235"/>
      <c r="D19" s="235">
        <v>138.61359999999999</v>
      </c>
      <c r="E19" s="235"/>
      <c r="F19" s="236">
        <v>379.07664999999997</v>
      </c>
      <c r="G19" s="235"/>
      <c r="H19" s="235">
        <v>1798.796</v>
      </c>
      <c r="I19" s="235"/>
      <c r="J19" s="235">
        <v>5800.6038657999998</v>
      </c>
      <c r="K19" s="234"/>
    </row>
    <row r="20" spans="1:11" s="198" customFormat="1" ht="12" customHeight="1">
      <c r="A20" s="233" t="s">
        <v>291</v>
      </c>
      <c r="B20" s="232"/>
      <c r="C20" s="232"/>
      <c r="D20" s="232"/>
      <c r="E20" s="232"/>
      <c r="F20" s="232"/>
      <c r="G20" s="232"/>
      <c r="H20" s="232"/>
      <c r="I20" s="232"/>
      <c r="J20" s="232"/>
      <c r="K20" s="231"/>
    </row>
    <row r="21" spans="1:11" s="198" customFormat="1" ht="12" customHeight="1">
      <c r="A21" s="230" t="s">
        <v>290</v>
      </c>
      <c r="B21" s="229"/>
      <c r="C21" s="228"/>
      <c r="D21" s="227">
        <v>2022</v>
      </c>
      <c r="E21" s="227">
        <v>2023</v>
      </c>
      <c r="F21" s="229" t="s">
        <v>290</v>
      </c>
      <c r="G21" s="229"/>
      <c r="H21" s="229"/>
      <c r="I21" s="228"/>
      <c r="J21" s="227">
        <v>2022</v>
      </c>
      <c r="K21" s="226">
        <v>2023</v>
      </c>
    </row>
    <row r="22" spans="1:11" s="198" customFormat="1" ht="8.1" customHeight="1">
      <c r="A22" s="225"/>
      <c r="D22" s="224"/>
      <c r="E22" s="224"/>
      <c r="F22" s="221" t="s">
        <v>289</v>
      </c>
      <c r="G22" s="190"/>
      <c r="H22" s="190"/>
      <c r="I22" s="190"/>
      <c r="J22" s="196">
        <v>470.387</v>
      </c>
      <c r="K22" s="206">
        <v>623.77199999999993</v>
      </c>
    </row>
    <row r="23" spans="1:11" s="198" customFormat="1" ht="8.1" customHeight="1">
      <c r="A23" s="210" t="s">
        <v>288</v>
      </c>
      <c r="B23" s="190"/>
      <c r="C23" s="220"/>
      <c r="D23" s="216">
        <v>2641.799</v>
      </c>
      <c r="E23" s="223">
        <v>3311.6650000000004</v>
      </c>
      <c r="F23" s="221" t="s">
        <v>287</v>
      </c>
      <c r="G23" s="190"/>
      <c r="H23" s="190"/>
      <c r="I23" s="190"/>
      <c r="J23" s="196">
        <v>808.82799999999997</v>
      </c>
      <c r="K23" s="206">
        <v>414.245</v>
      </c>
    </row>
    <row r="24" spans="1:11" s="198" customFormat="1" ht="8.1" customHeight="1">
      <c r="A24" s="210" t="s">
        <v>286</v>
      </c>
      <c r="B24" s="190"/>
      <c r="C24" s="220"/>
      <c r="D24" s="219">
        <v>102.16200000000001</v>
      </c>
      <c r="E24" s="222">
        <v>100.75099999999999</v>
      </c>
      <c r="F24" s="221" t="s">
        <v>143</v>
      </c>
      <c r="G24" s="190"/>
      <c r="H24" s="190"/>
      <c r="I24" s="190"/>
      <c r="J24" s="196">
        <v>205.947</v>
      </c>
      <c r="K24" s="206">
        <v>194.28300000000002</v>
      </c>
    </row>
    <row r="25" spans="1:11" s="198" customFormat="1" ht="9.75" customHeight="1">
      <c r="A25" s="210" t="s">
        <v>285</v>
      </c>
      <c r="B25" s="190"/>
      <c r="C25" s="220"/>
      <c r="D25" s="219">
        <v>9.5860000000000003</v>
      </c>
      <c r="E25" s="222">
        <v>11.084999999999999</v>
      </c>
      <c r="F25" s="221" t="s">
        <v>284</v>
      </c>
      <c r="G25" s="190"/>
      <c r="H25" s="190"/>
      <c r="I25" s="190"/>
      <c r="J25" s="196">
        <v>711.89800000000002</v>
      </c>
      <c r="K25" s="206">
        <v>453.45</v>
      </c>
    </row>
    <row r="26" spans="1:11" s="198" customFormat="1" ht="8.1" customHeight="1">
      <c r="A26" s="210" t="s">
        <v>283</v>
      </c>
      <c r="B26" s="190"/>
      <c r="C26" s="220"/>
      <c r="D26" s="219">
        <v>29.177</v>
      </c>
      <c r="E26" s="218">
        <v>15.167999999999999</v>
      </c>
      <c r="F26" s="207" t="s">
        <v>282</v>
      </c>
      <c r="G26" s="190"/>
      <c r="H26" s="190"/>
      <c r="I26" s="190"/>
      <c r="J26" s="196">
        <v>204.59</v>
      </c>
      <c r="K26" s="206">
        <v>102.89400000000001</v>
      </c>
    </row>
    <row r="27" spans="1:11" s="198" customFormat="1" ht="9.75" customHeight="1">
      <c r="A27" s="210" t="s">
        <v>281</v>
      </c>
      <c r="B27" s="190"/>
      <c r="C27" s="217"/>
      <c r="D27" s="216">
        <v>2834.0531596000001</v>
      </c>
      <c r="E27" s="196">
        <v>3484.1176157999998</v>
      </c>
      <c r="F27" s="207" t="s">
        <v>280</v>
      </c>
      <c r="G27" s="190"/>
      <c r="H27" s="190"/>
      <c r="I27" s="190"/>
      <c r="J27" s="196">
        <v>10.478999999999999</v>
      </c>
      <c r="K27" s="206">
        <v>12.966000000000001</v>
      </c>
    </row>
    <row r="28" spans="1:11" s="198" customFormat="1" ht="7.5" customHeight="1">
      <c r="A28" s="215"/>
      <c r="D28" s="214"/>
      <c r="E28" s="214"/>
      <c r="F28" s="207" t="s">
        <v>279</v>
      </c>
      <c r="G28" s="190"/>
      <c r="H28" s="190"/>
      <c r="I28" s="190"/>
      <c r="J28" s="196">
        <v>115.30799999999999</v>
      </c>
      <c r="K28" s="206">
        <v>160.178</v>
      </c>
    </row>
    <row r="29" spans="1:11" s="198" customFormat="1" ht="9" customHeight="1">
      <c r="A29" s="210" t="s">
        <v>278</v>
      </c>
      <c r="B29" s="190"/>
      <c r="C29" s="190"/>
      <c r="D29" s="208">
        <v>178.74799999999999</v>
      </c>
      <c r="E29" s="208">
        <v>122.58499999999999</v>
      </c>
      <c r="F29" s="207"/>
      <c r="G29" s="190"/>
      <c r="H29" s="190"/>
      <c r="I29" s="190"/>
      <c r="J29" s="213"/>
      <c r="K29" s="212"/>
    </row>
    <row r="30" spans="1:11" s="198" customFormat="1" ht="7.5" customHeight="1">
      <c r="A30" s="210" t="s">
        <v>277</v>
      </c>
      <c r="B30" s="190"/>
      <c r="C30" s="190"/>
      <c r="D30" s="208">
        <v>8.9090000000000007</v>
      </c>
      <c r="E30" s="208">
        <v>11.449</v>
      </c>
      <c r="F30" s="207"/>
      <c r="G30" s="190"/>
      <c r="H30" s="190"/>
      <c r="I30" s="190"/>
      <c r="J30" s="196"/>
      <c r="K30" s="206"/>
    </row>
    <row r="31" spans="1:11" s="198" customFormat="1" ht="9.75" customHeight="1">
      <c r="A31" s="210" t="s">
        <v>276</v>
      </c>
      <c r="B31" s="190"/>
      <c r="C31" s="209"/>
      <c r="D31" s="208">
        <v>191.22060000000002</v>
      </c>
      <c r="E31" s="208">
        <v>138.61359999999999</v>
      </c>
      <c r="F31" s="207" t="s">
        <v>275</v>
      </c>
      <c r="G31" s="190"/>
      <c r="H31" s="190"/>
      <c r="I31" s="209"/>
      <c r="J31" s="196">
        <v>2411.5230000000001</v>
      </c>
      <c r="K31" s="206">
        <v>1798.796</v>
      </c>
    </row>
    <row r="32" spans="1:11" s="198" customFormat="1" ht="7.5" customHeight="1">
      <c r="A32" s="210" t="s">
        <v>201</v>
      </c>
      <c r="B32" s="190"/>
      <c r="C32" s="190"/>
      <c r="D32" s="208">
        <v>400.411</v>
      </c>
      <c r="E32" s="208">
        <v>359.60599999999999</v>
      </c>
      <c r="F32" s="211"/>
      <c r="J32" s="196"/>
      <c r="K32" s="206"/>
    </row>
    <row r="33" spans="1:11" s="198" customFormat="1" ht="9" customHeight="1">
      <c r="A33" s="210" t="s">
        <v>274</v>
      </c>
      <c r="B33" s="190"/>
      <c r="C33" s="190"/>
      <c r="D33" s="208">
        <v>13.907</v>
      </c>
      <c r="E33" s="208">
        <v>16.931000000000001</v>
      </c>
      <c r="F33" s="207"/>
      <c r="G33" s="190"/>
      <c r="H33" s="190"/>
      <c r="I33" s="190"/>
      <c r="J33" s="196"/>
      <c r="K33" s="206"/>
    </row>
    <row r="34" spans="1:11" s="198" customFormat="1" ht="9" customHeight="1">
      <c r="A34" s="210" t="s">
        <v>273</v>
      </c>
      <c r="B34" s="190"/>
      <c r="C34" s="209"/>
      <c r="D34" s="208">
        <v>416.40404999999998</v>
      </c>
      <c r="E34" s="208">
        <v>379.07664999999997</v>
      </c>
      <c r="F34" s="207"/>
      <c r="G34" s="190"/>
      <c r="H34" s="190"/>
      <c r="I34" s="190"/>
      <c r="J34" s="196"/>
      <c r="K34" s="206"/>
    </row>
    <row r="35" spans="1:11" s="198" customFormat="1" ht="9.75" customHeight="1">
      <c r="A35" s="205" t="s">
        <v>272</v>
      </c>
      <c r="B35" s="204"/>
      <c r="C35" s="204"/>
      <c r="D35" s="203">
        <v>23.593</v>
      </c>
      <c r="E35" s="203">
        <v>22.122</v>
      </c>
      <c r="F35" s="202"/>
      <c r="G35" s="201"/>
      <c r="H35" s="201"/>
      <c r="I35" s="201"/>
      <c r="J35" s="200"/>
      <c r="K35" s="199"/>
    </row>
    <row r="36" spans="1:11" s="198" customFormat="1" ht="9.75" customHeight="1">
      <c r="A36" s="195" t="s">
        <v>271</v>
      </c>
      <c r="B36" s="190"/>
      <c r="C36" s="190"/>
      <c r="D36" s="190"/>
      <c r="E36" s="190"/>
      <c r="F36" s="190"/>
      <c r="G36" s="190"/>
      <c r="H36" s="190"/>
      <c r="I36" s="190"/>
      <c r="J36" s="190"/>
    </row>
    <row r="37" spans="1:11" s="195" customFormat="1" ht="8.25" customHeight="1">
      <c r="A37" s="195" t="s">
        <v>270</v>
      </c>
      <c r="E37" s="196"/>
    </row>
    <row r="38" spans="1:11" s="195" customFormat="1" ht="9.75" customHeight="1">
      <c r="A38" s="197" t="s">
        <v>269</v>
      </c>
      <c r="E38" s="196"/>
    </row>
    <row r="39" spans="1:11" s="195" customFormat="1" ht="9.75" customHeight="1">
      <c r="A39" s="195" t="s">
        <v>268</v>
      </c>
    </row>
    <row r="40" spans="1:11" s="195" customFormat="1" ht="9.75" customHeight="1">
      <c r="A40" s="2" t="s">
        <v>15</v>
      </c>
    </row>
    <row r="41" spans="1:11" s="194" customFormat="1" ht="8.25"/>
    <row r="42" spans="1:11" s="194" customFormat="1" ht="8.25" customHeight="1"/>
    <row r="43" spans="1:11" s="194" customFormat="1" ht="8.25" customHeight="1"/>
    <row r="44" spans="1:11" s="194" customFormat="1" ht="8.25" customHeight="1"/>
    <row r="45" spans="1:11" s="194" customFormat="1" ht="8.25" customHeight="1"/>
    <row r="46" spans="1:11" s="194" customFormat="1" ht="8.25" customHeight="1"/>
    <row r="47" spans="1:11" s="194" customFormat="1" ht="8.25" customHeight="1"/>
    <row r="48" spans="1:11" s="194" customFormat="1" ht="8.25" customHeight="1"/>
    <row r="49" s="194" customFormat="1" ht="8.25" customHeight="1"/>
    <row r="50" s="194" customFormat="1" ht="8.25" customHeight="1"/>
    <row r="51" s="194" customFormat="1" ht="8.25" customHeight="1"/>
    <row r="52" s="194" customFormat="1" ht="8.25" customHeight="1"/>
    <row r="53" s="194" customFormat="1" ht="8.25" customHeight="1"/>
    <row r="54" s="194" customFormat="1" ht="8.25" customHeight="1"/>
    <row r="55" s="194" customFormat="1" ht="8.25" customHeight="1"/>
    <row r="56" s="194" customFormat="1" ht="8.25" customHeight="1"/>
    <row r="57" s="194" customFormat="1" ht="8.25" customHeight="1"/>
    <row r="58" s="194" customFormat="1" ht="8.25" customHeight="1"/>
    <row r="59" s="194" customFormat="1" ht="8.25" customHeight="1"/>
    <row r="60" s="194" customFormat="1" ht="8.25" customHeight="1"/>
    <row r="61" s="194" customFormat="1" ht="8.25" customHeight="1"/>
    <row r="62" s="194" customFormat="1" ht="8.25" customHeight="1"/>
    <row r="63" s="194" customFormat="1" ht="8.25" customHeight="1"/>
    <row r="64" s="194" customFormat="1" ht="8.25"/>
    <row r="65" s="194" customFormat="1" ht="8.25" customHeight="1"/>
    <row r="66" s="194" customFormat="1" ht="8.25" customHeight="1"/>
    <row r="67" s="194" customFormat="1" ht="8.25" customHeight="1"/>
    <row r="68" s="194" customFormat="1" ht="8.25" customHeight="1"/>
    <row r="69" s="194" customFormat="1" ht="8.25" customHeight="1"/>
    <row r="70" ht="8.25" customHeight="1"/>
    <row r="71" ht="8.25" customHeight="1"/>
    <row r="72" ht="8.25" customHeight="1"/>
    <row r="73" ht="8.25" customHeight="1"/>
    <row r="74" ht="8.25" customHeight="1"/>
    <row r="75" ht="8.25" customHeight="1"/>
    <row r="76" ht="8.25" customHeight="1"/>
    <row r="77" ht="8.25" customHeight="1"/>
    <row r="78" ht="8.25" customHeight="1"/>
    <row r="79" ht="8.25" customHeight="1"/>
    <row r="80" ht="8.25" customHeight="1"/>
    <row r="81" ht="8.25" customHeight="1"/>
    <row r="82" ht="8.25" customHeight="1"/>
    <row r="83" ht="8.25" customHeight="1"/>
    <row r="84" ht="8.25" customHeight="1"/>
    <row r="85" ht="8.25" customHeight="1"/>
    <row r="86" ht="8.25" customHeight="1"/>
    <row r="87" ht="8.25" customHeight="1"/>
    <row r="88" ht="8.25" customHeight="1"/>
    <row r="89" ht="8.25" customHeight="1"/>
    <row r="90" ht="8.25" customHeight="1"/>
    <row r="91" ht="8.25" customHeight="1"/>
    <row r="92" ht="8.25" customHeight="1"/>
    <row r="93" ht="8.25" customHeight="1"/>
    <row r="94" ht="8.25" customHeight="1"/>
    <row r="95" ht="8.25" customHeight="1"/>
    <row r="96" ht="8.25" customHeight="1"/>
    <row r="97" ht="8.25" customHeight="1"/>
    <row r="98" ht="8.25" customHeight="1"/>
    <row r="99" ht="8.25" customHeight="1"/>
    <row r="100" ht="8.25" customHeight="1"/>
    <row r="101" ht="8.25" customHeight="1"/>
    <row r="102" ht="8.25" customHeight="1"/>
    <row r="103" ht="8.25" customHeight="1"/>
    <row r="104" ht="8.25" customHeight="1"/>
    <row r="105" ht="8.25" customHeight="1"/>
    <row r="106" ht="8.25" customHeight="1"/>
    <row r="107" ht="8.25" customHeight="1"/>
    <row r="108" ht="8.25" customHeight="1"/>
    <row r="109" ht="8.25" customHeight="1"/>
    <row r="110" ht="8.25" customHeight="1"/>
    <row r="111" ht="8.25" customHeight="1"/>
    <row r="112" ht="8.25" customHeight="1"/>
    <row r="113" ht="8.25" customHeight="1"/>
    <row r="114" ht="8.25" customHeight="1"/>
    <row r="115" ht="8.25" customHeight="1"/>
    <row r="116" ht="8.25" customHeight="1"/>
    <row r="117" ht="8.25" customHeight="1"/>
    <row r="118" ht="8.25" customHeight="1"/>
    <row r="119" ht="8.25" customHeight="1"/>
    <row r="120" ht="8.25" customHeight="1"/>
    <row r="121" ht="8.25" customHeight="1"/>
    <row r="122" ht="8.25" customHeight="1"/>
    <row r="123" ht="8.25" customHeight="1"/>
    <row r="124" ht="8.25" customHeight="1"/>
    <row r="125" ht="8.25" customHeight="1"/>
    <row r="126" ht="8.25" customHeight="1"/>
    <row r="127" ht="8.25" customHeight="1"/>
    <row r="128" ht="8.25" customHeight="1"/>
    <row r="129" ht="8.25" customHeight="1"/>
    <row r="130" ht="8.25" customHeight="1"/>
    <row r="131" ht="8.25" customHeight="1"/>
    <row r="132" ht="8.25" customHeight="1"/>
    <row r="133" ht="8.25" customHeight="1"/>
    <row r="134" ht="8.25" customHeight="1"/>
    <row r="135" ht="8.25" customHeight="1"/>
    <row r="136" ht="8.25" customHeight="1"/>
    <row r="137" ht="8.25" customHeight="1"/>
    <row r="138" ht="8.25" customHeight="1"/>
    <row r="139" ht="8.25" customHeight="1"/>
    <row r="140" ht="8.25" customHeight="1"/>
    <row r="141" ht="8.25" customHeight="1"/>
    <row r="142" ht="8.25" customHeight="1"/>
    <row r="143" ht="8.25" customHeight="1"/>
    <row r="144" ht="8.25" customHeight="1"/>
    <row r="145" ht="8.25" customHeight="1"/>
    <row r="146" ht="8.25" customHeight="1"/>
    <row r="147" ht="8.25" customHeight="1"/>
    <row r="148" ht="8.25" customHeight="1"/>
    <row r="149" ht="8.25" customHeight="1"/>
    <row r="150" ht="8.25" customHeight="1"/>
    <row r="151" ht="8.25" customHeight="1"/>
    <row r="152" ht="8.25" customHeight="1"/>
    <row r="153" ht="8.25" customHeight="1"/>
    <row r="154" ht="8.25" customHeight="1"/>
    <row r="155" ht="8.25" customHeight="1"/>
    <row r="156" ht="8.25" customHeight="1"/>
    <row r="157" ht="8.25" customHeight="1"/>
    <row r="158" ht="8.25" customHeight="1"/>
    <row r="159" ht="8.25" customHeight="1"/>
    <row r="160" ht="8.25" customHeight="1"/>
    <row r="161" ht="8.25" customHeight="1"/>
    <row r="162" ht="8.25" customHeight="1"/>
    <row r="163" ht="8.25" customHeight="1"/>
    <row r="164" ht="8.25" customHeight="1"/>
    <row r="165" ht="8.25" customHeight="1"/>
    <row r="166" ht="8.25" customHeight="1"/>
    <row r="167" ht="8.25" customHeight="1"/>
    <row r="168" ht="8.25" customHeight="1"/>
    <row r="169" ht="8.25" customHeight="1"/>
    <row r="170" ht="8.25" customHeight="1"/>
    <row r="171" ht="8.25" customHeight="1"/>
    <row r="172" ht="8.25" customHeight="1"/>
    <row r="173" ht="8.25" customHeight="1"/>
    <row r="174" ht="8.25" customHeight="1"/>
    <row r="175" ht="8.25" customHeight="1"/>
    <row r="176" ht="8.25" customHeight="1"/>
    <row r="177" ht="8.25" customHeight="1"/>
    <row r="178" ht="8.25" customHeight="1"/>
    <row r="179" ht="8.25" customHeight="1"/>
    <row r="180" ht="8.25" customHeight="1"/>
    <row r="181" ht="8.25" customHeight="1"/>
    <row r="182" ht="8.25" customHeight="1"/>
    <row r="183" ht="8.25" customHeight="1"/>
    <row r="184" ht="8.25" customHeight="1"/>
    <row r="185" ht="8.25" customHeight="1"/>
    <row r="186" ht="8.25" customHeight="1"/>
    <row r="187" ht="8.25" customHeight="1"/>
    <row r="188" ht="8.25" customHeight="1"/>
    <row r="189" ht="8.25" customHeight="1"/>
    <row r="190" ht="8.25" customHeight="1"/>
    <row r="191" ht="8.25" customHeight="1"/>
    <row r="192" ht="8.25" customHeight="1"/>
    <row r="193" ht="8.25" customHeight="1"/>
    <row r="194" ht="8.25" customHeight="1"/>
    <row r="195" ht="8.25" customHeight="1"/>
    <row r="196" ht="8.25" customHeight="1"/>
    <row r="197" ht="8.25" customHeight="1"/>
    <row r="198" ht="8.25" customHeight="1"/>
    <row r="199" ht="8.25" customHeight="1"/>
    <row r="200" ht="8.25" customHeight="1"/>
    <row r="201" ht="8.25" customHeight="1"/>
    <row r="202" ht="8.25" customHeight="1"/>
    <row r="203" ht="8.25" customHeight="1"/>
    <row r="204" ht="8.25" customHeight="1"/>
    <row r="205" ht="8.25" customHeight="1"/>
    <row r="206" ht="8.25" customHeight="1"/>
    <row r="207" ht="8.25" customHeight="1"/>
    <row r="208" ht="8.25" customHeight="1"/>
    <row r="209" ht="8.25" customHeight="1"/>
    <row r="210" ht="8.25" customHeight="1"/>
    <row r="211" ht="8.25" customHeight="1"/>
    <row r="212" ht="8.25" customHeight="1"/>
    <row r="213" ht="8.25" customHeight="1"/>
    <row r="214" ht="8.25" customHeight="1"/>
    <row r="215" ht="8.25" customHeight="1"/>
    <row r="216" ht="8.25" customHeight="1"/>
    <row r="217" ht="8.25" customHeight="1"/>
    <row r="218" ht="8.25" customHeight="1"/>
    <row r="219" ht="8.25" customHeight="1"/>
    <row r="220" ht="8.25" customHeight="1"/>
    <row r="221" ht="8.25" customHeight="1"/>
    <row r="222" ht="8.25" customHeight="1"/>
    <row r="223" ht="8.25" customHeight="1"/>
    <row r="224" ht="8.25" customHeight="1"/>
    <row r="225" ht="8.25" customHeight="1"/>
    <row r="226" ht="8.25" customHeight="1"/>
    <row r="227" ht="8.25" customHeight="1"/>
    <row r="228" ht="8.25" customHeight="1"/>
    <row r="229" ht="8.25" customHeight="1"/>
    <row r="230" ht="8.25" customHeight="1"/>
    <row r="231" ht="8.25" customHeight="1"/>
    <row r="232" ht="8.25" customHeight="1"/>
    <row r="233" ht="8.25" customHeight="1"/>
    <row r="234" ht="8.25" customHeight="1"/>
    <row r="235" ht="8.25" customHeight="1"/>
    <row r="236" ht="8.25" customHeight="1"/>
    <row r="237" ht="8.25" customHeight="1"/>
    <row r="238" ht="8.25" customHeight="1"/>
    <row r="239" ht="8.25" customHeight="1"/>
    <row r="240" ht="8.25" customHeight="1"/>
    <row r="241" ht="8.25" customHeight="1"/>
    <row r="242" ht="8.25" customHeight="1"/>
    <row r="243" ht="8.25" customHeight="1"/>
    <row r="244" ht="8.25" customHeight="1"/>
    <row r="245" ht="8.25" customHeight="1"/>
    <row r="246" ht="8.25" customHeight="1"/>
    <row r="247" ht="8.25" customHeight="1"/>
    <row r="248" ht="8.25" customHeight="1"/>
    <row r="249" ht="8.25" customHeight="1"/>
    <row r="250" ht="8.25" customHeight="1"/>
    <row r="251" ht="8.25" customHeight="1"/>
    <row r="252" ht="8.25" customHeight="1"/>
    <row r="253" ht="8.25" customHeight="1"/>
    <row r="254" ht="8.25" customHeight="1"/>
    <row r="255" ht="8.25" customHeight="1"/>
    <row r="256" ht="8.25" customHeight="1"/>
    <row r="257" ht="8.25" customHeight="1"/>
    <row r="258" ht="8.25" customHeight="1"/>
    <row r="259" ht="8.25" customHeight="1"/>
    <row r="260" ht="8.25" customHeight="1"/>
    <row r="261" ht="8.25" customHeight="1"/>
    <row r="262" ht="8.25" customHeight="1"/>
    <row r="263" ht="8.25" customHeight="1"/>
    <row r="264" ht="8.25" customHeight="1"/>
    <row r="265" ht="8.25" customHeight="1"/>
    <row r="266" ht="8.25" customHeight="1"/>
    <row r="267" ht="8.25" customHeight="1"/>
    <row r="268" ht="8.25" customHeight="1"/>
    <row r="269" ht="8.25" customHeight="1"/>
    <row r="270" ht="8.25" customHeight="1"/>
    <row r="271" ht="8.25" customHeight="1"/>
    <row r="272" ht="8.25" customHeight="1"/>
    <row r="273" ht="8.25" customHeight="1"/>
    <row r="274" ht="8.25" customHeight="1"/>
    <row r="275" ht="8.25" customHeight="1"/>
    <row r="276" ht="8.25" customHeight="1"/>
    <row r="277" ht="8.25" customHeight="1"/>
    <row r="278" ht="8.25" customHeight="1"/>
    <row r="279" ht="8.25" customHeight="1"/>
    <row r="280" ht="8.25" customHeight="1"/>
    <row r="281" ht="8.25" customHeight="1"/>
    <row r="282" ht="8.25" customHeight="1"/>
    <row r="283" ht="8.25" customHeight="1"/>
    <row r="284" ht="8.25" customHeight="1"/>
    <row r="285" ht="8.25" customHeight="1"/>
    <row r="286" ht="8.25" customHeight="1"/>
    <row r="287" ht="8.25" customHeight="1"/>
    <row r="288" ht="8.25" customHeight="1"/>
    <row r="289" ht="8.25" customHeight="1"/>
    <row r="290" ht="8.25" customHeight="1"/>
    <row r="291" ht="8.25" customHeight="1"/>
    <row r="292" ht="8.25" customHeight="1"/>
    <row r="293" ht="8.25" customHeight="1"/>
    <row r="294" ht="8.25" customHeight="1"/>
    <row r="295" ht="8.25" customHeight="1"/>
    <row r="296" ht="8.25" customHeight="1"/>
    <row r="297" ht="8.25" customHeight="1"/>
    <row r="298" ht="8.25" customHeight="1"/>
    <row r="299" ht="8.25" customHeight="1"/>
    <row r="300" ht="8.25" customHeight="1"/>
    <row r="301" ht="8.25" customHeight="1"/>
    <row r="302" ht="8.25" customHeight="1"/>
    <row r="303" ht="8.25" customHeight="1"/>
    <row r="304" ht="8.25" customHeight="1"/>
    <row r="305" ht="8.25" customHeight="1"/>
    <row r="306" ht="8.25" customHeight="1"/>
    <row r="307" ht="8.25" customHeight="1"/>
    <row r="308" ht="8.25" customHeight="1"/>
    <row r="309" ht="8.25" customHeight="1"/>
    <row r="310" ht="8.25" customHeight="1"/>
    <row r="311" ht="8.25" customHeight="1"/>
    <row r="312" ht="8.25" customHeight="1"/>
    <row r="313" ht="8.25" customHeight="1"/>
    <row r="314" ht="8.25" customHeight="1"/>
    <row r="315" ht="8.25" customHeight="1"/>
    <row r="316" ht="8.25" customHeight="1"/>
    <row r="317" ht="8.25" customHeight="1"/>
    <row r="318" ht="8.25" customHeight="1"/>
    <row r="319" ht="8.25" customHeight="1"/>
    <row r="320" ht="8.25" customHeight="1"/>
    <row r="321" ht="8.25" customHeight="1"/>
    <row r="322" ht="8.25" customHeight="1"/>
    <row r="323" ht="8.25" customHeight="1"/>
    <row r="324" ht="8.25" customHeight="1"/>
    <row r="325" ht="8.25" customHeight="1"/>
    <row r="326" ht="8.25" customHeight="1"/>
    <row r="327" ht="8.25" customHeight="1"/>
    <row r="328" ht="8.25" customHeight="1"/>
    <row r="329" ht="8.25" customHeight="1"/>
    <row r="330" ht="8.25" customHeight="1"/>
    <row r="331" ht="8.25" customHeight="1"/>
    <row r="332" ht="8.25" customHeight="1"/>
    <row r="333" ht="8.25" customHeight="1"/>
    <row r="334" ht="8.25" customHeight="1"/>
    <row r="335" ht="8.25" customHeight="1"/>
    <row r="336" ht="8.25" customHeight="1"/>
    <row r="337" ht="8.25" customHeight="1"/>
    <row r="338" ht="8.25" customHeight="1"/>
    <row r="339" ht="8.25" customHeight="1"/>
    <row r="340" ht="8.25" customHeight="1"/>
    <row r="341" ht="8.25" customHeight="1"/>
    <row r="342" ht="8.25" customHeight="1"/>
    <row r="343" ht="8.25" customHeight="1"/>
    <row r="344" ht="8.25" customHeight="1"/>
    <row r="345" ht="8.25" customHeight="1"/>
    <row r="346" ht="8.25" customHeight="1"/>
    <row r="347" ht="8.25" customHeight="1"/>
    <row r="348" ht="8.25" customHeight="1"/>
    <row r="349" ht="8.25" customHeight="1"/>
    <row r="350" ht="8.25" customHeight="1"/>
    <row r="351" ht="8.25" customHeight="1"/>
    <row r="352" ht="8.25" customHeight="1"/>
    <row r="353" ht="8.25" customHeight="1"/>
    <row r="354" ht="8.25" customHeight="1"/>
    <row r="355" ht="8.25" customHeight="1"/>
    <row r="356" ht="8.25" customHeight="1"/>
    <row r="357" ht="8.25" customHeight="1"/>
    <row r="358" ht="8.25" customHeight="1"/>
    <row r="359" ht="8.25" customHeight="1"/>
    <row r="360" ht="8.25" customHeight="1"/>
    <row r="361" ht="8.25" customHeight="1"/>
    <row r="362" ht="8.25" customHeight="1"/>
    <row r="363" ht="8.25" customHeight="1"/>
    <row r="364" ht="8.25" customHeight="1"/>
    <row r="365" ht="8.25" customHeight="1"/>
    <row r="366" ht="8.25" customHeight="1"/>
    <row r="367" ht="8.25" customHeight="1"/>
    <row r="368" ht="8.25" customHeight="1"/>
    <row r="369" ht="8.25" customHeight="1"/>
    <row r="370" ht="8.25" customHeight="1"/>
    <row r="371" ht="8.25" customHeight="1"/>
    <row r="372" ht="8.25" customHeight="1"/>
    <row r="373" ht="8.25" customHeight="1"/>
    <row r="374" ht="8.25" customHeight="1"/>
    <row r="375" ht="8.25" customHeight="1"/>
    <row r="376" ht="8.25" customHeight="1"/>
    <row r="377" ht="8.25" customHeight="1"/>
    <row r="378" ht="8.25" customHeight="1"/>
    <row r="379" ht="8.25" customHeight="1"/>
    <row r="380" ht="8.25" customHeight="1"/>
    <row r="381" ht="8.25" customHeight="1"/>
    <row r="382" ht="8.25" customHeight="1"/>
    <row r="383" ht="8.25" customHeight="1"/>
    <row r="384" ht="8.25" customHeight="1"/>
    <row r="385" ht="8.25" customHeight="1"/>
    <row r="386" ht="8.25" customHeight="1"/>
    <row r="387" ht="8.25" customHeight="1"/>
    <row r="388" ht="8.25" customHeight="1"/>
    <row r="389" ht="8.25" customHeight="1"/>
    <row r="390" ht="8.25" customHeight="1"/>
    <row r="391" ht="8.25" customHeight="1"/>
    <row r="392" ht="8.25" customHeight="1"/>
    <row r="393" ht="8.25" customHeight="1"/>
    <row r="394" ht="8.25" customHeight="1"/>
    <row r="395" ht="8.25" customHeight="1"/>
    <row r="396" ht="8.25" customHeight="1"/>
    <row r="397" ht="8.25" customHeight="1"/>
    <row r="398" ht="8.25" customHeight="1"/>
    <row r="399" ht="8.25" customHeight="1"/>
    <row r="400" ht="8.25" customHeight="1"/>
    <row r="401" ht="8.25" customHeight="1"/>
    <row r="402" ht="8.25" customHeight="1"/>
    <row r="403" ht="8.25" customHeight="1"/>
    <row r="404" ht="8.25" customHeight="1"/>
    <row r="405" ht="8.25" customHeight="1"/>
    <row r="406" ht="8.25" customHeight="1"/>
    <row r="407" ht="8.25" customHeight="1"/>
    <row r="408" ht="8.25" customHeight="1"/>
    <row r="409" ht="8.25" customHeight="1"/>
    <row r="410" ht="8.25" customHeight="1"/>
    <row r="411" ht="8.25" customHeight="1"/>
    <row r="412" ht="8.25" customHeight="1"/>
    <row r="413" ht="8.25" customHeight="1"/>
    <row r="414" ht="8.25" customHeight="1"/>
    <row r="415" ht="8.25" customHeight="1"/>
    <row r="416" ht="8.25" customHeight="1"/>
    <row r="417" ht="8.25" customHeight="1"/>
    <row r="418" ht="8.25" customHeight="1"/>
    <row r="419" ht="8.25" customHeight="1"/>
    <row r="420" ht="8.25" customHeight="1"/>
    <row r="421" ht="8.25" customHeight="1"/>
    <row r="422" ht="8.25" customHeight="1"/>
    <row r="423" ht="8.25" customHeight="1"/>
    <row r="424" ht="8.25" customHeight="1"/>
    <row r="425" ht="8.25" customHeight="1"/>
    <row r="426" ht="8.25" customHeight="1"/>
    <row r="427" ht="8.25" customHeight="1"/>
    <row r="428" ht="8.25" customHeight="1"/>
    <row r="429" ht="8.25" customHeight="1"/>
    <row r="430" ht="8.25" customHeight="1"/>
    <row r="431" ht="8.25" customHeight="1"/>
    <row r="432" ht="8.25" customHeight="1"/>
    <row r="433" ht="8.25" customHeight="1"/>
    <row r="434" ht="8.25" customHeight="1"/>
    <row r="435" ht="8.25" customHeight="1"/>
    <row r="436" ht="8.25" customHeight="1"/>
    <row r="437" ht="8.25" customHeight="1"/>
    <row r="438" ht="8.25" customHeight="1"/>
    <row r="439" ht="8.25" customHeight="1"/>
    <row r="440" ht="8.25" customHeight="1"/>
    <row r="441" ht="8.25" customHeight="1"/>
    <row r="442" ht="8.25" customHeight="1"/>
    <row r="443" ht="8.25" customHeight="1"/>
    <row r="444" ht="8.25" customHeight="1"/>
    <row r="445" ht="8.25" customHeight="1"/>
    <row r="446" ht="8.25" customHeight="1"/>
    <row r="447" ht="8.25" customHeight="1"/>
    <row r="448" ht="8.25" customHeight="1"/>
    <row r="449" ht="8.25" customHeight="1"/>
    <row r="450" ht="8.25" customHeight="1"/>
    <row r="451" ht="8.25" customHeight="1"/>
    <row r="452" ht="8.25" customHeight="1"/>
    <row r="453" ht="8.25" customHeight="1"/>
    <row r="454" ht="8.25" customHeight="1"/>
    <row r="455" ht="8.25" customHeight="1"/>
    <row r="456" ht="8.25" customHeight="1"/>
    <row r="457" ht="8.25" customHeight="1"/>
    <row r="458" ht="8.25" customHeight="1"/>
    <row r="459" ht="8.25" customHeight="1"/>
    <row r="460" ht="8.25" customHeight="1"/>
    <row r="461" ht="8.25" customHeight="1"/>
    <row r="462" ht="8.25" customHeight="1"/>
    <row r="463" ht="8.25" customHeight="1"/>
    <row r="464" ht="8.25" customHeight="1"/>
    <row r="465" ht="8.25" customHeight="1"/>
    <row r="466" ht="8.25" customHeight="1"/>
    <row r="467" ht="8.25" customHeight="1"/>
    <row r="468" ht="8.25" customHeight="1"/>
    <row r="469" ht="8.25" customHeight="1"/>
    <row r="470" ht="8.25" customHeight="1"/>
    <row r="471" ht="8.25" customHeight="1"/>
    <row r="472" ht="8.25" customHeight="1"/>
    <row r="473" ht="8.25" customHeight="1"/>
    <row r="474" ht="8.25" customHeight="1"/>
    <row r="475" ht="8.25" customHeight="1"/>
    <row r="476" ht="8.25" customHeight="1"/>
    <row r="477" ht="8.25" customHeight="1"/>
    <row r="478" ht="8.25" customHeight="1"/>
    <row r="479" ht="8.25" customHeight="1"/>
    <row r="480" ht="8.25" customHeight="1"/>
    <row r="481" ht="8.25" customHeight="1"/>
    <row r="482" ht="8.25" customHeight="1"/>
    <row r="483" ht="8.25" customHeight="1"/>
    <row r="484" ht="8.25" customHeight="1"/>
    <row r="485" ht="8.25" customHeight="1"/>
    <row r="486" ht="8.25" customHeight="1"/>
    <row r="487" ht="8.25" customHeight="1"/>
    <row r="488" ht="8.25" customHeight="1"/>
    <row r="489" ht="8.25" customHeight="1"/>
    <row r="490" ht="8.25" customHeight="1"/>
    <row r="491" ht="8.25" customHeight="1"/>
    <row r="492" ht="8.25" customHeight="1"/>
    <row r="493" ht="8.25" customHeight="1"/>
    <row r="494" ht="8.25" customHeight="1"/>
    <row r="495" ht="8.25" customHeight="1"/>
    <row r="496" ht="8.25" customHeight="1"/>
    <row r="497" ht="8.25" customHeight="1"/>
    <row r="498" ht="8.25" customHeight="1"/>
    <row r="499" ht="8.25" customHeight="1"/>
    <row r="500" ht="8.25" customHeight="1"/>
    <row r="501" ht="8.25" customHeight="1"/>
    <row r="502" ht="8.25" customHeight="1"/>
    <row r="503" ht="8.25" customHeight="1"/>
    <row r="504" ht="8.25" customHeight="1"/>
    <row r="505" ht="8.25" customHeight="1"/>
    <row r="506" ht="8.25" customHeight="1"/>
    <row r="507" ht="8.25" customHeight="1"/>
    <row r="508" ht="8.25" customHeight="1"/>
    <row r="509" ht="8.25" customHeight="1"/>
    <row r="510" ht="8.25" customHeight="1"/>
    <row r="511" ht="8.25" customHeight="1"/>
    <row r="512" ht="8.25" customHeight="1"/>
    <row r="513" ht="8.25" customHeight="1"/>
    <row r="514" ht="8.25" customHeight="1"/>
    <row r="515" ht="8.25" customHeight="1"/>
    <row r="516" ht="8.25" customHeight="1"/>
    <row r="517" ht="8.25" customHeight="1"/>
    <row r="518" ht="8.25" customHeight="1"/>
    <row r="519" ht="8.25" customHeight="1"/>
    <row r="520" ht="8.25" customHeight="1"/>
    <row r="521" ht="8.25" customHeight="1"/>
    <row r="522" ht="8.25" customHeight="1"/>
    <row r="523" ht="8.25" customHeight="1"/>
    <row r="524" ht="8.25" customHeight="1"/>
    <row r="525" ht="8.25" customHeight="1"/>
    <row r="526" ht="8.25" customHeight="1"/>
    <row r="527" ht="8.25" customHeight="1"/>
    <row r="528" ht="8.25" customHeight="1"/>
    <row r="529" ht="8.25" customHeight="1"/>
    <row r="530" ht="8.25" customHeight="1"/>
    <row r="531" ht="8.25" customHeight="1"/>
    <row r="532" ht="8.25" customHeight="1"/>
    <row r="533" ht="8.25" customHeight="1"/>
    <row r="534" ht="8.25" customHeight="1"/>
    <row r="535" ht="8.25" customHeight="1"/>
    <row r="536" ht="8.25" customHeight="1"/>
    <row r="537" ht="8.25" customHeight="1"/>
    <row r="538" ht="8.25" customHeight="1"/>
    <row r="539" ht="8.25" customHeight="1"/>
    <row r="540" ht="8.25" customHeight="1"/>
    <row r="541" ht="8.25" customHeight="1"/>
    <row r="542" ht="8.25" customHeight="1"/>
    <row r="543" ht="8.25" customHeight="1"/>
    <row r="544" ht="8.25" customHeight="1"/>
    <row r="545" ht="8.25" customHeight="1"/>
    <row r="546" ht="8.25" customHeight="1"/>
    <row r="547" ht="8.25" customHeight="1"/>
    <row r="548" ht="8.25" customHeight="1"/>
    <row r="549" ht="8.25" customHeight="1"/>
    <row r="550" ht="8.25" customHeight="1"/>
    <row r="551" ht="8.25" customHeight="1"/>
    <row r="552" ht="8.25" customHeight="1"/>
    <row r="553" ht="8.25" customHeight="1"/>
    <row r="554" ht="8.25" customHeight="1"/>
    <row r="555" ht="8.25" customHeight="1"/>
    <row r="556" ht="8.25" customHeight="1"/>
    <row r="557" ht="8.25" customHeight="1"/>
    <row r="558" ht="8.25" customHeight="1"/>
    <row r="559" ht="8.25" customHeight="1"/>
    <row r="560" ht="8.25" customHeight="1"/>
    <row r="561" ht="8.25" customHeight="1"/>
    <row r="562" ht="8.25" customHeight="1"/>
    <row r="563" ht="8.25" customHeight="1"/>
    <row r="564" ht="8.25" customHeight="1"/>
    <row r="565" ht="8.25" customHeight="1"/>
    <row r="566" ht="8.25" customHeight="1"/>
    <row r="567" ht="8.25" customHeight="1"/>
    <row r="568" ht="8.25" customHeight="1"/>
    <row r="569" ht="8.25" customHeight="1"/>
    <row r="570" ht="8.25" customHeight="1"/>
    <row r="571" ht="8.25" customHeight="1"/>
    <row r="572" ht="8.25" customHeight="1"/>
    <row r="573" ht="8.25" customHeight="1"/>
    <row r="574" ht="8.25" customHeight="1"/>
    <row r="575" ht="8.25" customHeight="1"/>
    <row r="576" ht="8.25" customHeight="1"/>
    <row r="577" ht="8.25" customHeight="1"/>
    <row r="578" ht="8.25" customHeight="1"/>
    <row r="579" ht="8.25" customHeight="1"/>
    <row r="580" ht="8.25" customHeight="1"/>
    <row r="581" ht="8.25" customHeight="1"/>
    <row r="582" ht="8.25" customHeight="1"/>
    <row r="583" ht="8.25" customHeight="1"/>
    <row r="584" ht="8.25" customHeight="1"/>
    <row r="585" ht="8.25" customHeight="1"/>
    <row r="586" ht="8.25" customHeight="1"/>
    <row r="587" ht="8.25" customHeight="1"/>
    <row r="588" ht="8.25" customHeight="1"/>
    <row r="589" ht="8.25" customHeight="1"/>
    <row r="590" ht="8.25" customHeight="1"/>
    <row r="591" ht="8.25" customHeight="1"/>
    <row r="592" ht="8.25" customHeight="1"/>
    <row r="593" ht="8.25" customHeight="1"/>
    <row r="594" ht="8.25" customHeight="1"/>
    <row r="595" ht="8.25" customHeight="1"/>
    <row r="596" ht="8.25" customHeight="1"/>
    <row r="597" ht="8.25" customHeight="1"/>
    <row r="598" ht="8.25" customHeight="1"/>
    <row r="599" ht="8.25" customHeight="1"/>
    <row r="600" ht="8.25" customHeight="1"/>
    <row r="601" ht="8.25" customHeight="1"/>
    <row r="602" ht="8.25" customHeight="1"/>
    <row r="603" ht="8.25" customHeight="1"/>
    <row r="604" ht="8.25" customHeight="1"/>
    <row r="605" ht="8.25" customHeight="1"/>
    <row r="606" ht="8.25" customHeight="1"/>
    <row r="607" ht="8.25" customHeight="1"/>
    <row r="608" ht="8.25" customHeight="1"/>
    <row r="609" ht="8.25" customHeight="1"/>
    <row r="610" ht="8.25" customHeight="1"/>
    <row r="611" ht="8.25" customHeight="1"/>
    <row r="612" ht="8.25" customHeight="1"/>
    <row r="613" ht="8.25" customHeight="1"/>
    <row r="614" ht="8.25" customHeight="1"/>
    <row r="615" ht="8.25" customHeight="1"/>
    <row r="616" ht="8.25" customHeight="1"/>
    <row r="617" ht="8.25" customHeight="1"/>
    <row r="618" ht="8.25" customHeight="1"/>
    <row r="619" ht="8.25" customHeight="1"/>
    <row r="620" ht="8.25" customHeight="1"/>
    <row r="621" ht="8.25" customHeight="1"/>
    <row r="622" ht="8.25" customHeight="1"/>
    <row r="623" ht="8.25" customHeight="1"/>
    <row r="624" ht="8.25" customHeight="1"/>
    <row r="625" ht="8.25" customHeight="1"/>
    <row r="626" ht="8.25" customHeight="1"/>
    <row r="627" ht="8.25" customHeight="1"/>
    <row r="628" ht="8.25" customHeight="1"/>
    <row r="629" ht="8.25" customHeight="1"/>
    <row r="630" ht="8.25" customHeight="1"/>
    <row r="631" ht="8.25" customHeight="1"/>
    <row r="632" ht="8.25" customHeight="1"/>
    <row r="633" ht="8.25" customHeight="1"/>
    <row r="634" ht="8.25" customHeight="1"/>
    <row r="635" ht="8.25" customHeight="1"/>
    <row r="636" ht="8.25" customHeight="1"/>
    <row r="637" ht="8.25" customHeight="1"/>
    <row r="638" ht="8.25" customHeight="1"/>
    <row r="639" ht="8.25" customHeight="1"/>
    <row r="640" ht="8.25" customHeight="1"/>
    <row r="641" ht="8.25" customHeight="1"/>
    <row r="642" ht="8.25" customHeight="1"/>
    <row r="643" ht="8.25" customHeight="1"/>
    <row r="644" ht="8.25" customHeight="1"/>
    <row r="645" ht="8.25" customHeight="1"/>
    <row r="646" ht="8.25" customHeight="1"/>
    <row r="647" ht="8.25" customHeight="1"/>
    <row r="648" ht="8.25" customHeight="1"/>
    <row r="649" ht="8.25" customHeight="1"/>
    <row r="650" ht="8.25" customHeight="1"/>
    <row r="651" ht="8.25" customHeight="1"/>
    <row r="652" ht="8.25" customHeight="1"/>
    <row r="653" ht="8.25" customHeight="1"/>
    <row r="654" ht="8.25" customHeight="1"/>
    <row r="655" ht="8.25" customHeight="1"/>
    <row r="656" ht="8.25" customHeight="1"/>
    <row r="657" ht="8.25" customHeight="1"/>
    <row r="658" ht="8.25" customHeight="1"/>
    <row r="659" ht="8.25" customHeight="1"/>
    <row r="660" ht="8.25" customHeight="1"/>
    <row r="661" ht="8.25" customHeight="1"/>
    <row r="662" ht="8.25" customHeight="1"/>
    <row r="663" ht="8.25" customHeight="1"/>
    <row r="664" ht="8.25" customHeight="1"/>
    <row r="665" ht="8.25" customHeight="1"/>
    <row r="666" ht="8.25" customHeight="1"/>
    <row r="667" ht="8.25" customHeight="1"/>
    <row r="668" ht="8.25" customHeight="1"/>
    <row r="669" ht="8.25" customHeight="1"/>
    <row r="670" ht="8.25" customHeight="1"/>
    <row r="671" ht="8.25" customHeight="1"/>
    <row r="672" ht="8.25" customHeight="1"/>
    <row r="673" ht="8.25" customHeight="1"/>
    <row r="674" ht="8.25" customHeight="1"/>
    <row r="675" ht="8.25" customHeight="1"/>
    <row r="676" ht="8.25" customHeight="1"/>
    <row r="677" ht="8.25" customHeight="1"/>
    <row r="678" ht="8.25" customHeight="1"/>
    <row r="679" ht="8.25" customHeight="1"/>
    <row r="680" ht="8.25" customHeight="1"/>
    <row r="681" ht="8.25" customHeight="1"/>
    <row r="682" ht="8.25" customHeight="1"/>
    <row r="683" ht="8.25" customHeight="1"/>
    <row r="684" ht="8.25" customHeight="1"/>
    <row r="685" ht="8.25" customHeight="1"/>
    <row r="686" ht="8.25" customHeight="1"/>
    <row r="687" ht="8.25" customHeight="1"/>
    <row r="688" ht="8.25" customHeight="1"/>
    <row r="689" ht="8.25" customHeight="1"/>
    <row r="690" ht="8.25" customHeight="1"/>
    <row r="691" ht="8.25" customHeight="1"/>
    <row r="692" ht="8.25" customHeight="1"/>
    <row r="693" ht="8.25" customHeight="1"/>
    <row r="694" ht="8.25" customHeight="1"/>
    <row r="695" ht="8.25" customHeight="1"/>
    <row r="696" ht="8.25" customHeight="1"/>
    <row r="697" ht="8.25" customHeight="1"/>
    <row r="698" ht="8.25" customHeight="1"/>
    <row r="699" ht="8.25" customHeight="1"/>
    <row r="700" ht="8.25" customHeight="1"/>
    <row r="701" ht="8.25" customHeight="1"/>
    <row r="702" ht="8.25" customHeight="1"/>
    <row r="703" ht="8.25" customHeight="1"/>
    <row r="704" ht="8.25" customHeight="1"/>
    <row r="705" ht="8.25" customHeight="1"/>
    <row r="706" ht="8.25" customHeight="1"/>
    <row r="707" ht="8.25" customHeight="1"/>
    <row r="708" ht="8.25" customHeight="1"/>
    <row r="709" ht="8.25" customHeight="1"/>
    <row r="710" ht="8.25" customHeight="1"/>
    <row r="711" ht="8.25" customHeight="1"/>
    <row r="712" ht="8.25" customHeight="1"/>
    <row r="713" ht="8.25" customHeight="1"/>
    <row r="714" ht="8.25" customHeight="1"/>
    <row r="715" ht="8.25" customHeight="1"/>
    <row r="716" ht="8.25" customHeight="1"/>
    <row r="717" ht="8.25" customHeight="1"/>
    <row r="718" ht="8.25" customHeight="1"/>
    <row r="719" ht="8.25" customHeight="1"/>
    <row r="720" ht="8.25" customHeight="1"/>
    <row r="721" ht="8.25" customHeight="1"/>
    <row r="722" ht="8.25" customHeight="1"/>
    <row r="723" ht="8.25" customHeight="1"/>
    <row r="724" ht="8.25" customHeight="1"/>
    <row r="725" ht="8.25" customHeight="1"/>
    <row r="726" ht="8.25" customHeight="1"/>
    <row r="727" ht="8.25" customHeight="1"/>
    <row r="728" ht="8.25" customHeight="1"/>
    <row r="729" ht="8.25" customHeight="1"/>
    <row r="730" ht="8.25" customHeight="1"/>
    <row r="731" ht="8.25" customHeight="1"/>
    <row r="732" ht="8.25" customHeight="1"/>
    <row r="733" ht="8.25" customHeight="1"/>
    <row r="734" ht="8.25" customHeight="1"/>
    <row r="735" ht="8.25" customHeight="1"/>
    <row r="736" ht="8.25" customHeight="1"/>
    <row r="737" ht="8.25" customHeight="1"/>
    <row r="738" ht="8.25" customHeight="1"/>
    <row r="739" ht="8.25" customHeight="1"/>
    <row r="740" ht="8.25" customHeight="1"/>
    <row r="741" ht="8.25" customHeight="1"/>
    <row r="742" ht="8.25" customHeight="1"/>
    <row r="743" ht="8.25" customHeight="1"/>
    <row r="744" ht="8.25" customHeight="1"/>
    <row r="745" ht="8.25" customHeight="1"/>
    <row r="746" ht="8.25" customHeight="1"/>
    <row r="747" ht="8.25" customHeight="1"/>
    <row r="748" ht="8.25" customHeight="1"/>
    <row r="749" ht="8.25" customHeight="1"/>
    <row r="750" ht="8.25" customHeight="1"/>
    <row r="751" ht="8.25" customHeight="1"/>
    <row r="752" ht="8.25" customHeight="1"/>
    <row r="753" ht="8.25" customHeight="1"/>
    <row r="754" ht="8.25" customHeight="1"/>
    <row r="755" ht="8.25" customHeight="1"/>
    <row r="756" ht="8.25" customHeight="1"/>
    <row r="757" ht="8.25" customHeight="1"/>
    <row r="758" ht="8.25" customHeight="1"/>
    <row r="759" ht="8.25" customHeight="1"/>
    <row r="760" ht="8.25" customHeight="1"/>
    <row r="761" ht="8.25" customHeight="1"/>
    <row r="762" ht="8.25" customHeight="1"/>
    <row r="763" ht="8.25" customHeight="1"/>
    <row r="764" ht="8.25" customHeight="1"/>
    <row r="765" ht="8.25" customHeight="1"/>
    <row r="766" ht="8.25" customHeight="1"/>
    <row r="767" ht="8.25" customHeight="1"/>
    <row r="768" ht="8.25" customHeight="1"/>
    <row r="769" ht="8.25" customHeight="1"/>
    <row r="770" ht="8.25" customHeight="1"/>
    <row r="771" ht="8.25" customHeight="1"/>
    <row r="772" ht="8.25" customHeight="1"/>
    <row r="773" ht="8.25" customHeight="1"/>
    <row r="774" ht="8.25" customHeight="1"/>
    <row r="775" ht="8.25" customHeight="1"/>
    <row r="776" ht="8.25" customHeight="1"/>
    <row r="777" ht="8.25" customHeight="1"/>
    <row r="778" ht="8.25" customHeight="1"/>
    <row r="779" ht="8.25" customHeight="1"/>
    <row r="780" ht="8.25" customHeight="1"/>
    <row r="781" ht="8.25" customHeight="1"/>
    <row r="782" ht="8.25" customHeight="1"/>
    <row r="783" ht="8.25" customHeight="1"/>
    <row r="784" ht="8.25" customHeight="1"/>
    <row r="785" ht="8.25" customHeight="1"/>
    <row r="786" ht="8.25" customHeight="1"/>
    <row r="787" ht="8.25" customHeight="1"/>
    <row r="788" ht="8.25" customHeight="1"/>
    <row r="789" ht="8.25" customHeight="1"/>
    <row r="790" ht="8.25" customHeight="1"/>
    <row r="791" ht="8.25" customHeight="1"/>
    <row r="792" ht="8.25" customHeight="1"/>
    <row r="793" ht="8.25" customHeight="1"/>
    <row r="794" ht="8.25" customHeight="1"/>
    <row r="795" ht="8.25" customHeight="1"/>
    <row r="796" ht="8.25" customHeight="1"/>
    <row r="797" ht="8.25" customHeight="1"/>
    <row r="798" ht="8.25" customHeight="1"/>
    <row r="799" ht="8.25" customHeight="1"/>
    <row r="800" ht="8.25" customHeight="1"/>
    <row r="801" ht="8.25" customHeight="1"/>
    <row r="802" ht="8.25" customHeight="1"/>
    <row r="803" ht="8.25" customHeight="1"/>
    <row r="804" ht="8.25" customHeight="1"/>
    <row r="805" ht="8.25" customHeight="1"/>
    <row r="806" ht="8.25" customHeight="1"/>
    <row r="807" ht="8.25" customHeight="1"/>
    <row r="808" ht="8.25" customHeight="1"/>
    <row r="809" ht="8.25" customHeight="1"/>
    <row r="810" ht="8.25" customHeight="1"/>
    <row r="811" ht="8.25" customHeight="1"/>
    <row r="812" ht="8.25" customHeight="1"/>
    <row r="813" ht="8.25" customHeight="1"/>
    <row r="814" ht="8.25" customHeight="1"/>
    <row r="815" ht="8.25" customHeight="1"/>
    <row r="816" ht="8.25" customHeight="1"/>
    <row r="817" ht="8.25" customHeight="1"/>
    <row r="818" ht="8.25" customHeight="1"/>
    <row r="819" ht="8.25" customHeight="1"/>
    <row r="820" ht="8.25" customHeight="1"/>
    <row r="821" ht="8.25" customHeight="1"/>
    <row r="822" ht="8.25" customHeight="1"/>
    <row r="823" ht="8.25" customHeight="1"/>
    <row r="824" ht="8.25" customHeight="1"/>
    <row r="825" ht="8.25" customHeight="1"/>
    <row r="826" ht="8.25" customHeight="1"/>
    <row r="827" ht="8.25" customHeight="1"/>
    <row r="828" ht="8.25" customHeight="1"/>
    <row r="829" ht="8.25" customHeight="1"/>
    <row r="830" ht="8.25" customHeight="1"/>
    <row r="831" ht="8.25" customHeight="1"/>
    <row r="832" ht="8.25" customHeight="1"/>
    <row r="833" ht="8.25" customHeight="1"/>
    <row r="834" ht="8.25" customHeight="1"/>
    <row r="835" ht="8.25" customHeight="1"/>
    <row r="836" ht="8.25" customHeight="1"/>
    <row r="837" ht="8.25" customHeight="1"/>
    <row r="838" ht="8.25" customHeight="1"/>
    <row r="839" ht="8.25" customHeight="1"/>
    <row r="840" ht="8.25" customHeight="1"/>
    <row r="841" ht="8.25" customHeight="1"/>
    <row r="842" ht="8.25" customHeight="1"/>
    <row r="843" ht="8.25" customHeight="1"/>
    <row r="844" ht="8.25" customHeight="1"/>
    <row r="845" ht="8.25" customHeight="1"/>
    <row r="846" ht="8.25" customHeight="1"/>
    <row r="847" ht="8.25" customHeight="1"/>
    <row r="848" ht="8.25" customHeight="1"/>
    <row r="849" ht="8.25" customHeight="1"/>
    <row r="850" ht="8.25" customHeight="1"/>
    <row r="851" ht="8.25" customHeight="1"/>
    <row r="852" ht="8.25" customHeight="1"/>
    <row r="853" ht="8.25" customHeight="1"/>
    <row r="854" ht="8.25" customHeight="1"/>
    <row r="855" ht="8.25" customHeight="1"/>
    <row r="856" ht="8.25" customHeight="1"/>
    <row r="857" ht="8.25" customHeight="1"/>
    <row r="858" ht="8.25" customHeight="1"/>
    <row r="859" ht="8.25" customHeight="1"/>
    <row r="860" ht="8.25" customHeight="1"/>
    <row r="861" ht="8.25" customHeight="1"/>
    <row r="862" ht="8.25" customHeight="1"/>
    <row r="863" ht="8.25" customHeight="1"/>
    <row r="864" ht="8.25" customHeight="1"/>
    <row r="865" ht="8.25" customHeight="1"/>
    <row r="866" ht="8.25" customHeight="1"/>
    <row r="867" ht="8.25" customHeight="1"/>
    <row r="868" ht="8.25" customHeight="1"/>
    <row r="869" ht="8.25" customHeight="1"/>
    <row r="870" ht="8.25" customHeight="1"/>
    <row r="871" ht="8.25" customHeight="1"/>
    <row r="872" ht="8.25" customHeight="1"/>
    <row r="873" ht="8.25" customHeight="1"/>
    <row r="874" ht="8.25" customHeight="1"/>
    <row r="875" ht="8.25" customHeight="1"/>
    <row r="876" ht="8.25" customHeight="1"/>
    <row r="877" ht="8.25" customHeight="1"/>
    <row r="878" ht="8.25" customHeight="1"/>
    <row r="879" ht="8.25" customHeight="1"/>
    <row r="880" ht="8.25" customHeight="1"/>
    <row r="881" ht="8.25" customHeight="1"/>
    <row r="882" ht="8.25" customHeight="1"/>
    <row r="883" ht="8.25" customHeight="1"/>
    <row r="884" ht="8.25" customHeight="1"/>
    <row r="885" ht="8.25" customHeight="1"/>
    <row r="886" ht="8.25" customHeight="1"/>
    <row r="887" ht="8.25" customHeight="1"/>
    <row r="888" ht="8.25" customHeight="1"/>
    <row r="889" ht="8.25" customHeight="1"/>
    <row r="890" ht="8.25" customHeight="1"/>
    <row r="891" ht="8.25" customHeight="1"/>
    <row r="892" ht="8.25" customHeight="1"/>
    <row r="893" ht="8.25" customHeight="1"/>
    <row r="894" ht="8.25" customHeight="1"/>
    <row r="895" ht="8.25" customHeight="1"/>
    <row r="896" ht="8.25" customHeight="1"/>
    <row r="897" ht="8.25" customHeight="1"/>
    <row r="898" ht="8.25" customHeight="1"/>
    <row r="899" ht="8.25" customHeight="1"/>
    <row r="900" ht="8.25" customHeight="1"/>
    <row r="901" ht="8.25" customHeight="1"/>
    <row r="902" ht="8.25" customHeight="1"/>
    <row r="903" ht="8.25" customHeight="1"/>
    <row r="904" ht="8.25" customHeight="1"/>
    <row r="905" ht="8.25" customHeight="1"/>
    <row r="906" ht="8.25" customHeight="1"/>
    <row r="907" ht="8.25" customHeight="1"/>
    <row r="908" ht="8.25" customHeight="1"/>
    <row r="909" ht="8.25" customHeight="1"/>
    <row r="910" ht="8.25" customHeight="1"/>
    <row r="911" ht="8.25" customHeight="1"/>
    <row r="912" ht="8.25" customHeight="1"/>
    <row r="913" ht="8.25" customHeight="1"/>
    <row r="914" ht="8.25" customHeight="1"/>
    <row r="915" ht="8.25" customHeight="1"/>
    <row r="916" ht="8.25" customHeight="1"/>
    <row r="917" ht="8.25" customHeight="1"/>
    <row r="918" ht="8.25" customHeight="1"/>
    <row r="919" ht="8.25" customHeight="1"/>
    <row r="920" ht="8.25" customHeight="1"/>
    <row r="921" ht="8.25" customHeight="1"/>
    <row r="922" ht="8.25" customHeight="1"/>
    <row r="923" ht="8.25" customHeight="1"/>
    <row r="924" ht="8.25" customHeight="1"/>
    <row r="925" ht="8.25" customHeight="1"/>
    <row r="926" ht="8.25" customHeight="1"/>
    <row r="927" ht="8.25" customHeight="1"/>
    <row r="928" ht="8.25" customHeight="1"/>
    <row r="929" ht="8.25" customHeight="1"/>
    <row r="930" ht="8.25" customHeight="1"/>
    <row r="931" ht="8.25" customHeight="1"/>
    <row r="932" ht="8.25" customHeight="1"/>
    <row r="933" ht="8.25" customHeight="1"/>
    <row r="934" ht="8.25" customHeight="1"/>
    <row r="935" ht="8.25" customHeight="1"/>
    <row r="936" ht="8.25" customHeight="1"/>
    <row r="937" ht="8.25" customHeight="1"/>
    <row r="938" ht="8.25" customHeight="1"/>
    <row r="939" ht="8.25" customHeight="1"/>
    <row r="940" ht="8.25" customHeight="1"/>
    <row r="941" ht="8.25" customHeight="1"/>
    <row r="942" ht="8.25" customHeight="1"/>
    <row r="943" ht="8.25" customHeight="1"/>
    <row r="944" ht="8.25" customHeight="1"/>
    <row r="945" ht="8.25" customHeight="1"/>
    <row r="946" ht="8.25" customHeight="1"/>
    <row r="947" ht="8.25" customHeight="1"/>
    <row r="948" ht="8.25" customHeight="1"/>
    <row r="949" ht="8.25" customHeight="1"/>
    <row r="950" ht="8.25" customHeight="1"/>
    <row r="951" ht="8.25" customHeight="1"/>
    <row r="952" ht="8.25" customHeight="1"/>
    <row r="953" ht="8.25" customHeight="1"/>
    <row r="954" ht="8.25" customHeight="1"/>
    <row r="955" ht="8.25" customHeight="1"/>
    <row r="956" ht="8.25" customHeight="1"/>
    <row r="957" ht="8.25" customHeight="1"/>
    <row r="958" ht="8.25" customHeight="1"/>
    <row r="959" ht="8.25" customHeight="1"/>
    <row r="960" ht="8.25" customHeight="1"/>
    <row r="961" ht="8.25" customHeight="1"/>
    <row r="962" ht="8.25" customHeight="1"/>
    <row r="963" ht="8.25" customHeight="1"/>
    <row r="964" ht="8.25" customHeight="1"/>
    <row r="965" ht="8.25" customHeight="1"/>
    <row r="966" ht="8.25" customHeight="1"/>
    <row r="967" ht="8.25" customHeight="1"/>
    <row r="968" ht="8.25" customHeight="1"/>
    <row r="969" ht="8.25" customHeight="1"/>
    <row r="970" ht="8.25" customHeight="1"/>
    <row r="971" ht="8.25" customHeight="1"/>
    <row r="972" ht="8.25" customHeight="1"/>
    <row r="973" ht="8.25" customHeight="1"/>
    <row r="974" ht="8.25" customHeight="1"/>
    <row r="975" ht="8.25" customHeight="1"/>
    <row r="976" ht="8.25" customHeight="1"/>
    <row r="977" ht="8.25" customHeight="1"/>
    <row r="978" ht="8.25" customHeight="1"/>
    <row r="979" ht="8.25" customHeight="1"/>
    <row r="980" ht="8.25" customHeight="1"/>
    <row r="981" ht="8.25" customHeight="1"/>
    <row r="982" ht="8.25" customHeight="1"/>
    <row r="983" ht="8.25" customHeight="1"/>
    <row r="984" ht="8.25" customHeight="1"/>
    <row r="985" ht="8.25" customHeight="1"/>
    <row r="986" ht="8.25" customHeight="1"/>
    <row r="987" ht="8.25" customHeight="1"/>
    <row r="988" ht="8.25" customHeight="1"/>
    <row r="989" ht="8.25" customHeight="1"/>
    <row r="990" ht="8.25" customHeight="1"/>
    <row r="991" ht="8.25" customHeight="1"/>
    <row r="992" ht="8.25" customHeight="1"/>
    <row r="993" ht="8.25" customHeight="1"/>
    <row r="994" ht="8.25" customHeight="1"/>
    <row r="995" ht="8.25" customHeight="1"/>
    <row r="996" ht="8.25" customHeight="1"/>
    <row r="997" ht="8.25" customHeight="1"/>
    <row r="998" ht="8.25" customHeight="1"/>
    <row r="999" ht="8.25" customHeight="1"/>
    <row r="1000" ht="8.25" customHeight="1"/>
    <row r="1001" ht="8.25" customHeight="1"/>
    <row r="1002" ht="8.25" customHeight="1"/>
    <row r="1003" ht="8.25" customHeight="1"/>
    <row r="1004" ht="8.25" customHeight="1"/>
    <row r="1005" ht="8.25" customHeight="1"/>
    <row r="1006" ht="8.25" customHeight="1"/>
    <row r="1007" ht="8.25" customHeight="1"/>
    <row r="1008" ht="8.25" customHeight="1"/>
    <row r="1009" ht="8.25" customHeight="1"/>
    <row r="1010" ht="8.25" customHeight="1"/>
    <row r="1011" ht="8.25" customHeight="1"/>
    <row r="1012" ht="8.25" customHeight="1"/>
    <row r="1013" ht="8.25" customHeight="1"/>
    <row r="1014" ht="8.25" customHeight="1"/>
    <row r="1015" ht="8.25" customHeight="1"/>
    <row r="1016" ht="8.25" customHeight="1"/>
    <row r="1017" ht="8.25" customHeight="1"/>
    <row r="1018" ht="8.25" customHeight="1"/>
    <row r="1019" ht="8.25" customHeight="1"/>
    <row r="1020" ht="8.25" customHeight="1"/>
    <row r="1021" ht="8.25" customHeight="1"/>
    <row r="1022" ht="8.25" customHeight="1"/>
    <row r="1023" ht="8.25" customHeight="1"/>
    <row r="1024" ht="8.25" customHeight="1"/>
    <row r="1025" ht="8.25" customHeight="1"/>
    <row r="1026" ht="8.25" customHeight="1"/>
    <row r="1027" ht="8.25" customHeight="1"/>
    <row r="1028" ht="8.25" customHeight="1"/>
    <row r="1029" ht="8.25" customHeight="1"/>
    <row r="1030" ht="8.25" customHeight="1"/>
    <row r="1031" ht="8.25" customHeight="1"/>
    <row r="1032" ht="8.25" customHeight="1"/>
    <row r="1033" ht="8.25" customHeight="1"/>
    <row r="1034" ht="8.25" customHeight="1"/>
    <row r="1035" ht="8.25" customHeight="1"/>
    <row r="1036" ht="8.25" customHeight="1"/>
    <row r="1037" ht="8.25" customHeight="1"/>
    <row r="1038" ht="8.25" customHeight="1"/>
    <row r="1039" ht="8.25" customHeight="1"/>
    <row r="1040" ht="8.25" customHeight="1"/>
    <row r="1041" ht="8.25" customHeight="1"/>
    <row r="1042" ht="8.25" customHeight="1"/>
    <row r="1043" ht="8.25" customHeight="1"/>
    <row r="1044" ht="8.25" customHeight="1"/>
    <row r="1045" ht="8.25" customHeight="1"/>
    <row r="1046" ht="8.25" customHeight="1"/>
    <row r="1047" ht="8.25" customHeight="1"/>
    <row r="1048" ht="8.25" customHeight="1"/>
    <row r="1049" ht="8.25" customHeight="1"/>
    <row r="1050" ht="8.25" customHeight="1"/>
    <row r="1051" ht="8.25" customHeight="1"/>
    <row r="1052" ht="8.25" customHeight="1"/>
    <row r="1053" ht="8.25" customHeight="1"/>
    <row r="1054" ht="8.25" customHeight="1"/>
    <row r="1055" ht="8.25" customHeight="1"/>
    <row r="1056" ht="8.25" customHeight="1"/>
    <row r="1057" ht="8.25" customHeight="1"/>
    <row r="1058" ht="8.25" customHeight="1"/>
    <row r="1059" ht="8.25" customHeight="1"/>
    <row r="1060" ht="8.25" customHeight="1"/>
    <row r="1061" ht="8.25" customHeight="1"/>
    <row r="1062" ht="8.25" customHeight="1"/>
    <row r="1063" ht="8.25" customHeight="1"/>
    <row r="1064" ht="8.25" customHeight="1"/>
    <row r="1065" ht="8.25" customHeight="1"/>
    <row r="1066" ht="8.25" customHeight="1"/>
    <row r="1067" ht="8.25" customHeight="1"/>
    <row r="1068" ht="8.25" customHeight="1"/>
    <row r="1069" ht="8.25" customHeight="1"/>
    <row r="1070" ht="8.25" customHeight="1"/>
    <row r="1071" ht="8.25" customHeight="1"/>
    <row r="1072" ht="8.25" customHeight="1"/>
    <row r="1073" ht="8.25" customHeight="1"/>
    <row r="1074" ht="8.25" customHeight="1"/>
    <row r="1075" ht="8.25" customHeight="1"/>
    <row r="1076" ht="8.25" customHeight="1"/>
    <row r="1077" ht="8.25" customHeight="1"/>
    <row r="1078" ht="8.25" customHeight="1"/>
    <row r="1079" ht="8.25" customHeight="1"/>
    <row r="1080" ht="8.25" customHeight="1"/>
    <row r="1081" ht="8.25" customHeight="1"/>
    <row r="1082" ht="8.25" customHeight="1"/>
    <row r="1083" ht="8.25" customHeight="1"/>
    <row r="1084" ht="8.25" customHeight="1"/>
    <row r="1085" ht="8.25" customHeight="1"/>
    <row r="1086" ht="8.25" customHeight="1"/>
    <row r="1087" ht="8.25" customHeight="1"/>
    <row r="1088" ht="8.25" customHeight="1"/>
    <row r="1089" ht="8.25" customHeight="1"/>
    <row r="1090" ht="8.25" customHeight="1"/>
    <row r="1091" ht="8.25" customHeight="1"/>
    <row r="1092" ht="8.25" customHeight="1"/>
    <row r="1093" ht="8.25" customHeight="1"/>
    <row r="1094" ht="8.25" customHeight="1"/>
    <row r="1095" ht="8.25" customHeight="1"/>
    <row r="1096" ht="8.25" customHeight="1"/>
    <row r="1097" ht="8.25" customHeight="1"/>
    <row r="1098" ht="8.25" customHeight="1"/>
    <row r="1099" ht="8.25" customHeight="1"/>
    <row r="1100" ht="8.25" customHeight="1"/>
    <row r="1101" ht="8.25" customHeight="1"/>
    <row r="1102" ht="8.25" customHeight="1"/>
    <row r="1103" ht="8.25" customHeight="1"/>
    <row r="1104" ht="8.25" customHeight="1"/>
    <row r="1105" ht="8.25" customHeight="1"/>
    <row r="1106" ht="8.25" customHeight="1"/>
    <row r="1107" ht="8.25" customHeight="1"/>
    <row r="1108" ht="8.25" customHeight="1"/>
    <row r="1109" ht="8.25" customHeight="1"/>
    <row r="1110" ht="8.25" customHeight="1"/>
    <row r="1111" ht="8.25" customHeight="1"/>
    <row r="1112" ht="8.25" customHeight="1"/>
    <row r="1113" ht="8.25" customHeight="1"/>
    <row r="1114" ht="8.25" customHeight="1"/>
    <row r="1115" ht="8.25" customHeight="1"/>
    <row r="1116" ht="8.25" customHeight="1"/>
    <row r="1117" ht="8.25" customHeight="1"/>
    <row r="1118" ht="8.25" customHeight="1"/>
    <row r="1119" ht="8.25" customHeight="1"/>
    <row r="1120" ht="8.25" customHeight="1"/>
    <row r="1121" ht="8.25" customHeight="1"/>
    <row r="1122" ht="8.25" customHeight="1"/>
    <row r="1123" ht="8.25" customHeight="1"/>
    <row r="1124" ht="8.25" customHeight="1"/>
    <row r="1125" ht="8.25" customHeight="1"/>
    <row r="1126" ht="8.25" customHeight="1"/>
    <row r="1127" ht="8.25" customHeight="1"/>
    <row r="1128" ht="8.25" customHeight="1"/>
    <row r="1129" ht="8.25" customHeight="1"/>
    <row r="1130" ht="8.25" customHeight="1"/>
    <row r="1131" ht="8.25" customHeight="1"/>
    <row r="1132" ht="8.25" customHeight="1"/>
    <row r="1133" ht="8.25" customHeight="1"/>
    <row r="1134" ht="8.25" customHeight="1"/>
    <row r="1135" ht="8.25" customHeight="1"/>
    <row r="1136" ht="8.25" customHeight="1"/>
    <row r="1137" ht="8.25" customHeight="1"/>
    <row r="1138" ht="8.25" customHeight="1"/>
    <row r="1139" ht="8.25" customHeight="1"/>
    <row r="1140" ht="8.25" customHeight="1"/>
    <row r="1141" ht="8.25" customHeight="1"/>
    <row r="1142" ht="8.25" customHeight="1"/>
    <row r="1143" ht="8.25" customHeight="1"/>
    <row r="1144" ht="8.25" customHeight="1"/>
    <row r="1145" ht="8.25" customHeight="1"/>
    <row r="1146" ht="8.25" customHeight="1"/>
    <row r="1147" ht="8.25" customHeight="1"/>
    <row r="1148" ht="8.25" customHeight="1"/>
    <row r="1149" ht="8.25" customHeight="1"/>
    <row r="1150" ht="8.25" customHeight="1"/>
    <row r="1151" ht="8.25" customHeight="1"/>
    <row r="1152" ht="8.25" customHeight="1"/>
    <row r="1153" ht="8.25" customHeight="1"/>
    <row r="1154" ht="8.25" customHeight="1"/>
    <row r="1155" ht="8.25" customHeight="1"/>
    <row r="1156" ht="8.25" customHeight="1"/>
    <row r="1157" ht="8.25" customHeight="1"/>
    <row r="1158" ht="8.25" customHeight="1"/>
    <row r="1159" ht="8.25" customHeight="1"/>
    <row r="1160" ht="8.25" customHeight="1"/>
    <row r="1161" ht="8.25" customHeight="1"/>
    <row r="1162" ht="8.25" customHeight="1"/>
    <row r="1163" ht="8.25" customHeight="1"/>
    <row r="1164" ht="8.25" customHeight="1"/>
    <row r="1165" ht="8.25" customHeight="1"/>
    <row r="1166" ht="8.25" customHeight="1"/>
    <row r="1167" ht="8.25" customHeight="1"/>
    <row r="1168" ht="8.25" customHeight="1"/>
    <row r="1169" ht="8.25" customHeight="1"/>
    <row r="1170" ht="8.25" customHeight="1"/>
    <row r="1171" ht="8.25" customHeight="1"/>
    <row r="1172" ht="8.25" customHeight="1"/>
    <row r="1173" ht="8.25" customHeight="1"/>
    <row r="1174" ht="8.25" customHeight="1"/>
    <row r="1175" ht="8.25" customHeight="1"/>
    <row r="1176" ht="8.25" customHeight="1"/>
    <row r="1177" ht="8.25" customHeight="1"/>
    <row r="1178" ht="8.25" customHeight="1"/>
    <row r="1179" ht="8.25" customHeight="1"/>
    <row r="1180" ht="8.25" customHeight="1"/>
    <row r="1181" ht="8.25" customHeight="1"/>
    <row r="1182" ht="8.25" customHeight="1"/>
    <row r="1183" ht="8.25" customHeight="1"/>
    <row r="1184" ht="8.25" customHeight="1"/>
    <row r="1185" ht="8.25" customHeight="1"/>
    <row r="1186" ht="8.25" customHeight="1"/>
    <row r="1187" ht="8.25" customHeight="1"/>
    <row r="1188" ht="8.25" customHeight="1"/>
    <row r="1189" ht="8.25" customHeight="1"/>
    <row r="1190" ht="8.25" customHeight="1"/>
    <row r="1191" ht="8.25" customHeight="1"/>
    <row r="1192" ht="8.25" customHeight="1"/>
    <row r="1193" ht="8.25" customHeight="1"/>
    <row r="1194" ht="8.25" customHeight="1"/>
    <row r="1195" ht="8.25" customHeight="1"/>
    <row r="1196" ht="8.25" customHeight="1"/>
    <row r="1197" ht="8.25" customHeight="1"/>
    <row r="1198" ht="8.25" customHeight="1"/>
    <row r="1199" ht="8.25" customHeight="1"/>
    <row r="1200" ht="8.25" customHeight="1"/>
    <row r="1201" ht="8.25" customHeight="1"/>
    <row r="1202" ht="8.25" customHeight="1"/>
    <row r="1203" ht="8.25" customHeight="1"/>
    <row r="1204" ht="8.25" customHeight="1"/>
    <row r="1205" ht="8.25" customHeight="1"/>
    <row r="1206" ht="8.25" customHeight="1"/>
    <row r="1207" ht="8.25" customHeight="1"/>
    <row r="1208" ht="8.25" customHeight="1"/>
    <row r="1209" ht="8.25" customHeight="1"/>
    <row r="1210" ht="8.25" customHeight="1"/>
    <row r="1211" ht="8.25" customHeight="1"/>
    <row r="1212" ht="8.25" customHeight="1"/>
    <row r="1213" ht="8.25" customHeight="1"/>
    <row r="1214" ht="8.25" customHeight="1"/>
    <row r="1215" ht="8.25" customHeight="1"/>
    <row r="1216" ht="8.25" customHeight="1"/>
    <row r="1217" ht="8.25" customHeight="1"/>
    <row r="1218" ht="8.25" customHeight="1"/>
    <row r="1219" ht="8.25" customHeight="1"/>
    <row r="1220" ht="8.25" customHeight="1"/>
    <row r="1221" ht="8.25" customHeight="1"/>
    <row r="1222" ht="8.25" customHeight="1"/>
    <row r="1223" ht="8.25" customHeight="1"/>
    <row r="1224" ht="8.25" customHeight="1"/>
    <row r="1225" ht="8.25" customHeight="1"/>
    <row r="1226" ht="8.25" customHeight="1"/>
    <row r="1227" ht="8.25" customHeight="1"/>
    <row r="1228" ht="8.25" customHeight="1"/>
    <row r="1229" ht="8.25" customHeight="1"/>
    <row r="1230" ht="8.25" customHeight="1"/>
    <row r="1231" ht="8.25" customHeight="1"/>
    <row r="1232" ht="8.25" customHeight="1"/>
    <row r="1233" ht="8.25" customHeight="1"/>
    <row r="1234" ht="8.25" customHeight="1"/>
    <row r="1235" ht="8.25" customHeight="1"/>
    <row r="1236" ht="8.25" customHeight="1"/>
    <row r="1237" ht="8.25" customHeight="1"/>
    <row r="1238" ht="8.25" customHeight="1"/>
    <row r="1239" ht="8.25" customHeight="1"/>
    <row r="1240" ht="8.25" customHeight="1"/>
    <row r="1241" ht="8.25" customHeight="1"/>
    <row r="1242" ht="8.25" customHeight="1"/>
    <row r="1243" ht="8.25" customHeight="1"/>
    <row r="1244" ht="8.25" customHeight="1"/>
    <row r="1245" ht="8.25" customHeight="1"/>
    <row r="1246" ht="8.25" customHeight="1"/>
    <row r="1247" ht="8.25" customHeight="1"/>
    <row r="1248" ht="8.25" customHeight="1"/>
    <row r="1249" ht="8.25" customHeight="1"/>
    <row r="1250" ht="8.25" customHeight="1"/>
    <row r="1251" ht="8.25" customHeight="1"/>
    <row r="1252" ht="8.25" customHeight="1"/>
    <row r="1253" ht="8.25" customHeight="1"/>
    <row r="1254" ht="8.25" customHeight="1"/>
    <row r="1255" ht="8.25" customHeight="1"/>
    <row r="1256" ht="8.25" customHeight="1"/>
    <row r="1257" ht="8.25" customHeight="1"/>
    <row r="1258" ht="8.25" customHeight="1"/>
    <row r="1259" ht="8.25" customHeight="1"/>
    <row r="1260" ht="8.25" customHeight="1"/>
    <row r="1261" ht="8.25" customHeight="1"/>
    <row r="1262" ht="8.25" customHeight="1"/>
    <row r="1263" ht="8.25" customHeight="1"/>
    <row r="1264" ht="8.25" customHeight="1"/>
    <row r="1265" ht="8.25" customHeight="1"/>
    <row r="1266" ht="8.25" customHeight="1"/>
    <row r="1267" ht="8.25" customHeight="1"/>
    <row r="1268" ht="8.25" customHeight="1"/>
    <row r="1269" ht="8.25" customHeight="1"/>
    <row r="1270" ht="8.25" customHeight="1"/>
    <row r="1271" ht="8.25" customHeight="1"/>
    <row r="1272" ht="8.25" customHeight="1"/>
    <row r="1273" ht="8.25" customHeight="1"/>
    <row r="1274" ht="8.25" customHeight="1"/>
    <row r="1275" ht="8.25" customHeight="1"/>
    <row r="1276" ht="8.25" customHeight="1"/>
    <row r="1277" ht="8.25" customHeight="1"/>
    <row r="1278" ht="8.25" customHeight="1"/>
    <row r="1279" ht="8.25" customHeight="1"/>
    <row r="1280" ht="8.25" customHeight="1"/>
    <row r="1281" ht="8.25" customHeight="1"/>
    <row r="1282" ht="8.25" customHeight="1"/>
    <row r="1283" ht="8.25" customHeight="1"/>
    <row r="1284" ht="8.25" customHeight="1"/>
    <row r="1285" ht="8.25" customHeight="1"/>
    <row r="1286" ht="8.25" customHeight="1"/>
    <row r="1287" ht="8.25" customHeight="1"/>
    <row r="1288" ht="8.25" customHeight="1"/>
    <row r="1289" ht="8.25" customHeight="1"/>
    <row r="1290" ht="8.25" customHeight="1"/>
    <row r="1291" ht="8.25" customHeight="1"/>
    <row r="1292" ht="8.25" customHeight="1"/>
    <row r="1293" ht="8.25" customHeight="1"/>
    <row r="1294" ht="8.25" customHeight="1"/>
    <row r="1295" ht="8.25" customHeight="1"/>
    <row r="1296" ht="8.25" customHeight="1"/>
    <row r="1297" ht="8.25" customHeight="1"/>
    <row r="1298" ht="8.25" customHeight="1"/>
    <row r="1299" ht="8.25" customHeight="1"/>
    <row r="1300" ht="8.25" customHeight="1"/>
    <row r="1301" ht="8.25" customHeight="1"/>
    <row r="1302" ht="8.25" customHeight="1"/>
    <row r="1303" ht="8.25" customHeight="1"/>
    <row r="1304" ht="8.25" customHeight="1"/>
    <row r="1305" ht="8.25" customHeight="1"/>
    <row r="1306" ht="8.25" customHeight="1"/>
    <row r="1307" ht="8.25" customHeight="1"/>
    <row r="1308" ht="8.25" customHeight="1"/>
    <row r="1309" ht="8.25" customHeight="1"/>
    <row r="1310" ht="8.25" customHeight="1"/>
    <row r="1311" ht="8.25" customHeight="1"/>
    <row r="1312" ht="8.25" customHeight="1"/>
    <row r="1313" ht="8.25" customHeight="1"/>
    <row r="1314" ht="8.25" customHeight="1"/>
    <row r="1315" ht="8.25" customHeight="1"/>
    <row r="1316" ht="8.25" customHeight="1"/>
    <row r="1317" ht="8.25" customHeight="1"/>
    <row r="1318" ht="8.25" customHeight="1"/>
    <row r="1319" ht="8.25" customHeight="1"/>
    <row r="1320" ht="8.25" customHeight="1"/>
    <row r="1321" ht="8.25" customHeight="1"/>
    <row r="1322" ht="8.25" customHeight="1"/>
    <row r="1323" ht="8.25" customHeight="1"/>
    <row r="1324" ht="8.25" customHeight="1"/>
    <row r="1325" ht="8.25" customHeight="1"/>
    <row r="1326" ht="8.25" customHeight="1"/>
    <row r="1327" ht="8.25" customHeight="1"/>
    <row r="1328" ht="8.25" customHeight="1"/>
    <row r="1329" ht="8.25" customHeight="1"/>
    <row r="1330" ht="8.25" customHeight="1"/>
    <row r="1331" ht="8.25" customHeight="1"/>
    <row r="1332" ht="8.25" customHeight="1"/>
    <row r="1333" ht="8.25" customHeight="1"/>
    <row r="1334" ht="8.25" customHeight="1"/>
    <row r="1335" ht="8.25" customHeight="1"/>
    <row r="1336" ht="8.25" customHeight="1"/>
    <row r="1337" ht="8.25" customHeight="1"/>
    <row r="1338" ht="8.25" customHeight="1"/>
    <row r="1339" ht="8.25" customHeight="1"/>
    <row r="1340" ht="8.25" customHeight="1"/>
    <row r="1341" ht="8.25" customHeight="1"/>
    <row r="1342" ht="8.25" customHeight="1"/>
    <row r="1343" ht="8.25" customHeight="1"/>
    <row r="1344" ht="8.25" customHeight="1"/>
    <row r="1345" ht="8.25" customHeight="1"/>
    <row r="1346" ht="8.25" customHeight="1"/>
    <row r="1347" ht="8.25" customHeight="1"/>
    <row r="1348" ht="8.25" customHeight="1"/>
    <row r="1349" ht="8.25" customHeight="1"/>
    <row r="1350" ht="8.25" customHeight="1"/>
    <row r="1351" ht="8.25" customHeight="1"/>
    <row r="1352" ht="8.25" customHeight="1"/>
    <row r="1353" ht="8.25" customHeight="1"/>
    <row r="1354" ht="8.25" customHeight="1"/>
    <row r="1355" ht="8.25" customHeight="1"/>
    <row r="1356" ht="8.25" customHeight="1"/>
    <row r="1357" ht="8.25" customHeight="1"/>
    <row r="1358" ht="8.25" customHeight="1"/>
    <row r="1359" ht="8.25" customHeight="1"/>
    <row r="1360" ht="8.25" customHeight="1"/>
    <row r="1361" ht="8.25" customHeight="1"/>
    <row r="1362" ht="8.25" customHeight="1"/>
    <row r="1363" ht="8.25" customHeight="1"/>
    <row r="1364" ht="8.25" customHeight="1"/>
    <row r="1365" ht="8.25" customHeight="1"/>
    <row r="1366" ht="8.25" customHeight="1"/>
    <row r="1367" ht="8.25" customHeight="1"/>
    <row r="1368" ht="8.25" customHeight="1"/>
    <row r="1369" ht="8.25" customHeight="1"/>
    <row r="1370" ht="8.25" customHeight="1"/>
    <row r="1371" ht="8.25" customHeight="1"/>
    <row r="1372" ht="8.25" customHeight="1"/>
    <row r="1373" ht="8.25" customHeight="1"/>
    <row r="1374" ht="8.25" customHeight="1"/>
    <row r="1375" ht="8.25" customHeight="1"/>
    <row r="1376" ht="8.25" customHeight="1"/>
    <row r="1377" ht="8.25" customHeight="1"/>
    <row r="1378" ht="8.25" customHeight="1"/>
    <row r="1379" ht="8.25" customHeight="1"/>
    <row r="1380" ht="8.25" customHeight="1"/>
    <row r="1381" ht="8.25" customHeight="1"/>
    <row r="1382" ht="8.25" customHeight="1"/>
    <row r="1383" ht="8.25" customHeight="1"/>
    <row r="1384" ht="8.25" customHeight="1"/>
    <row r="1385" ht="8.25" customHeight="1"/>
    <row r="1386" ht="8.25" customHeight="1"/>
    <row r="1387" ht="8.25" customHeight="1"/>
    <row r="1388" ht="8.25" customHeight="1"/>
    <row r="1389" ht="8.25" customHeight="1"/>
    <row r="1390" ht="8.25" customHeight="1"/>
    <row r="1391" ht="8.25" customHeight="1"/>
    <row r="1392" ht="8.25" customHeight="1"/>
    <row r="1393" ht="8.25" customHeight="1"/>
    <row r="1394" ht="8.25" customHeight="1"/>
    <row r="1395" ht="8.25" customHeight="1"/>
    <row r="1396" ht="8.25" customHeight="1"/>
    <row r="1397" ht="8.25" customHeight="1"/>
    <row r="1398" ht="8.25" customHeight="1"/>
    <row r="1399" ht="8.25" customHeight="1"/>
    <row r="1400" ht="8.25" customHeight="1"/>
    <row r="1401" ht="8.25" customHeight="1"/>
    <row r="1402" ht="8.25" customHeight="1"/>
    <row r="1403" ht="8.25" customHeight="1"/>
    <row r="1404" ht="8.25" customHeight="1"/>
    <row r="1405" ht="8.25" customHeight="1"/>
    <row r="1406" ht="8.25" customHeight="1"/>
    <row r="1407" ht="8.25" customHeight="1"/>
    <row r="1408" ht="8.25" customHeight="1"/>
    <row r="1409" ht="8.25" customHeight="1"/>
    <row r="1410" ht="8.25" customHeight="1"/>
    <row r="1411" ht="8.25" customHeight="1"/>
    <row r="1412" ht="8.25" customHeight="1"/>
    <row r="1413" ht="8.25" customHeight="1"/>
    <row r="1414" ht="8.25" customHeight="1"/>
    <row r="1415" ht="8.25" customHeight="1"/>
    <row r="1416" ht="8.25" customHeight="1"/>
    <row r="1417" ht="8.25" customHeight="1"/>
    <row r="1418" ht="8.25" customHeight="1"/>
    <row r="1419" ht="8.25" customHeight="1"/>
    <row r="1420" ht="8.25" customHeight="1"/>
    <row r="1421" ht="8.25" customHeight="1"/>
    <row r="1422" ht="8.25" customHeight="1"/>
    <row r="1423" ht="8.25" customHeight="1"/>
    <row r="1424" ht="8.25" customHeight="1"/>
    <row r="1425" ht="8.25" customHeight="1"/>
    <row r="1426" ht="8.25" customHeight="1"/>
    <row r="1427" ht="8.25" customHeight="1"/>
    <row r="1428" ht="8.25" customHeight="1"/>
    <row r="1429" ht="8.25" customHeight="1"/>
    <row r="1430" ht="8.25" customHeight="1"/>
    <row r="1431" ht="8.25" customHeight="1"/>
    <row r="1432" ht="8.25" customHeight="1"/>
    <row r="1433" ht="8.25" customHeight="1"/>
    <row r="1434" ht="8.25" customHeight="1"/>
    <row r="1435" ht="8.25" customHeight="1"/>
    <row r="1436" ht="8.25" customHeight="1"/>
    <row r="1437" ht="8.25" customHeight="1"/>
    <row r="1438" ht="8.25" customHeight="1"/>
    <row r="1439" ht="8.25" customHeight="1"/>
    <row r="1440" ht="8.25" customHeight="1"/>
    <row r="1441" ht="8.25" customHeight="1"/>
    <row r="1442" ht="8.25" customHeight="1"/>
    <row r="1443" ht="8.25" customHeight="1"/>
    <row r="1444" ht="8.25" customHeight="1"/>
    <row r="1445" ht="8.25" customHeight="1"/>
    <row r="1446" ht="8.25" customHeight="1"/>
    <row r="1447" ht="8.25" customHeight="1"/>
    <row r="1448" ht="8.25" customHeight="1"/>
    <row r="1449" ht="8.25" customHeight="1"/>
    <row r="1450" ht="8.25" customHeight="1"/>
    <row r="1451" ht="8.25" customHeight="1"/>
    <row r="1452" ht="8.25" customHeight="1"/>
    <row r="1453" ht="8.25" customHeight="1"/>
    <row r="1454" ht="8.25" customHeight="1"/>
    <row r="1455" ht="8.25" customHeight="1"/>
    <row r="1456" ht="8.25" customHeight="1"/>
    <row r="1457" ht="8.25" customHeight="1"/>
    <row r="1458" ht="8.25" customHeight="1"/>
    <row r="1459" ht="8.25" customHeight="1"/>
    <row r="1460" ht="8.25" customHeight="1"/>
    <row r="1461" ht="8.25" customHeight="1"/>
    <row r="1462" ht="8.25" customHeight="1"/>
    <row r="1463" ht="8.25" customHeight="1"/>
    <row r="1464" ht="8.25" customHeight="1"/>
    <row r="1465" ht="8.25" customHeight="1"/>
    <row r="1466" ht="8.25" customHeight="1"/>
    <row r="1467" ht="8.25" customHeight="1"/>
    <row r="1468" ht="8.25" customHeight="1"/>
    <row r="1469" ht="8.25" customHeight="1"/>
    <row r="1470" ht="8.25" customHeight="1"/>
    <row r="1471" ht="8.25" customHeight="1"/>
    <row r="1472" ht="8.25" customHeight="1"/>
    <row r="1473" ht="8.25" customHeight="1"/>
    <row r="1474" ht="8.25" customHeight="1"/>
    <row r="1475" ht="8.25" customHeight="1"/>
    <row r="1476" ht="8.25" customHeight="1"/>
    <row r="1477" ht="8.25" customHeight="1"/>
    <row r="1478" ht="8.25" customHeight="1"/>
    <row r="1479" ht="8.25" customHeight="1"/>
    <row r="1480" ht="8.25" customHeight="1"/>
    <row r="1481" ht="8.25" customHeight="1"/>
    <row r="1482" ht="8.25" customHeight="1"/>
    <row r="1483" ht="8.25" customHeight="1"/>
    <row r="1484" ht="8.25" customHeight="1"/>
    <row r="1485" ht="8.25" customHeight="1"/>
    <row r="1486" ht="8.25" customHeight="1"/>
    <row r="1487" ht="8.25" customHeight="1"/>
    <row r="1488" ht="8.25" customHeight="1"/>
    <row r="1489" ht="8.25" customHeight="1"/>
    <row r="1490" ht="8.25" customHeight="1"/>
    <row r="1491" ht="8.25" customHeight="1"/>
    <row r="1492" ht="8.25" customHeight="1"/>
    <row r="1493" ht="8.25" customHeight="1"/>
    <row r="1494" ht="8.25" customHeight="1"/>
    <row r="1495" ht="8.25" customHeight="1"/>
    <row r="1496" ht="8.25" customHeight="1"/>
    <row r="1497" ht="8.25" customHeight="1"/>
    <row r="1498" ht="8.25" customHeight="1"/>
    <row r="1499" ht="8.25" customHeight="1"/>
    <row r="1500" ht="8.25" customHeight="1"/>
    <row r="1501" ht="8.25" customHeight="1"/>
    <row r="1502" ht="8.25" customHeight="1"/>
    <row r="1503" ht="8.25" customHeight="1"/>
    <row r="1504" ht="8.25" customHeight="1"/>
    <row r="1505" ht="8.25" customHeight="1"/>
    <row r="1506" ht="8.25" customHeight="1"/>
    <row r="1507" ht="8.25" customHeight="1"/>
    <row r="1508" ht="8.25" customHeight="1"/>
    <row r="1509" ht="8.25" customHeight="1"/>
    <row r="1510" ht="8.25" customHeight="1"/>
    <row r="1511" ht="8.25" customHeight="1"/>
    <row r="1512" ht="8.25" customHeight="1"/>
    <row r="1513" ht="8.25" customHeight="1"/>
    <row r="1514" ht="8.25" customHeight="1"/>
    <row r="1515" ht="8.25" customHeight="1"/>
    <row r="1516" ht="8.25" customHeight="1"/>
    <row r="1517" ht="8.25" customHeight="1"/>
    <row r="1518" ht="8.25" customHeight="1"/>
    <row r="1519" ht="8.25" customHeight="1"/>
    <row r="1520" ht="8.25" customHeight="1"/>
    <row r="1521" ht="8.25" customHeight="1"/>
    <row r="1522" ht="8.25" customHeight="1"/>
    <row r="1523" ht="8.25" customHeight="1"/>
    <row r="1524" ht="8.25" customHeight="1"/>
    <row r="1525" ht="8.25" customHeight="1"/>
    <row r="1526" ht="8.25" customHeight="1"/>
    <row r="1527" ht="8.25" customHeight="1"/>
    <row r="1528" ht="8.25" customHeight="1"/>
    <row r="1529" ht="8.25" customHeight="1"/>
    <row r="1530" ht="8.25" customHeight="1"/>
    <row r="1531" ht="8.25" customHeight="1"/>
    <row r="1532" ht="8.25" customHeight="1"/>
    <row r="1533" ht="8.25" customHeight="1"/>
    <row r="1534" ht="8.25" customHeight="1"/>
    <row r="1535" ht="8.25" customHeight="1"/>
    <row r="1536" ht="8.25" customHeight="1"/>
    <row r="1537" ht="8.25" customHeight="1"/>
    <row r="1538" ht="8.25" customHeight="1"/>
    <row r="1539" ht="8.25" customHeight="1"/>
    <row r="1540" ht="8.25" customHeight="1"/>
    <row r="1541" ht="8.25" customHeight="1"/>
    <row r="1542" ht="8.25" customHeight="1"/>
    <row r="1543" ht="8.25" customHeight="1"/>
    <row r="1544" ht="8.25" customHeight="1"/>
    <row r="1545" ht="8.25" customHeight="1"/>
    <row r="1546" ht="8.25" customHeight="1"/>
    <row r="1547" ht="8.25" customHeight="1"/>
    <row r="1548" ht="8.25" customHeight="1"/>
    <row r="1549" ht="8.25" customHeight="1"/>
    <row r="1550" ht="8.25" customHeight="1"/>
    <row r="1551" ht="8.25" customHeight="1"/>
    <row r="1552" ht="8.25" customHeight="1"/>
    <row r="1553" ht="8.25" customHeight="1"/>
    <row r="1554" ht="8.25" customHeight="1"/>
    <row r="1555" ht="8.25" customHeight="1"/>
    <row r="1556" ht="8.25" customHeight="1"/>
    <row r="1557" ht="8.25" customHeight="1"/>
    <row r="1558" ht="8.25" customHeight="1"/>
    <row r="1559" ht="8.25" customHeight="1"/>
    <row r="1560" ht="8.25" customHeight="1"/>
    <row r="1561" ht="8.25" customHeight="1"/>
    <row r="1562" ht="8.25" customHeight="1"/>
    <row r="1563" ht="8.25" customHeight="1"/>
    <row r="1564" ht="8.25" customHeight="1"/>
    <row r="1565" ht="8.25" customHeight="1"/>
    <row r="1566" ht="8.25" customHeight="1"/>
    <row r="1567" ht="8.25" customHeight="1"/>
    <row r="1568" ht="8.25" customHeight="1"/>
    <row r="1569" ht="8.25" customHeight="1"/>
    <row r="1570" ht="8.25" customHeight="1"/>
    <row r="1571" ht="8.25" customHeight="1"/>
    <row r="1572" ht="8.25" customHeight="1"/>
    <row r="1573" ht="8.25" customHeight="1"/>
    <row r="1574" ht="8.25" customHeight="1"/>
    <row r="1575" ht="8.25" customHeight="1"/>
    <row r="1576" ht="8.25" customHeight="1"/>
    <row r="1577" ht="8.25" customHeight="1"/>
    <row r="1578" ht="8.25" customHeight="1"/>
    <row r="1579" ht="8.25" customHeight="1"/>
    <row r="1580" ht="8.25" customHeight="1"/>
    <row r="1581" ht="8.25" customHeight="1"/>
    <row r="1582" ht="8.25" customHeight="1"/>
    <row r="1583" ht="8.25" customHeight="1"/>
    <row r="1584" ht="8.25" customHeight="1"/>
    <row r="1585" ht="8.25" customHeight="1"/>
    <row r="1586" ht="8.25" customHeight="1"/>
    <row r="1587" ht="8.25" customHeight="1"/>
    <row r="1588" ht="8.25" customHeight="1"/>
    <row r="1589" ht="8.25" customHeight="1"/>
    <row r="1590" ht="8.25" customHeight="1"/>
    <row r="1591" ht="8.25" customHeight="1"/>
    <row r="1592" ht="8.25" customHeight="1"/>
    <row r="1593" ht="8.25" customHeight="1"/>
    <row r="1594" ht="8.25" customHeight="1"/>
    <row r="1595" ht="8.25" customHeight="1"/>
    <row r="1596" ht="8.25" customHeight="1"/>
    <row r="1597" ht="8.25" customHeight="1"/>
    <row r="1598" ht="8.25" customHeight="1"/>
    <row r="1599" ht="8.25" customHeight="1"/>
    <row r="1600" ht="8.25" customHeight="1"/>
    <row r="1601" ht="8.25" customHeight="1"/>
    <row r="1602" ht="8.25" customHeight="1"/>
    <row r="1603" ht="8.25" customHeight="1"/>
    <row r="1604" ht="8.25" customHeight="1"/>
    <row r="1605" ht="8.25" customHeight="1"/>
    <row r="1606" ht="8.25" customHeight="1"/>
    <row r="1607" ht="8.25" customHeight="1"/>
    <row r="1608" ht="8.25" customHeight="1"/>
    <row r="1609" ht="8.25" customHeight="1"/>
    <row r="1610" ht="8.25" customHeight="1"/>
    <row r="1611" ht="8.25" customHeight="1"/>
    <row r="1612" ht="8.25" customHeight="1"/>
    <row r="1613" ht="8.25" customHeight="1"/>
    <row r="1614" ht="8.25" customHeight="1"/>
    <row r="1615" ht="8.25" customHeight="1"/>
    <row r="1616" ht="8.25" customHeight="1"/>
    <row r="1617" ht="8.25" customHeight="1"/>
    <row r="1618" ht="8.25" customHeight="1"/>
    <row r="1619" ht="8.25" customHeight="1"/>
    <row r="1620" ht="8.25" customHeight="1"/>
    <row r="1621" ht="8.25" customHeight="1"/>
    <row r="1622" ht="8.25" customHeight="1"/>
    <row r="1623" ht="8.25" customHeight="1"/>
    <row r="1624" ht="8.25" customHeight="1"/>
    <row r="1625" ht="8.25" customHeight="1"/>
    <row r="1626" ht="8.25" customHeight="1"/>
    <row r="1627" ht="8.25" customHeight="1"/>
    <row r="1628" ht="8.25" customHeight="1"/>
    <row r="1629" ht="8.25" customHeight="1"/>
    <row r="1630" ht="8.25" customHeight="1"/>
    <row r="1631" ht="8.25" customHeight="1"/>
    <row r="1632" ht="8.25" customHeight="1"/>
    <row r="1633" ht="8.25" customHeight="1"/>
    <row r="1634" ht="8.25" customHeight="1"/>
    <row r="1635" ht="8.25" customHeight="1"/>
    <row r="1636" ht="8.25" customHeight="1"/>
    <row r="1637" ht="8.25" customHeight="1"/>
    <row r="1638" ht="8.25" customHeight="1"/>
    <row r="1639" ht="8.25" customHeight="1"/>
    <row r="1640" ht="8.25" customHeight="1"/>
    <row r="1641" ht="8.25" customHeight="1"/>
    <row r="1642" ht="8.25" customHeight="1"/>
    <row r="1643" ht="8.25" customHeight="1"/>
    <row r="1644" ht="8.25" customHeight="1"/>
    <row r="1645" ht="8.25" customHeight="1"/>
    <row r="1646" ht="8.25" customHeight="1"/>
    <row r="1647" ht="8.25" customHeight="1"/>
    <row r="1648" ht="8.25" customHeight="1"/>
    <row r="1649" ht="8.25" customHeight="1"/>
    <row r="1650" ht="8.25" customHeight="1"/>
    <row r="1651" ht="8.25" customHeight="1"/>
    <row r="1652" ht="8.25" customHeight="1"/>
    <row r="1653" ht="8.25" customHeight="1"/>
    <row r="1654" ht="8.25" customHeight="1"/>
    <row r="1655" ht="8.25" customHeight="1"/>
    <row r="1656" ht="8.25" customHeight="1"/>
    <row r="1657" ht="8.25" customHeight="1"/>
    <row r="1658" ht="8.25" customHeight="1"/>
    <row r="1659" ht="8.25" customHeight="1"/>
    <row r="1660" ht="8.25" customHeight="1"/>
    <row r="1661" ht="8.25" customHeight="1"/>
    <row r="1662" ht="8.25" customHeight="1"/>
    <row r="1663" ht="8.25" customHeight="1"/>
    <row r="1664" ht="8.25" customHeight="1"/>
    <row r="1665" ht="8.25" customHeight="1"/>
    <row r="1666" ht="8.25" customHeight="1"/>
    <row r="1667" ht="8.25" customHeight="1"/>
    <row r="1668" ht="8.25" customHeight="1"/>
    <row r="1669" ht="8.25" customHeight="1"/>
    <row r="1670" ht="8.25" customHeight="1"/>
    <row r="1671" ht="8.25" customHeight="1"/>
    <row r="1672" ht="8.25" customHeight="1"/>
    <row r="1673" ht="8.25" customHeight="1"/>
    <row r="1674" ht="8.25" customHeight="1"/>
    <row r="1675" ht="8.25" customHeight="1"/>
    <row r="1676" ht="8.25" customHeight="1"/>
    <row r="1677" ht="8.25" customHeight="1"/>
    <row r="1678" ht="8.25" customHeight="1"/>
    <row r="1679" ht="8.25" customHeight="1"/>
    <row r="1680" ht="8.25" customHeight="1"/>
    <row r="1681" ht="8.25" customHeight="1"/>
    <row r="1682" ht="8.25" customHeight="1"/>
    <row r="1683" ht="8.25" customHeight="1"/>
    <row r="1684" ht="8.25" customHeight="1"/>
    <row r="1685" ht="8.25" customHeight="1"/>
    <row r="1686" ht="8.25" customHeight="1"/>
    <row r="1687" ht="8.25" customHeight="1"/>
    <row r="1688" ht="8.25" customHeight="1"/>
    <row r="1689" ht="8.25" customHeight="1"/>
    <row r="1690" ht="8.25" customHeight="1"/>
    <row r="1691" ht="8.25" customHeight="1"/>
    <row r="1692" ht="8.25" customHeight="1"/>
    <row r="1693" ht="8.25" customHeight="1"/>
    <row r="1694" ht="8.25" customHeight="1"/>
    <row r="1695" ht="8.25" customHeight="1"/>
    <row r="1696" ht="8.25" customHeight="1"/>
    <row r="1697" ht="8.25" customHeight="1"/>
    <row r="1698" ht="8.25" customHeight="1"/>
    <row r="1699" ht="8.25" customHeight="1"/>
    <row r="1700" ht="8.25" customHeight="1"/>
    <row r="1701" ht="8.25" customHeight="1"/>
    <row r="1702" ht="8.25" customHeight="1"/>
    <row r="1703" ht="8.25" customHeight="1"/>
    <row r="1704" ht="8.25" customHeight="1"/>
    <row r="1705" ht="8.25" customHeight="1"/>
    <row r="1706" ht="8.25" customHeight="1"/>
    <row r="1707" ht="8.25" customHeight="1"/>
    <row r="1708" ht="8.25" customHeight="1"/>
    <row r="1709" ht="8.25" customHeight="1"/>
    <row r="1710" ht="8.25" customHeight="1"/>
    <row r="1711" ht="8.25" customHeight="1"/>
    <row r="1712" ht="8.25" customHeight="1"/>
    <row r="1713" ht="8.25" customHeight="1"/>
    <row r="1714" ht="8.25" customHeight="1"/>
    <row r="1715" ht="8.25" customHeight="1"/>
    <row r="1716" ht="8.25" customHeight="1"/>
    <row r="1717" ht="8.25" customHeight="1"/>
    <row r="1718" ht="8.25" customHeight="1"/>
    <row r="1719" ht="8.25" customHeight="1"/>
    <row r="1720" ht="8.25" customHeight="1"/>
    <row r="1721" ht="8.25" customHeight="1"/>
    <row r="1722" ht="8.25" customHeight="1"/>
    <row r="1723" ht="8.25" customHeight="1"/>
    <row r="1724" ht="8.25" customHeight="1"/>
    <row r="1725" ht="8.25" customHeight="1"/>
    <row r="1726" ht="8.25" customHeight="1"/>
    <row r="1727" ht="8.25" customHeight="1"/>
    <row r="1728" ht="8.25" customHeight="1"/>
    <row r="1729" ht="8.25" customHeight="1"/>
    <row r="1730" ht="8.25" customHeight="1"/>
    <row r="1731" ht="8.25" customHeight="1"/>
    <row r="1732" ht="8.25" customHeight="1"/>
    <row r="1733" ht="8.25" customHeight="1"/>
    <row r="1734" ht="8.25" customHeight="1"/>
    <row r="1735" ht="8.25" customHeight="1"/>
    <row r="1736" ht="8.25" customHeight="1"/>
    <row r="1737" ht="8.25" customHeight="1"/>
    <row r="1738" ht="8.25" customHeight="1"/>
    <row r="1739" ht="8.25" customHeight="1"/>
    <row r="1740" ht="8.25" customHeight="1"/>
    <row r="1741" ht="8.25" customHeight="1"/>
    <row r="1742" ht="8.25" customHeight="1"/>
    <row r="1743" ht="8.25" customHeight="1"/>
    <row r="1744" ht="8.25" customHeight="1"/>
    <row r="1745" ht="8.25" customHeight="1"/>
    <row r="1746" ht="8.25" customHeight="1"/>
    <row r="1747" ht="8.25" customHeight="1"/>
    <row r="1748" ht="8.25" customHeight="1"/>
    <row r="1749" ht="8.25" customHeight="1"/>
    <row r="1750" ht="8.25" customHeight="1"/>
    <row r="1751" ht="8.25" customHeight="1"/>
    <row r="1752" ht="8.25" customHeight="1"/>
    <row r="1753" ht="8.25" customHeight="1"/>
    <row r="1754" ht="8.25" customHeight="1"/>
    <row r="1755" ht="8.25" customHeight="1"/>
    <row r="1756" ht="8.25" customHeight="1"/>
    <row r="1757" ht="8.25" customHeight="1"/>
    <row r="1758" ht="8.25" customHeight="1"/>
    <row r="1759" ht="8.25" customHeight="1"/>
    <row r="1760" ht="8.25" customHeight="1"/>
    <row r="1761" ht="8.25" customHeight="1"/>
    <row r="1762" ht="8.25" customHeight="1"/>
    <row r="1763" ht="8.25" customHeight="1"/>
    <row r="1764" ht="8.25" customHeight="1"/>
    <row r="1765" ht="8.25" customHeight="1"/>
    <row r="1766" ht="8.25" customHeight="1"/>
    <row r="1767" ht="8.25" customHeight="1"/>
    <row r="1768" ht="8.25" customHeight="1"/>
    <row r="1769" ht="8.25" customHeight="1"/>
    <row r="1770" ht="8.25" customHeight="1"/>
    <row r="1771" ht="8.25" customHeight="1"/>
    <row r="1772" ht="8.25" customHeight="1"/>
    <row r="1773" ht="8.25" customHeight="1"/>
    <row r="1774" ht="8.25" customHeight="1"/>
    <row r="1775" ht="8.25" customHeight="1"/>
    <row r="1776" ht="8.25" customHeight="1"/>
    <row r="1777" ht="8.25" customHeight="1"/>
    <row r="1778" ht="8.25" customHeight="1"/>
    <row r="1779" ht="8.25" customHeight="1"/>
    <row r="1780" ht="8.25" customHeight="1"/>
    <row r="1781" ht="8.25" customHeight="1"/>
    <row r="1782" ht="8.25" customHeight="1"/>
    <row r="1783" ht="8.25" customHeight="1"/>
    <row r="1784" ht="8.25" customHeight="1"/>
    <row r="1785" ht="8.25" customHeight="1"/>
    <row r="1786" ht="8.25" customHeight="1"/>
    <row r="1787" ht="8.25" customHeight="1"/>
    <row r="1788" ht="8.25" customHeight="1"/>
    <row r="1789" ht="8.25" customHeight="1"/>
    <row r="1790" ht="8.25" customHeight="1"/>
    <row r="1791" ht="8.25" customHeight="1"/>
    <row r="1792" ht="8.25" customHeight="1"/>
    <row r="1793" ht="8.25" customHeight="1"/>
    <row r="1794" ht="8.25" customHeight="1"/>
    <row r="1795" ht="8.25" customHeight="1"/>
    <row r="1796" ht="8.25" customHeight="1"/>
    <row r="1797" ht="8.25" customHeight="1"/>
    <row r="1798" ht="8.25" customHeight="1"/>
    <row r="1799" ht="8.25" customHeight="1"/>
    <row r="1800" ht="8.25" customHeight="1"/>
    <row r="1801" ht="8.25" customHeight="1"/>
    <row r="1802" ht="8.25" customHeight="1"/>
    <row r="1803" ht="8.25" customHeight="1"/>
    <row r="1804" ht="8.25" customHeight="1"/>
    <row r="1805" ht="8.25" customHeight="1"/>
    <row r="1806" ht="8.25" customHeight="1"/>
    <row r="1807" ht="8.25" customHeight="1"/>
    <row r="1808" ht="8.25" customHeight="1"/>
    <row r="1809" ht="8.25" customHeight="1"/>
    <row r="1810" ht="8.25" customHeight="1"/>
    <row r="1811" ht="8.25" customHeight="1"/>
    <row r="1812" ht="8.25" customHeight="1"/>
    <row r="1813" ht="8.25" customHeight="1"/>
    <row r="1814" ht="8.25" customHeight="1"/>
    <row r="1815" ht="8.25" customHeight="1"/>
    <row r="1816" ht="8.25" customHeight="1"/>
    <row r="1817" ht="8.25" customHeight="1"/>
    <row r="1818" ht="8.25" customHeight="1"/>
    <row r="1819" ht="8.25" customHeight="1"/>
    <row r="1820" ht="8.25" customHeight="1"/>
    <row r="1821" ht="8.25" customHeight="1"/>
    <row r="1822" ht="8.25" customHeight="1"/>
    <row r="1823" ht="8.25" customHeight="1"/>
    <row r="1824" ht="8.25" customHeight="1"/>
    <row r="1825" ht="8.25" customHeight="1"/>
    <row r="1826" ht="8.25" customHeight="1"/>
    <row r="1827" ht="8.25" customHeight="1"/>
    <row r="1828" ht="8.25" customHeight="1"/>
    <row r="1829" ht="8.25" customHeight="1"/>
    <row r="1830" ht="8.25" customHeight="1"/>
    <row r="1831" ht="8.25" customHeight="1"/>
    <row r="1832" ht="8.25" customHeight="1"/>
    <row r="1833" ht="8.25" customHeight="1"/>
    <row r="1834" ht="8.25" customHeight="1"/>
    <row r="1835" ht="8.25" customHeight="1"/>
    <row r="1836" ht="8.25" customHeight="1"/>
    <row r="1837" ht="8.25" customHeight="1"/>
    <row r="1838" ht="8.25" customHeight="1"/>
    <row r="1839" ht="8.25" customHeight="1"/>
    <row r="1840" ht="8.25" customHeight="1"/>
    <row r="1841" ht="8.25" customHeight="1"/>
    <row r="1842" ht="8.25" customHeight="1"/>
    <row r="1843" ht="8.25" customHeight="1"/>
    <row r="1844" ht="8.25" customHeight="1"/>
    <row r="1845" ht="8.25" customHeight="1"/>
    <row r="1846" ht="8.25" customHeight="1"/>
    <row r="1847" ht="8.25" customHeight="1"/>
    <row r="1848" ht="8.25" customHeight="1"/>
    <row r="1849" ht="8.25" customHeight="1"/>
    <row r="1850" ht="8.25" customHeight="1"/>
    <row r="1851" ht="8.25" customHeight="1"/>
    <row r="1852" ht="8.25" customHeight="1"/>
    <row r="1853" ht="8.25" customHeight="1"/>
    <row r="1854" ht="8.25" customHeight="1"/>
    <row r="1855" ht="8.25" customHeight="1"/>
    <row r="1856" ht="8.25" customHeight="1"/>
    <row r="1857" ht="8.25" customHeight="1"/>
    <row r="1858" ht="8.25" customHeight="1"/>
    <row r="1859" ht="8.25" customHeight="1"/>
    <row r="1860" ht="8.25" customHeight="1"/>
    <row r="1861" ht="8.25" customHeight="1"/>
    <row r="1862" ht="8.25" customHeight="1"/>
    <row r="1863" ht="8.25" customHeight="1"/>
    <row r="1864" ht="8.25" customHeight="1"/>
    <row r="1865" ht="8.25" customHeight="1"/>
    <row r="1866" ht="8.25" customHeight="1"/>
    <row r="1867" ht="8.25" customHeight="1"/>
    <row r="1868" ht="8.25" customHeight="1"/>
    <row r="1869" ht="8.25" customHeight="1"/>
    <row r="1870" ht="8.25" customHeight="1"/>
    <row r="1871" ht="8.25" customHeight="1"/>
    <row r="1872" ht="8.25" customHeight="1"/>
    <row r="1873" ht="8.25" customHeight="1"/>
    <row r="1874" ht="8.25" customHeight="1"/>
    <row r="1875" ht="8.25" customHeight="1"/>
    <row r="1876" ht="8.25" customHeight="1"/>
    <row r="1877" ht="8.25" customHeight="1"/>
    <row r="1878" ht="8.25" customHeight="1"/>
    <row r="1879" ht="8.25" customHeight="1"/>
    <row r="1880" ht="8.25" customHeight="1"/>
    <row r="1881" ht="8.25" customHeight="1"/>
    <row r="1882" ht="8.25" customHeight="1"/>
    <row r="1883" ht="8.25" customHeight="1"/>
    <row r="1884" ht="8.25" customHeight="1"/>
    <row r="1885" ht="8.25" customHeight="1"/>
    <row r="1886" ht="8.25" customHeight="1"/>
    <row r="1887" ht="8.25" customHeight="1"/>
    <row r="1888" ht="8.25" customHeight="1"/>
    <row r="1889" ht="8.25" customHeight="1"/>
    <row r="1890" ht="8.25" customHeight="1"/>
    <row r="1891" ht="8.25" customHeight="1"/>
    <row r="1892" ht="8.25" customHeight="1"/>
    <row r="1893" ht="8.25" customHeight="1"/>
    <row r="1894" ht="8.25" customHeight="1"/>
    <row r="1895" ht="8.25" customHeight="1"/>
    <row r="1896" ht="8.25" customHeight="1"/>
    <row r="1897" ht="8.25" customHeight="1"/>
    <row r="1898" ht="8.25" customHeight="1"/>
    <row r="1899" ht="8.25" customHeight="1"/>
    <row r="1900" ht="8.25" customHeight="1"/>
    <row r="1901" ht="8.25" customHeight="1"/>
    <row r="1902" ht="8.25" customHeight="1"/>
    <row r="1903" ht="8.25" customHeight="1"/>
    <row r="1904" ht="8.25" customHeight="1"/>
    <row r="1905" ht="8.25" customHeight="1"/>
    <row r="1906" ht="8.25" customHeight="1"/>
    <row r="1907" ht="8.25" customHeight="1"/>
    <row r="1908" ht="8.25" customHeight="1"/>
    <row r="1909" ht="8.25" customHeight="1"/>
    <row r="1910" ht="8.25" customHeight="1"/>
    <row r="1911" ht="8.25" customHeight="1"/>
    <row r="1912" ht="8.25" customHeight="1"/>
    <row r="1913" ht="8.25" customHeight="1"/>
    <row r="1914" ht="8.25" customHeight="1"/>
    <row r="1915" ht="8.25" customHeight="1"/>
    <row r="1916" ht="8.25" customHeight="1"/>
    <row r="1917" ht="8.25" customHeight="1"/>
    <row r="1918" ht="8.25" customHeight="1"/>
    <row r="1919" ht="8.25" customHeight="1"/>
    <row r="1920" ht="8.25" customHeight="1"/>
    <row r="1921" ht="8.25" customHeight="1"/>
    <row r="1922" ht="8.25" customHeight="1"/>
    <row r="1923" ht="8.25" customHeight="1"/>
    <row r="1924" ht="8.25" customHeight="1"/>
    <row r="1925" ht="8.25" customHeight="1"/>
    <row r="1926" ht="8.25" customHeight="1"/>
    <row r="1927" ht="8.25" customHeight="1"/>
    <row r="1928" ht="8.25" customHeight="1"/>
    <row r="1929" ht="8.25" customHeight="1"/>
    <row r="1930" ht="8.25" customHeight="1"/>
    <row r="1931" ht="8.25" customHeight="1"/>
    <row r="1932" ht="8.25" customHeight="1"/>
    <row r="1933" ht="8.25" customHeight="1"/>
    <row r="1934" ht="8.25" customHeight="1"/>
    <row r="1935" ht="8.25" customHeight="1"/>
    <row r="1936" ht="8.25" customHeight="1"/>
    <row r="1937" ht="8.25" customHeight="1"/>
    <row r="1938" ht="8.25" customHeight="1"/>
    <row r="1939" ht="8.25" customHeight="1"/>
    <row r="1940" ht="8.25" customHeight="1"/>
    <row r="1941" ht="8.25" customHeight="1"/>
    <row r="1942" ht="8.25" customHeight="1"/>
    <row r="1943" ht="8.25" customHeight="1"/>
    <row r="1944" ht="8.25" customHeight="1"/>
    <row r="1945" ht="8.25" customHeight="1"/>
    <row r="1946" ht="8.25" customHeight="1"/>
    <row r="1947" ht="8.25" customHeight="1"/>
    <row r="1948" ht="8.25" customHeight="1"/>
    <row r="1949" ht="8.25" customHeight="1"/>
    <row r="1950" ht="8.25" customHeight="1"/>
    <row r="1951" ht="8.25" customHeight="1"/>
    <row r="1952" ht="8.25" customHeight="1"/>
    <row r="1953" ht="8.25" customHeight="1"/>
    <row r="1954" ht="8.25" customHeight="1"/>
    <row r="1955" ht="8.25" customHeight="1"/>
    <row r="1956" ht="8.25" customHeight="1"/>
    <row r="1957" ht="8.25" customHeight="1"/>
    <row r="1958" ht="8.25" customHeight="1"/>
    <row r="1959" ht="8.25" customHeight="1"/>
    <row r="1960" ht="8.25" customHeight="1"/>
    <row r="1961" ht="8.25" customHeight="1"/>
    <row r="1962" ht="8.25" customHeight="1"/>
    <row r="1963" ht="8.25" customHeight="1"/>
    <row r="1964" ht="8.25" customHeight="1"/>
    <row r="1965" ht="8.25" customHeight="1"/>
    <row r="1966" ht="8.25" customHeight="1"/>
    <row r="1967" ht="8.25" customHeight="1"/>
    <row r="1968" ht="8.25" customHeight="1"/>
    <row r="1969" ht="8.25" customHeight="1"/>
    <row r="1970" ht="8.25" customHeight="1"/>
    <row r="1971" ht="8.25" customHeight="1"/>
    <row r="1972" ht="8.25" customHeight="1"/>
    <row r="1973" ht="8.25" customHeight="1"/>
    <row r="1974" ht="8.25" customHeight="1"/>
    <row r="1975" ht="8.25" customHeight="1"/>
    <row r="1976" ht="8.25" customHeight="1"/>
    <row r="1977" ht="8.25" customHeight="1"/>
    <row r="1978" ht="8.25" customHeight="1"/>
    <row r="1979" ht="8.25" customHeight="1"/>
    <row r="1980" ht="8.25" customHeight="1"/>
    <row r="1981" ht="8.25" customHeight="1"/>
    <row r="1982" ht="8.25" customHeight="1"/>
    <row r="1983" ht="8.25" customHeight="1"/>
    <row r="1984" ht="8.25" customHeight="1"/>
    <row r="1985" ht="8.25" customHeight="1"/>
    <row r="1986" ht="8.25" customHeight="1"/>
    <row r="1987" ht="8.25" customHeight="1"/>
    <row r="1988" ht="8.25" customHeight="1"/>
    <row r="1989" ht="8.25" customHeight="1"/>
    <row r="1990" ht="8.25" customHeight="1"/>
    <row r="1991" ht="8.25" customHeight="1"/>
    <row r="1992" ht="8.25" customHeight="1"/>
    <row r="1993" ht="8.25" customHeight="1"/>
    <row r="1994" ht="8.25" customHeight="1"/>
    <row r="1995" ht="8.25" customHeight="1"/>
    <row r="1996" ht="8.25" customHeight="1"/>
    <row r="1997" ht="8.25" customHeight="1"/>
    <row r="1998" ht="8.25" customHeight="1"/>
    <row r="1999" ht="8.25" customHeight="1"/>
    <row r="2000" ht="8.25" customHeight="1"/>
    <row r="2001" ht="8.25" customHeight="1"/>
    <row r="2002" ht="8.25" customHeight="1"/>
    <row r="2003" ht="8.25" customHeight="1"/>
    <row r="2004" ht="8.25" customHeight="1"/>
    <row r="2005" ht="8.25" customHeight="1"/>
    <row r="2006" ht="8.25" customHeight="1"/>
    <row r="2007" ht="8.25" customHeight="1"/>
    <row r="2008" ht="8.25" customHeight="1"/>
    <row r="2009" ht="8.25" customHeight="1"/>
    <row r="2010" ht="8.25" customHeight="1"/>
    <row r="2011" ht="8.25" customHeight="1"/>
    <row r="2012" ht="8.25" customHeight="1"/>
    <row r="2013" ht="8.25" customHeight="1"/>
    <row r="2014" ht="8.25" customHeight="1"/>
    <row r="2015" ht="8.25" customHeight="1"/>
    <row r="2016" ht="8.25" customHeight="1"/>
    <row r="2017" ht="8.25" customHeight="1"/>
    <row r="2018" ht="8.25" customHeight="1"/>
    <row r="2019" ht="8.25" customHeight="1"/>
    <row r="2020" ht="8.25" customHeight="1"/>
    <row r="2021" ht="8.25" customHeight="1"/>
    <row r="2022" ht="8.25" customHeight="1"/>
    <row r="2023" ht="8.25" customHeight="1"/>
    <row r="2024" ht="8.25" customHeight="1"/>
    <row r="2025" ht="8.25" customHeight="1"/>
    <row r="2026" ht="8.25" customHeight="1"/>
    <row r="2027" ht="8.25" customHeight="1"/>
    <row r="2028" ht="8.25" customHeight="1"/>
    <row r="2029" ht="8.25" customHeight="1"/>
    <row r="2030" ht="8.25" customHeight="1"/>
    <row r="2031" ht="8.25" customHeight="1"/>
    <row r="2032" ht="8.25" customHeight="1"/>
    <row r="2033" ht="8.25" customHeight="1"/>
    <row r="2034" ht="8.25" customHeight="1"/>
    <row r="2035" ht="8.25" customHeight="1"/>
    <row r="2036" ht="8.25" customHeight="1"/>
    <row r="2037" ht="8.25" customHeight="1"/>
    <row r="2038" ht="8.25" customHeight="1"/>
    <row r="2039" ht="8.25" customHeight="1"/>
    <row r="2040" ht="8.25" customHeight="1"/>
    <row r="2041" ht="8.25" customHeight="1"/>
    <row r="2042" ht="8.25" customHeight="1"/>
    <row r="2043" ht="8.25" customHeight="1"/>
    <row r="2044" ht="8.25" customHeight="1"/>
    <row r="2045" ht="8.25" customHeight="1"/>
    <row r="2046" ht="8.25" customHeight="1"/>
    <row r="2047" ht="8.25" customHeight="1"/>
    <row r="2048" ht="8.25" customHeight="1"/>
    <row r="2049" ht="8.25" customHeight="1"/>
    <row r="2050" ht="8.25" customHeight="1"/>
    <row r="2051" ht="8.25" customHeight="1"/>
    <row r="2052" ht="8.25" customHeight="1"/>
    <row r="2053" ht="8.25" customHeight="1"/>
    <row r="2054" ht="8.25" customHeight="1"/>
    <row r="2055" ht="8.25" customHeight="1"/>
    <row r="2056" ht="8.25" customHeight="1"/>
    <row r="2057" ht="8.25" customHeight="1"/>
    <row r="2058" ht="8.25" customHeight="1"/>
    <row r="2059" ht="8.25" customHeight="1"/>
    <row r="2060" ht="8.25" customHeight="1"/>
    <row r="2061" ht="8.25" customHeight="1"/>
    <row r="2062" ht="8.25" customHeight="1"/>
    <row r="2063" ht="8.25" customHeight="1"/>
    <row r="2064" ht="8.25" customHeight="1"/>
    <row r="2065" ht="8.25" customHeight="1"/>
    <row r="2066" ht="8.25" customHeight="1"/>
    <row r="2067" ht="8.25" customHeight="1"/>
    <row r="2068" ht="8.25" customHeight="1"/>
    <row r="2069" ht="8.25" customHeight="1"/>
    <row r="2070" ht="8.25" customHeight="1"/>
    <row r="2071" ht="8.25" customHeight="1"/>
    <row r="2072" ht="8.25" customHeight="1"/>
    <row r="2073" ht="8.25" customHeight="1"/>
    <row r="2074" ht="8.25" customHeight="1"/>
    <row r="2075" ht="8.25" customHeight="1"/>
    <row r="2076" ht="8.25" customHeight="1"/>
    <row r="2077" ht="8.25" customHeight="1"/>
    <row r="2078" ht="8.25" customHeight="1"/>
    <row r="2079" ht="8.25" customHeight="1"/>
    <row r="2080" ht="8.25" customHeight="1"/>
    <row r="2081" ht="8.25" customHeight="1"/>
    <row r="2082" ht="8.25" customHeight="1"/>
    <row r="2083" ht="8.25" customHeight="1"/>
    <row r="2084" ht="8.25" customHeight="1"/>
    <row r="2085" ht="8.25" customHeight="1"/>
    <row r="2086" ht="8.25" customHeight="1"/>
    <row r="2087" ht="8.25" customHeight="1"/>
    <row r="2088" ht="8.25" customHeight="1"/>
    <row r="2089" ht="8.25" customHeight="1"/>
    <row r="2090" ht="8.25" customHeight="1"/>
    <row r="2091" ht="8.25" customHeight="1"/>
    <row r="2092" ht="8.25" customHeight="1"/>
    <row r="2093" ht="8.25" customHeight="1"/>
    <row r="2094" ht="8.25" customHeight="1"/>
    <row r="2095" ht="8.25" customHeight="1"/>
    <row r="2096" ht="8.25" customHeight="1"/>
    <row r="2097" ht="8.25" customHeight="1"/>
    <row r="2098" ht="8.25" customHeight="1"/>
    <row r="2099" ht="8.25" customHeight="1"/>
    <row r="2100" ht="8.25" customHeight="1"/>
    <row r="2101" ht="8.25" customHeight="1"/>
    <row r="2102" ht="8.25" customHeight="1"/>
    <row r="2103" ht="8.25" customHeight="1"/>
    <row r="2104" ht="8.25" customHeight="1"/>
    <row r="2105" ht="8.25" customHeight="1"/>
    <row r="2106" ht="8.25" customHeight="1"/>
    <row r="2107" ht="8.25" customHeight="1"/>
    <row r="2108" ht="8.25" customHeight="1"/>
    <row r="2109" ht="8.25" customHeight="1"/>
    <row r="2110" ht="8.25" customHeight="1"/>
    <row r="2111" ht="8.25" customHeight="1"/>
    <row r="2112" ht="8.25" customHeight="1"/>
    <row r="2113" ht="8.25" customHeight="1"/>
    <row r="2114" ht="8.25" customHeight="1"/>
    <row r="2115" ht="8.25" customHeight="1"/>
    <row r="2116" ht="8.25" customHeight="1"/>
    <row r="2117" ht="8.25" customHeight="1"/>
    <row r="2118" ht="8.25" customHeight="1"/>
    <row r="2119" ht="8.25" customHeight="1"/>
    <row r="2120" ht="8.25" customHeight="1"/>
    <row r="2121" ht="8.25" customHeight="1"/>
    <row r="2122" ht="8.25" customHeight="1"/>
    <row r="2123" ht="8.25" customHeight="1"/>
    <row r="2124" ht="8.25" customHeight="1"/>
    <row r="2125" ht="8.25" customHeight="1"/>
    <row r="2126" ht="8.25" customHeight="1"/>
    <row r="2127" ht="8.25" customHeight="1"/>
    <row r="2128" ht="8.25" customHeight="1"/>
    <row r="2129" ht="8.25" customHeight="1"/>
    <row r="2130" ht="8.25" customHeight="1"/>
    <row r="2131" ht="8.25" customHeight="1"/>
    <row r="2132" ht="8.25" customHeight="1"/>
    <row r="2133" ht="8.25" customHeight="1"/>
    <row r="2134" ht="8.25" customHeight="1"/>
    <row r="2135" ht="8.25" customHeight="1"/>
    <row r="2136" ht="8.25" customHeight="1"/>
    <row r="2137" ht="8.25" customHeight="1"/>
    <row r="2138" ht="8.25" customHeight="1"/>
    <row r="2139" ht="8.25" customHeight="1"/>
    <row r="2140" ht="8.25" customHeight="1"/>
    <row r="2141" ht="8.25" customHeight="1"/>
    <row r="2142" ht="8.25" customHeight="1"/>
    <row r="2143" ht="8.25" customHeight="1"/>
    <row r="2144" ht="8.25" customHeight="1"/>
    <row r="2145" ht="8.25" customHeight="1"/>
    <row r="2146" ht="8.25" customHeight="1"/>
    <row r="2147" ht="8.25" customHeight="1"/>
    <row r="2148" ht="8.25" customHeight="1"/>
    <row r="2149" ht="8.25" customHeight="1"/>
    <row r="2150" ht="8.25" customHeight="1"/>
    <row r="2151" ht="8.25" customHeight="1"/>
    <row r="2152" ht="8.25" customHeight="1"/>
    <row r="2153" ht="8.25" customHeight="1"/>
    <row r="2154" ht="8.25" customHeight="1"/>
    <row r="2155" ht="8.25" customHeight="1"/>
    <row r="2156" ht="8.25" customHeight="1"/>
    <row r="2157" ht="8.25" customHeight="1"/>
    <row r="2158" ht="8.25" customHeight="1"/>
    <row r="2159" ht="8.25" customHeight="1"/>
    <row r="2160" ht="8.25" customHeight="1"/>
    <row r="2161" ht="8.25" customHeight="1"/>
    <row r="2162" ht="8.25" customHeight="1"/>
    <row r="2163" ht="8.25" customHeight="1"/>
    <row r="2164" ht="8.25" customHeight="1"/>
    <row r="2165" ht="8.25" customHeight="1"/>
    <row r="2166" ht="8.25" customHeight="1"/>
    <row r="2167" ht="8.25" customHeight="1"/>
    <row r="2168" ht="8.25" customHeight="1"/>
    <row r="2169" ht="8.25" customHeight="1"/>
    <row r="2170" ht="8.25" customHeight="1"/>
    <row r="2171" ht="8.25" customHeight="1"/>
    <row r="2172" ht="8.25" customHeight="1"/>
    <row r="2173" ht="8.25" customHeight="1"/>
    <row r="2174" ht="8.25" customHeight="1"/>
    <row r="2175" ht="8.25" customHeight="1"/>
    <row r="2176" ht="8.25" customHeight="1"/>
    <row r="2177" ht="8.25" customHeight="1"/>
    <row r="2178" ht="8.25" customHeight="1"/>
    <row r="2179" ht="8.25" customHeight="1"/>
    <row r="2180" ht="8.25" customHeight="1"/>
    <row r="2181" ht="8.25" customHeight="1"/>
    <row r="2182" ht="8.25" customHeight="1"/>
    <row r="2183" ht="8.25" customHeight="1"/>
    <row r="2184" ht="8.25" customHeight="1"/>
    <row r="2185" ht="8.25" customHeight="1"/>
    <row r="2186" ht="8.25" customHeight="1"/>
    <row r="2187" ht="8.25" customHeight="1"/>
    <row r="2188" ht="8.25" customHeight="1"/>
    <row r="2189" ht="8.25" customHeight="1"/>
    <row r="2190" ht="8.25" customHeight="1"/>
    <row r="2191" ht="8.25" customHeight="1"/>
    <row r="2192" ht="8.25" customHeight="1"/>
    <row r="2193" ht="8.25" customHeight="1"/>
    <row r="2194" ht="8.25" customHeight="1"/>
    <row r="2195" ht="8.25" customHeight="1"/>
    <row r="2196" ht="8.25" customHeight="1"/>
    <row r="2197" ht="8.25" customHeight="1"/>
    <row r="2198" ht="8.25" customHeight="1"/>
    <row r="2199" ht="8.25" customHeight="1"/>
    <row r="2200" ht="8.25" customHeight="1"/>
    <row r="2201" ht="8.25" customHeight="1"/>
    <row r="2202" ht="8.25" customHeight="1"/>
    <row r="2203" ht="8.25" customHeight="1"/>
    <row r="2204" ht="8.25" customHeight="1"/>
    <row r="2205" ht="8.25" customHeight="1"/>
    <row r="2206" ht="8.25" customHeight="1"/>
    <row r="2207" ht="8.25" customHeight="1"/>
    <row r="2208" ht="8.25" customHeight="1"/>
    <row r="2209" ht="8.25" customHeight="1"/>
    <row r="2210" ht="8.25" customHeight="1"/>
    <row r="2211" ht="8.25" customHeight="1"/>
    <row r="2212" ht="8.25" customHeight="1"/>
    <row r="2213" ht="8.25" customHeight="1"/>
    <row r="2214" ht="8.25" customHeight="1"/>
    <row r="2215" ht="8.25" customHeight="1"/>
    <row r="2216" ht="8.25" customHeight="1"/>
    <row r="2217" ht="8.25" customHeight="1"/>
    <row r="2218" ht="8.25" customHeight="1"/>
    <row r="2219" ht="8.25" customHeight="1"/>
    <row r="2220" ht="8.25" customHeight="1"/>
    <row r="2221" ht="8.25" customHeight="1"/>
    <row r="2222" ht="8.25" customHeight="1"/>
    <row r="2223" ht="8.25" customHeight="1"/>
    <row r="2224" ht="8.25" customHeight="1"/>
    <row r="2225" ht="8.25" customHeight="1"/>
    <row r="2226" ht="8.25" customHeight="1"/>
    <row r="2227" ht="8.25" customHeight="1"/>
    <row r="2228" ht="8.25" customHeight="1"/>
    <row r="2229" ht="8.25" customHeight="1"/>
    <row r="2230" ht="8.25" customHeight="1"/>
    <row r="2231" ht="8.25" customHeight="1"/>
    <row r="2232" ht="8.25" customHeight="1"/>
    <row r="2233" ht="8.25" customHeight="1"/>
    <row r="2234" ht="8.25" customHeight="1"/>
    <row r="2235" ht="8.25" customHeight="1"/>
    <row r="2236" ht="8.25" customHeight="1"/>
    <row r="2237" ht="8.25" customHeight="1"/>
    <row r="2238" ht="8.25" customHeight="1"/>
    <row r="2239" ht="8.25" customHeight="1"/>
    <row r="2240" ht="8.25" customHeight="1"/>
    <row r="2241" ht="8.25" customHeight="1"/>
    <row r="2242" ht="8.25" customHeight="1"/>
    <row r="2243" ht="8.25" customHeight="1"/>
    <row r="2244" ht="8.25" customHeight="1"/>
    <row r="2245" ht="8.25" customHeight="1"/>
    <row r="2246" ht="8.25" customHeight="1"/>
    <row r="2247" ht="8.25" customHeight="1"/>
    <row r="2248" ht="8.25" customHeight="1"/>
    <row r="2249" ht="8.25" customHeight="1"/>
    <row r="2250" ht="8.25" customHeight="1"/>
    <row r="2251" ht="8.25" customHeight="1"/>
    <row r="2252" ht="8.25" customHeight="1"/>
    <row r="2253" ht="8.25" customHeight="1"/>
    <row r="2254" ht="8.25" customHeight="1"/>
    <row r="2255" ht="8.25" customHeight="1"/>
    <row r="2256" ht="8.25" customHeight="1"/>
    <row r="2257" ht="8.25" customHeight="1"/>
    <row r="2258" ht="8.25" customHeight="1"/>
    <row r="2259" ht="8.25" customHeight="1"/>
    <row r="2260" ht="8.25" customHeight="1"/>
    <row r="2261" ht="8.25" customHeight="1"/>
    <row r="2262" ht="8.25" customHeight="1"/>
    <row r="2263" ht="8.25" customHeight="1"/>
    <row r="2264" ht="8.25" customHeight="1"/>
    <row r="2265" ht="8.25" customHeight="1"/>
    <row r="2266" ht="8.25" customHeight="1"/>
    <row r="2267" ht="8.25" customHeight="1"/>
    <row r="2268" ht="8.25" customHeight="1"/>
    <row r="2269" ht="8.25" customHeight="1"/>
    <row r="2270" ht="8.25" customHeight="1"/>
    <row r="2271" ht="8.25" customHeight="1"/>
    <row r="2272" ht="8.25" customHeight="1"/>
    <row r="2273" ht="8.25" customHeight="1"/>
    <row r="2274" ht="8.25" customHeight="1"/>
    <row r="2275" ht="8.25" customHeight="1"/>
    <row r="2276" ht="8.25" customHeight="1"/>
    <row r="2277" ht="8.25" customHeight="1"/>
    <row r="2278" ht="8.25" customHeight="1"/>
    <row r="2279" ht="8.25" customHeight="1"/>
    <row r="2280" ht="8.25" customHeight="1"/>
    <row r="2281" ht="8.25" customHeight="1"/>
    <row r="2282" ht="8.25" customHeight="1"/>
    <row r="2283" ht="8.25" customHeight="1"/>
    <row r="2284" ht="8.25" customHeight="1"/>
    <row r="2285" ht="8.25" customHeight="1"/>
    <row r="2286" ht="8.25" customHeight="1"/>
    <row r="2287" ht="8.25" customHeight="1"/>
    <row r="2288" ht="8.25" customHeight="1"/>
    <row r="2289" ht="8.25" customHeight="1"/>
    <row r="2290" ht="8.25" customHeight="1"/>
    <row r="2291" ht="8.25" customHeight="1"/>
    <row r="2292" ht="8.25" customHeight="1"/>
    <row r="2293" ht="8.25" customHeight="1"/>
    <row r="2294" ht="8.25" customHeight="1"/>
    <row r="2295" ht="8.25" customHeight="1"/>
    <row r="2296" ht="8.25" customHeight="1"/>
    <row r="2297" ht="8.25" customHeight="1"/>
    <row r="2298" ht="8.25" customHeight="1"/>
    <row r="2299" ht="8.25" customHeight="1"/>
    <row r="2300" ht="8.25" customHeight="1"/>
    <row r="2301" ht="8.25" customHeight="1"/>
    <row r="2302" ht="8.25" customHeight="1"/>
    <row r="2303" ht="8.25" customHeight="1"/>
    <row r="2304" ht="8.25" customHeight="1"/>
    <row r="2305" ht="8.25" customHeight="1"/>
    <row r="2306" ht="8.25" customHeight="1"/>
    <row r="2307" ht="8.25" customHeight="1"/>
    <row r="2308" ht="8.25" customHeight="1"/>
    <row r="2309" ht="8.25" customHeight="1"/>
    <row r="2310" ht="8.25" customHeight="1"/>
    <row r="2311" ht="8.25" customHeight="1"/>
    <row r="2312" ht="8.25" customHeight="1"/>
    <row r="2313" ht="8.25" customHeight="1"/>
    <row r="2314" ht="8.25" customHeight="1"/>
    <row r="2315" ht="8.25" customHeight="1"/>
    <row r="2316" ht="8.25" customHeight="1"/>
    <row r="2317" ht="8.25" customHeight="1"/>
    <row r="2318" ht="8.25" customHeight="1"/>
    <row r="2319" ht="8.25" customHeight="1"/>
    <row r="2320" ht="8.25" customHeight="1"/>
    <row r="2321" ht="8.25" customHeight="1"/>
    <row r="2322" ht="8.25" customHeight="1"/>
    <row r="2323" ht="8.25" customHeight="1"/>
    <row r="2324" ht="8.25" customHeight="1"/>
    <row r="2325" ht="8.25" customHeight="1"/>
    <row r="2326" ht="8.25" customHeight="1"/>
    <row r="2327" ht="8.25" customHeight="1"/>
    <row r="2328" ht="8.25" customHeight="1"/>
    <row r="2329" ht="8.25" customHeight="1"/>
    <row r="2330" ht="8.25" customHeight="1"/>
    <row r="2331" ht="8.25" customHeight="1"/>
    <row r="2332" ht="8.25" customHeight="1"/>
    <row r="2333" ht="8.25" customHeight="1"/>
    <row r="2334" ht="8.25" customHeight="1"/>
    <row r="2335" ht="8.25" customHeight="1"/>
    <row r="2336" ht="8.25" customHeight="1"/>
    <row r="2337" ht="8.25" customHeight="1"/>
    <row r="2338" ht="8.25" customHeight="1"/>
    <row r="2339" ht="8.25" customHeight="1"/>
    <row r="2340" ht="8.25" customHeight="1"/>
    <row r="2341" ht="8.25" customHeight="1"/>
    <row r="2342" ht="8.25" customHeight="1"/>
    <row r="2343" ht="8.25" customHeight="1"/>
    <row r="2344" ht="8.25" customHeight="1"/>
    <row r="2345" ht="8.25" customHeight="1"/>
    <row r="2346" ht="8.25" customHeight="1"/>
    <row r="2347" ht="8.25" customHeight="1"/>
    <row r="2348" ht="8.25" customHeight="1"/>
    <row r="2349" ht="8.25" customHeight="1"/>
    <row r="2350" ht="8.25" customHeight="1"/>
    <row r="2351" ht="8.25" customHeight="1"/>
    <row r="2352" ht="8.25" customHeight="1"/>
    <row r="2353" ht="8.25" customHeight="1"/>
    <row r="2354" ht="8.25" customHeight="1"/>
    <row r="2355" ht="8.25" customHeight="1"/>
    <row r="2356" ht="8.25" customHeight="1"/>
    <row r="2357" ht="8.25" customHeight="1"/>
    <row r="2358" ht="8.25" customHeight="1"/>
    <row r="2359" ht="8.25" customHeight="1"/>
    <row r="2360" ht="8.25" customHeight="1"/>
    <row r="2361" ht="8.25" customHeight="1"/>
    <row r="2362" ht="8.25" customHeight="1"/>
    <row r="2363" ht="8.25" customHeight="1"/>
    <row r="2364" ht="8.25" customHeight="1"/>
    <row r="2365" ht="8.25" customHeight="1"/>
    <row r="2366" ht="8.25" customHeight="1"/>
    <row r="2367" ht="8.25" customHeight="1"/>
    <row r="2368" ht="8.25" customHeight="1"/>
    <row r="2369" ht="8.25" customHeight="1"/>
    <row r="2370" ht="8.25" customHeight="1"/>
    <row r="2371" ht="8.25" customHeight="1"/>
    <row r="2372" ht="8.25" customHeight="1"/>
    <row r="2373" ht="8.25" customHeight="1"/>
    <row r="2374" ht="8.25" customHeight="1"/>
    <row r="2375" ht="8.25" customHeight="1"/>
    <row r="2376" ht="8.25" customHeight="1"/>
    <row r="2377" ht="8.25" customHeight="1"/>
    <row r="2378" ht="8.25" customHeight="1"/>
    <row r="2379" ht="8.25" customHeight="1"/>
    <row r="2380" ht="8.25" customHeight="1"/>
    <row r="2381" ht="8.25" customHeight="1"/>
    <row r="2382" ht="8.25" customHeight="1"/>
    <row r="2383" ht="8.25" customHeight="1"/>
    <row r="2384" ht="8.25" customHeight="1"/>
    <row r="2385" ht="8.25" customHeight="1"/>
    <row r="2386" ht="8.25" customHeight="1"/>
    <row r="2387" ht="8.25" customHeight="1"/>
    <row r="2388" ht="8.25" customHeight="1"/>
    <row r="2389" ht="8.25" customHeight="1"/>
    <row r="2390" ht="8.25" customHeight="1"/>
    <row r="2391" ht="8.25" customHeight="1"/>
    <row r="2392" ht="8.25" customHeight="1"/>
    <row r="2393" ht="8.25" customHeight="1"/>
    <row r="2394" ht="8.25" customHeight="1"/>
    <row r="2395" ht="8.25" customHeight="1"/>
    <row r="2396" ht="8.25" customHeight="1"/>
    <row r="2397" ht="8.25" customHeight="1"/>
    <row r="2398" ht="8.25" customHeight="1"/>
    <row r="2399" ht="8.25" customHeight="1"/>
    <row r="2400" ht="8.25" customHeight="1"/>
    <row r="2401" ht="8.25" customHeight="1"/>
    <row r="2402" ht="8.25" customHeight="1"/>
    <row r="2403" ht="8.25" customHeight="1"/>
    <row r="2404" ht="8.25" customHeight="1"/>
    <row r="2405" ht="8.25" customHeight="1"/>
    <row r="2406" ht="8.25" customHeight="1"/>
    <row r="2407" ht="8.25" customHeight="1"/>
    <row r="2408" ht="8.25" customHeight="1"/>
    <row r="2409" ht="8.25" customHeight="1"/>
    <row r="2410" ht="8.25" customHeight="1"/>
    <row r="2411" ht="8.25" customHeight="1"/>
    <row r="2412" ht="8.25" customHeight="1"/>
    <row r="2413" ht="8.25" customHeight="1"/>
    <row r="2414" ht="8.25" customHeight="1"/>
    <row r="2415" ht="8.25" customHeight="1"/>
    <row r="2416" ht="8.25" customHeight="1"/>
    <row r="2417" ht="8.25" customHeight="1"/>
    <row r="2418" ht="8.25" customHeight="1"/>
    <row r="2419" ht="8.25" customHeight="1"/>
    <row r="2420" ht="8.25" customHeight="1"/>
    <row r="2421" ht="8.25" customHeight="1"/>
    <row r="2422" ht="8.25" customHeight="1"/>
    <row r="2423" ht="8.25" customHeight="1"/>
    <row r="2424" ht="8.25" customHeight="1"/>
    <row r="2425" ht="8.25" customHeight="1"/>
    <row r="2426" ht="8.25" customHeight="1"/>
    <row r="2427" ht="8.25" customHeight="1"/>
    <row r="2428" ht="8.25" customHeight="1"/>
    <row r="2429" ht="8.25" customHeight="1"/>
    <row r="2430" ht="8.25" customHeight="1"/>
    <row r="2431" ht="8.25" customHeight="1"/>
    <row r="2432" ht="8.25" customHeight="1"/>
    <row r="2433" ht="8.25" customHeight="1"/>
    <row r="2434" ht="8.25" customHeight="1"/>
    <row r="2435" ht="8.25" customHeight="1"/>
    <row r="2436" ht="8.25" customHeight="1"/>
    <row r="2437" ht="8.25" customHeight="1"/>
    <row r="2438" ht="8.25" customHeight="1"/>
    <row r="2439" ht="8.25" customHeight="1"/>
    <row r="2440" ht="8.25" customHeight="1"/>
    <row r="2441" ht="8.25" customHeight="1"/>
    <row r="2442" ht="8.25" customHeight="1"/>
    <row r="2443" ht="8.25" customHeight="1"/>
    <row r="2444" ht="8.25" customHeight="1"/>
    <row r="2445" ht="8.25" customHeight="1"/>
    <row r="2446" ht="8.25" customHeight="1"/>
    <row r="2447" ht="8.25" customHeight="1"/>
    <row r="2448" ht="8.25" customHeight="1"/>
    <row r="2449" ht="8.25" customHeight="1"/>
    <row r="2450" ht="8.25" customHeight="1"/>
    <row r="2451" ht="8.25" customHeight="1"/>
    <row r="2452" ht="8.25" customHeight="1"/>
    <row r="2453" ht="8.25" customHeight="1"/>
    <row r="2454" ht="8.25" customHeight="1"/>
    <row r="2455" ht="8.25" customHeight="1"/>
    <row r="2456" ht="8.25" customHeight="1"/>
    <row r="2457" ht="8.25" customHeight="1"/>
    <row r="2458" ht="8.25" customHeight="1"/>
    <row r="2459" ht="8.25" customHeight="1"/>
    <row r="2460" ht="8.25" customHeight="1"/>
    <row r="2461" ht="8.25" customHeight="1"/>
    <row r="2462" ht="8.25" customHeight="1"/>
    <row r="2463" ht="8.25" customHeight="1"/>
    <row r="2464" ht="8.25" customHeight="1"/>
    <row r="2465" ht="8.25" customHeight="1"/>
    <row r="2466" ht="8.25" customHeight="1"/>
    <row r="2467" ht="8.25" customHeight="1"/>
    <row r="2468" ht="8.25" customHeight="1"/>
    <row r="2469" ht="8.25" customHeight="1"/>
    <row r="2470" ht="8.25" customHeight="1"/>
    <row r="2471" ht="8.25" customHeight="1"/>
    <row r="2472" ht="8.25" customHeight="1"/>
    <row r="2473" ht="8.25" customHeight="1"/>
    <row r="2474" ht="8.25" customHeight="1"/>
    <row r="2475" ht="8.25" customHeight="1"/>
    <row r="2476" ht="8.25" customHeight="1"/>
    <row r="2477" ht="8.25" customHeight="1"/>
    <row r="2478" ht="8.25" customHeight="1"/>
    <row r="2479" ht="8.25" customHeight="1"/>
    <row r="2480" ht="8.25" customHeight="1"/>
    <row r="2481" ht="8.25" customHeight="1"/>
    <row r="2482" ht="8.25" customHeight="1"/>
    <row r="2483" ht="8.25" customHeight="1"/>
    <row r="2484" ht="8.25" customHeight="1"/>
    <row r="2485" ht="8.25" customHeight="1"/>
    <row r="2486" ht="8.25" customHeight="1"/>
    <row r="2487" ht="8.25" customHeight="1"/>
    <row r="2488" ht="8.25" customHeight="1"/>
    <row r="2489" ht="8.25" customHeight="1"/>
    <row r="2490" ht="8.25" customHeight="1"/>
    <row r="2491" ht="8.25" customHeight="1"/>
    <row r="2492" ht="8.25" customHeight="1"/>
    <row r="2493" ht="8.25" customHeight="1"/>
    <row r="2494" ht="8.25" customHeight="1"/>
    <row r="2495" ht="8.25" customHeight="1"/>
    <row r="2496" ht="8.25" customHeight="1"/>
    <row r="2497" ht="8.25" customHeight="1"/>
    <row r="2498" ht="8.25" customHeight="1"/>
    <row r="2499" ht="8.25" customHeight="1"/>
    <row r="2500" ht="8.25" customHeight="1"/>
    <row r="2501" ht="8.25" customHeight="1"/>
    <row r="2502" ht="8.25" customHeight="1"/>
    <row r="2503" ht="8.25" customHeight="1"/>
    <row r="2504" ht="8.25" customHeight="1"/>
    <row r="2505" ht="8.25" customHeight="1"/>
    <row r="2506" ht="8.25" customHeight="1"/>
    <row r="2507" ht="8.25" customHeight="1"/>
    <row r="2508" ht="8.25" customHeight="1"/>
    <row r="2509" ht="8.25" customHeight="1"/>
    <row r="2510" ht="8.25" customHeight="1"/>
    <row r="2511" ht="8.25" customHeight="1"/>
    <row r="2512" ht="8.25" customHeight="1"/>
    <row r="2513" ht="8.25" customHeight="1"/>
    <row r="2514" ht="8.25" customHeight="1"/>
    <row r="2515" ht="8.25" customHeight="1"/>
    <row r="2516" ht="8.25" customHeight="1"/>
    <row r="2517" ht="8.25" customHeight="1"/>
    <row r="2518" ht="8.25" customHeight="1"/>
    <row r="2519" ht="8.25" customHeight="1"/>
    <row r="2520" ht="8.25" customHeight="1"/>
    <row r="2521" ht="8.25" customHeight="1"/>
    <row r="2522" ht="8.25" customHeight="1"/>
    <row r="2523" ht="8.25" customHeight="1"/>
    <row r="2524" ht="8.25" customHeight="1"/>
    <row r="2525" ht="8.25" customHeight="1"/>
    <row r="2526" ht="8.25" customHeight="1"/>
    <row r="2527" ht="8.25" customHeight="1"/>
    <row r="2528" ht="8.25" customHeight="1"/>
    <row r="2529" ht="8.25" customHeight="1"/>
    <row r="2530" ht="8.25" customHeight="1"/>
    <row r="2531" ht="8.25" customHeight="1"/>
    <row r="2532" ht="8.25" customHeight="1"/>
    <row r="2533" ht="8.25" customHeight="1"/>
    <row r="2534" ht="8.25" customHeight="1"/>
    <row r="2535" ht="8.25" customHeight="1"/>
    <row r="2536" ht="8.25" customHeight="1"/>
    <row r="2537" ht="8.25" customHeight="1"/>
    <row r="2538" ht="8.25" customHeight="1"/>
    <row r="2539" ht="8.25" customHeight="1"/>
    <row r="2540" ht="8.25" customHeight="1"/>
    <row r="2541" ht="8.25" customHeight="1"/>
    <row r="2542" ht="8.25" customHeight="1"/>
    <row r="2543" ht="8.25" customHeight="1"/>
    <row r="2544" ht="8.25" customHeight="1"/>
    <row r="2545" ht="8.25" customHeight="1"/>
    <row r="2546" ht="8.25" customHeight="1"/>
    <row r="2547" ht="8.25" customHeight="1"/>
    <row r="2548" ht="8.25" customHeight="1"/>
    <row r="2549" ht="8.25" customHeight="1"/>
    <row r="2550" ht="8.25" customHeight="1"/>
    <row r="2551" ht="8.25" customHeight="1"/>
    <row r="2552" ht="8.25" customHeight="1"/>
    <row r="2553" ht="8.25" customHeight="1"/>
    <row r="2554" ht="8.25" customHeight="1"/>
    <row r="2555" ht="8.25" customHeight="1"/>
    <row r="2556" ht="8.25" customHeight="1"/>
    <row r="2557" ht="8.25" customHeight="1"/>
    <row r="2558" ht="8.25" customHeight="1"/>
    <row r="2559" ht="8.25" customHeight="1"/>
    <row r="2560" ht="8.25" customHeight="1"/>
    <row r="2561" ht="8.25" customHeight="1"/>
    <row r="2562" ht="8.25" customHeight="1"/>
    <row r="2563" ht="8.25" customHeight="1"/>
    <row r="2564" ht="8.25" customHeight="1"/>
    <row r="2565" ht="8.25" customHeight="1"/>
    <row r="2566" ht="8.25" customHeight="1"/>
    <row r="2567" ht="8.25" customHeight="1"/>
    <row r="2568" ht="8.25" customHeight="1"/>
    <row r="2569" ht="8.25" customHeight="1"/>
    <row r="2570" ht="8.25" customHeight="1"/>
    <row r="2571" ht="8.25" customHeight="1"/>
    <row r="2572" ht="8.25" customHeight="1"/>
    <row r="2573" ht="8.25" customHeight="1"/>
    <row r="2574" ht="8.25" customHeight="1"/>
    <row r="2575" ht="8.25" customHeight="1"/>
    <row r="2576" ht="8.25" customHeight="1"/>
    <row r="2577" ht="8.25" customHeight="1"/>
    <row r="2578" ht="8.25" customHeight="1"/>
    <row r="2579" ht="8.25" customHeight="1"/>
    <row r="2580" ht="8.25" customHeight="1"/>
    <row r="2581" ht="8.25" customHeight="1"/>
    <row r="2582" ht="8.25" customHeight="1"/>
    <row r="2583" ht="8.25" customHeight="1"/>
    <row r="2584" ht="8.25" customHeight="1"/>
    <row r="2585" ht="8.25" customHeight="1"/>
    <row r="2586" ht="8.25" customHeight="1"/>
    <row r="2587" ht="8.25" customHeight="1"/>
    <row r="2588" ht="8.25" customHeight="1"/>
    <row r="2589" ht="8.25" customHeight="1"/>
    <row r="2590" ht="8.25" customHeight="1"/>
    <row r="2591" ht="8.25" customHeight="1"/>
    <row r="2592" ht="8.25" customHeight="1"/>
    <row r="2593" ht="8.25" customHeight="1"/>
    <row r="2594" ht="8.25" customHeight="1"/>
    <row r="2595" ht="8.25" customHeight="1"/>
    <row r="2596" ht="8.25" customHeight="1"/>
    <row r="2597" ht="8.25" customHeight="1"/>
    <row r="2598" ht="8.25" customHeight="1"/>
    <row r="2599" ht="8.25" customHeight="1"/>
    <row r="2600" ht="8.25" customHeight="1"/>
    <row r="2601" ht="8.25" customHeight="1"/>
    <row r="2602" ht="8.25" customHeight="1"/>
    <row r="2603" ht="8.25" customHeight="1"/>
    <row r="2604" ht="8.25" customHeight="1"/>
    <row r="2605" ht="8.25" customHeight="1"/>
    <row r="2606" ht="8.25" customHeight="1"/>
    <row r="2607" ht="8.25" customHeight="1"/>
    <row r="2608" ht="8.25" customHeight="1"/>
    <row r="2609" ht="8.25" customHeight="1"/>
    <row r="2610" ht="8.25" customHeight="1"/>
    <row r="2611" ht="8.25" customHeight="1"/>
    <row r="2612" ht="8.25" customHeight="1"/>
    <row r="2613" ht="8.25" customHeight="1"/>
    <row r="2614" ht="8.25" customHeight="1"/>
    <row r="2615" ht="8.25" customHeight="1"/>
    <row r="2616" ht="8.25" customHeight="1"/>
    <row r="2617" ht="8.25" customHeight="1"/>
    <row r="2618" ht="8.25" customHeight="1"/>
    <row r="2619" ht="8.25" customHeight="1"/>
    <row r="2620" ht="8.25" customHeight="1"/>
    <row r="2621" ht="8.25" customHeight="1"/>
    <row r="2622" ht="8.25" customHeight="1"/>
    <row r="2623" ht="8.25" customHeight="1"/>
    <row r="2624" ht="8.25" customHeight="1"/>
    <row r="2625" ht="8.25" customHeight="1"/>
    <row r="2626" ht="8.25" customHeight="1"/>
    <row r="2627" ht="8.25" customHeight="1"/>
    <row r="2628" ht="8.25" customHeight="1"/>
    <row r="2629" ht="8.25" customHeight="1"/>
    <row r="2630" ht="8.25" customHeight="1"/>
    <row r="2631" ht="8.25" customHeight="1"/>
    <row r="2632" ht="8.25" customHeight="1"/>
    <row r="2633" ht="8.25" customHeight="1"/>
    <row r="2634" ht="8.25" customHeight="1"/>
    <row r="2635" ht="8.25" customHeight="1"/>
    <row r="2636" ht="8.25" customHeight="1"/>
    <row r="2637" ht="8.25" customHeight="1"/>
    <row r="2638" ht="8.25" customHeight="1"/>
    <row r="2639" ht="8.25" customHeight="1"/>
    <row r="2640" ht="8.25" customHeight="1"/>
    <row r="2641" ht="8.25" customHeight="1"/>
    <row r="2642" ht="8.25" customHeight="1"/>
    <row r="2643" ht="8.25" customHeight="1"/>
    <row r="2644" ht="8.25" customHeight="1"/>
    <row r="2645" ht="8.25" customHeight="1"/>
    <row r="2646" ht="8.25" customHeight="1"/>
    <row r="2647" ht="8.25" customHeight="1"/>
    <row r="2648" ht="8.25" customHeight="1"/>
    <row r="2649" ht="8.25" customHeight="1"/>
    <row r="2650" ht="8.25" customHeight="1"/>
    <row r="2651" ht="8.25" customHeight="1"/>
    <row r="2652" ht="8.25" customHeight="1"/>
    <row r="2653" ht="8.25" customHeight="1"/>
    <row r="2654" ht="8.25" customHeight="1"/>
    <row r="2655" ht="8.25" customHeight="1"/>
    <row r="2656" ht="8.25" customHeight="1"/>
    <row r="2657" ht="8.25" customHeight="1"/>
    <row r="2658" ht="8.25" customHeight="1"/>
    <row r="2659" ht="8.25" customHeight="1"/>
    <row r="2660" ht="8.25" customHeight="1"/>
    <row r="2661" ht="8.25" customHeight="1"/>
    <row r="2662" ht="8.25" customHeight="1"/>
    <row r="2663" ht="8.25" customHeight="1"/>
    <row r="2664" ht="8.25" customHeight="1"/>
    <row r="2665" ht="8.25" customHeight="1"/>
    <row r="2666" ht="8.25" customHeight="1"/>
    <row r="2667" ht="8.25" customHeight="1"/>
    <row r="2668" ht="8.25" customHeight="1"/>
    <row r="2669" ht="8.25" customHeight="1"/>
    <row r="2670" ht="8.25" customHeight="1"/>
    <row r="2671" ht="8.25" customHeight="1"/>
    <row r="2672" ht="8.25" customHeight="1"/>
    <row r="2673" ht="8.25" customHeight="1"/>
    <row r="2674" ht="8.25" customHeight="1"/>
    <row r="2675" ht="8.25" customHeight="1"/>
    <row r="2676" ht="8.25" customHeight="1"/>
    <row r="2677" ht="8.25" customHeight="1"/>
    <row r="2678" ht="8.25" customHeight="1"/>
    <row r="2679" ht="8.25" customHeight="1"/>
    <row r="2680" ht="8.25" customHeight="1"/>
    <row r="2681" ht="8.25" customHeight="1"/>
    <row r="2682" ht="8.25" customHeight="1"/>
    <row r="2683" ht="8.25" customHeight="1"/>
    <row r="2684" ht="8.25" customHeight="1"/>
    <row r="2685" ht="8.25" customHeight="1"/>
    <row r="2686" ht="8.25" customHeight="1"/>
    <row r="2687" ht="8.25" customHeight="1"/>
    <row r="2688" ht="8.25" customHeight="1"/>
    <row r="2689" ht="8.25" customHeight="1"/>
    <row r="2690" ht="8.25" customHeight="1"/>
    <row r="2691" ht="8.25" customHeight="1"/>
    <row r="2692" ht="8.25" customHeight="1"/>
    <row r="2693" ht="8.25" customHeight="1"/>
    <row r="2694" ht="8.25" customHeight="1"/>
    <row r="2695" ht="8.25" customHeight="1"/>
    <row r="2696" ht="8.25" customHeight="1"/>
    <row r="2697" ht="8.25" customHeight="1"/>
    <row r="2698" ht="8.25" customHeight="1"/>
    <row r="2699" ht="8.25" customHeight="1"/>
    <row r="2700" ht="8.25" customHeight="1"/>
    <row r="2701" ht="8.25" customHeight="1"/>
    <row r="2702" ht="8.25" customHeight="1"/>
    <row r="2703" ht="8.25" customHeight="1"/>
    <row r="2704" ht="8.25" customHeight="1"/>
    <row r="2705" ht="8.25" customHeight="1"/>
    <row r="2706" ht="8.25" customHeight="1"/>
    <row r="2707" ht="8.25" customHeight="1"/>
    <row r="2708" ht="8.25" customHeight="1"/>
    <row r="2709" ht="8.25" customHeight="1"/>
    <row r="2710" ht="8.25" customHeight="1"/>
    <row r="2711" ht="8.25" customHeight="1"/>
    <row r="2712" ht="8.25" customHeight="1"/>
    <row r="2713" ht="8.25" customHeight="1"/>
    <row r="2714" ht="8.25" customHeight="1"/>
    <row r="2715" ht="8.25" customHeight="1"/>
    <row r="2716" ht="8.25" customHeight="1"/>
    <row r="2717" ht="8.25" customHeight="1"/>
    <row r="2718" ht="8.25" customHeight="1"/>
    <row r="2719" ht="8.25" customHeight="1"/>
    <row r="2720" ht="8.25" customHeight="1"/>
    <row r="2721" ht="8.25" customHeight="1"/>
    <row r="2722" ht="8.25" customHeight="1"/>
    <row r="2723" ht="8.25" customHeight="1"/>
    <row r="2724" ht="8.25" customHeight="1"/>
    <row r="2725" ht="8.25" customHeight="1"/>
    <row r="2726" ht="8.25" customHeight="1"/>
    <row r="2727" ht="8.25" customHeight="1"/>
    <row r="2728" ht="8.25" customHeight="1"/>
    <row r="2729" ht="8.25" customHeight="1"/>
    <row r="2730" ht="8.25" customHeight="1"/>
    <row r="2731" ht="8.25" customHeight="1"/>
    <row r="2732" ht="8.25" customHeight="1"/>
    <row r="2733" ht="8.25" customHeight="1"/>
    <row r="2734" ht="8.25" customHeight="1"/>
    <row r="2735" ht="8.25" customHeight="1"/>
    <row r="2736" ht="8.25" customHeight="1"/>
    <row r="2737" ht="8.25" customHeight="1"/>
    <row r="2738" ht="8.25" customHeight="1"/>
    <row r="2739" ht="8.25" customHeight="1"/>
    <row r="2740" ht="8.25" customHeight="1"/>
    <row r="2741" ht="8.25" customHeight="1"/>
    <row r="2742" ht="8.25" customHeight="1"/>
    <row r="2743" ht="8.25" customHeight="1"/>
    <row r="2744" ht="8.25" customHeight="1"/>
    <row r="2745" ht="8.25" customHeight="1"/>
    <row r="2746" ht="8.25" customHeight="1"/>
    <row r="2747" ht="8.25" customHeight="1"/>
    <row r="2748" ht="8.25" customHeight="1"/>
    <row r="2749" ht="8.25" customHeight="1"/>
    <row r="2750" ht="8.25" customHeight="1"/>
    <row r="2751" ht="8.25" customHeight="1"/>
    <row r="2752" ht="8.25" customHeight="1"/>
    <row r="2753" ht="8.25" customHeight="1"/>
    <row r="2754" ht="8.25" customHeight="1"/>
    <row r="2755" ht="8.25" customHeight="1"/>
    <row r="2756" ht="8.25" customHeight="1"/>
    <row r="2757" ht="8.25" customHeight="1"/>
    <row r="2758" ht="8.25" customHeight="1"/>
    <row r="2759" ht="8.25" customHeight="1"/>
    <row r="2760" ht="8.25" customHeight="1"/>
    <row r="2761" ht="8.25" customHeight="1"/>
    <row r="2762" ht="8.25" customHeight="1"/>
    <row r="2763" ht="8.25" customHeight="1"/>
    <row r="2764" ht="8.25" customHeight="1"/>
    <row r="2765" ht="8.25" customHeight="1"/>
    <row r="2766" ht="8.25" customHeight="1"/>
    <row r="2767" ht="8.25" customHeight="1"/>
    <row r="2768" ht="8.25" customHeight="1"/>
    <row r="2769" ht="8.25" customHeight="1"/>
    <row r="2770" ht="8.25" customHeight="1"/>
    <row r="2771" ht="8.25" customHeight="1"/>
    <row r="2772" ht="8.25" customHeight="1"/>
    <row r="2773" ht="8.25" customHeight="1"/>
    <row r="2774" ht="8.25" customHeight="1"/>
    <row r="2775" ht="8.25" customHeight="1"/>
    <row r="2776" ht="8.25" customHeight="1"/>
    <row r="2777" ht="8.25" customHeight="1"/>
    <row r="2778" ht="8.25" customHeight="1"/>
    <row r="2779" ht="8.25" customHeight="1"/>
    <row r="2780" ht="8.25" customHeight="1"/>
    <row r="2781" ht="8.25" customHeight="1"/>
    <row r="2782" ht="8.25" customHeight="1"/>
    <row r="2783" ht="8.25" customHeight="1"/>
    <row r="2784" ht="8.25" customHeight="1"/>
    <row r="2785" ht="8.25" customHeight="1"/>
    <row r="2786" ht="8.25" customHeight="1"/>
    <row r="2787" ht="8.25" customHeight="1"/>
    <row r="2788" ht="8.25" customHeight="1"/>
    <row r="2789" ht="8.25" customHeight="1"/>
    <row r="2790" ht="8.25" customHeight="1"/>
    <row r="2791" ht="8.25" customHeight="1"/>
    <row r="2792" ht="8.25" customHeight="1"/>
    <row r="2793" ht="8.25" customHeight="1"/>
    <row r="2794" ht="8.25" customHeight="1"/>
    <row r="2795" ht="8.25" customHeight="1"/>
    <row r="2796" ht="8.25" customHeight="1"/>
    <row r="2797" ht="8.25" customHeight="1"/>
    <row r="2798" ht="8.25" customHeight="1"/>
    <row r="2799" ht="8.25" customHeight="1"/>
    <row r="2800" ht="8.25" customHeight="1"/>
    <row r="2801" ht="8.25" customHeight="1"/>
    <row r="2802" ht="8.25" customHeight="1"/>
    <row r="2803" ht="8.25" customHeight="1"/>
    <row r="2804" ht="8.25" customHeight="1"/>
    <row r="2805" ht="8.25" customHeight="1"/>
    <row r="2806" ht="8.25" customHeight="1"/>
    <row r="2807" ht="8.25" customHeight="1"/>
    <row r="2808" ht="8.25" customHeight="1"/>
    <row r="2809" ht="8.25" customHeight="1"/>
    <row r="2810" ht="8.25" customHeight="1"/>
    <row r="2811" ht="8.25" customHeight="1"/>
    <row r="2812" ht="8.25" customHeight="1"/>
    <row r="2813" ht="8.25" customHeight="1"/>
    <row r="2814" ht="8.25" customHeight="1"/>
    <row r="2815" ht="8.25" customHeight="1"/>
    <row r="2816" ht="8.25" customHeight="1"/>
    <row r="2817" ht="8.25" customHeight="1"/>
    <row r="2818" ht="8.25" customHeight="1"/>
    <row r="2819" ht="8.25" customHeight="1"/>
    <row r="2820" ht="8.25" customHeight="1"/>
    <row r="2821" ht="8.25" customHeight="1"/>
    <row r="2822" ht="8.25" customHeight="1"/>
    <row r="2823" ht="8.25" customHeight="1"/>
    <row r="2824" ht="8.25" customHeight="1"/>
    <row r="2825" ht="8.25" customHeight="1"/>
    <row r="2826" ht="8.25" customHeight="1"/>
    <row r="2827" ht="8.25" customHeight="1"/>
    <row r="2828" ht="8.25" customHeight="1"/>
    <row r="2829" ht="8.25" customHeight="1"/>
    <row r="2830" ht="8.25" customHeight="1"/>
    <row r="2831" ht="8.25" customHeight="1"/>
    <row r="2832" ht="8.25" customHeight="1"/>
    <row r="2833" ht="8.25" customHeight="1"/>
    <row r="2834" ht="8.25" customHeight="1"/>
    <row r="2835" ht="8.25" customHeight="1"/>
    <row r="2836" ht="8.25" customHeight="1"/>
    <row r="2837" ht="8.25" customHeight="1"/>
    <row r="2838" ht="8.25" customHeight="1"/>
    <row r="2839" ht="8.25" customHeight="1"/>
    <row r="2840" ht="8.25" customHeight="1"/>
    <row r="2841" ht="8.25" customHeight="1"/>
    <row r="2842" ht="8.25" customHeight="1"/>
    <row r="2843" ht="8.25" customHeight="1"/>
    <row r="2844" ht="8.25" customHeight="1"/>
    <row r="2845" ht="8.25" customHeight="1"/>
    <row r="2846" ht="8.25" customHeight="1"/>
    <row r="2847" ht="8.25" customHeight="1"/>
    <row r="2848" ht="8.25" customHeight="1"/>
    <row r="2849" ht="8.25" customHeight="1"/>
    <row r="2850" ht="8.25" customHeight="1"/>
    <row r="2851" ht="8.25" customHeight="1"/>
    <row r="2852" ht="8.25" customHeight="1"/>
    <row r="2853" ht="8.25" customHeight="1"/>
    <row r="2854" ht="8.25" customHeight="1"/>
    <row r="2855" ht="8.25" customHeight="1"/>
    <row r="2856" ht="8.25" customHeight="1"/>
    <row r="2857" ht="8.25" customHeight="1"/>
    <row r="2858" ht="8.25" customHeight="1"/>
    <row r="2859" ht="8.25" customHeight="1"/>
    <row r="2860" ht="8.25" customHeight="1"/>
    <row r="2861" ht="8.25" customHeight="1"/>
    <row r="2862" ht="8.25" customHeight="1"/>
    <row r="2863" ht="8.25" customHeight="1"/>
    <row r="2864" ht="8.25" customHeight="1"/>
    <row r="2865" ht="8.25" customHeight="1"/>
    <row r="2866" ht="8.25" customHeight="1"/>
    <row r="2867" ht="8.25" customHeight="1"/>
    <row r="2868" ht="8.25" customHeight="1"/>
    <row r="2869" ht="8.25" customHeight="1"/>
    <row r="2870" ht="8.25" customHeight="1"/>
    <row r="2871" ht="8.25" customHeight="1"/>
    <row r="2872" ht="8.25" customHeight="1"/>
    <row r="2873" ht="8.25" customHeight="1"/>
    <row r="2874" ht="8.25" customHeight="1"/>
    <row r="2875" ht="8.25" customHeight="1"/>
    <row r="2876" ht="8.25" customHeight="1"/>
    <row r="2877" ht="8.25" customHeight="1"/>
    <row r="2878" ht="8.25" customHeight="1"/>
    <row r="2879" ht="8.25" customHeight="1"/>
    <row r="2880" ht="8.25" customHeight="1"/>
    <row r="2881" ht="8.25" customHeight="1"/>
    <row r="2882" ht="8.25" customHeight="1"/>
    <row r="2883" ht="8.25" customHeight="1"/>
    <row r="2884" ht="8.25" customHeight="1"/>
    <row r="2885" ht="8.25" customHeight="1"/>
    <row r="2886" ht="8.25" customHeight="1"/>
    <row r="2887" ht="8.25" customHeight="1"/>
    <row r="2888" ht="8.25" customHeight="1"/>
    <row r="2889" ht="8.25" customHeight="1"/>
    <row r="2890" ht="8.25" customHeight="1"/>
    <row r="2891" ht="8.25" customHeight="1"/>
    <row r="2892" ht="8.25" customHeight="1"/>
    <row r="2893" ht="8.25" customHeight="1"/>
    <row r="2894" ht="8.25" customHeight="1"/>
    <row r="2895" ht="8.25" customHeight="1"/>
    <row r="2896" ht="8.25" customHeight="1"/>
    <row r="2897" ht="8.25" customHeight="1"/>
    <row r="2898" ht="8.25" customHeight="1"/>
    <row r="2899" ht="8.25" customHeight="1"/>
    <row r="2900" ht="8.25" customHeight="1"/>
    <row r="2901" ht="8.25" customHeight="1"/>
    <row r="2902" ht="8.25" customHeight="1"/>
    <row r="2903" ht="8.25" customHeight="1"/>
    <row r="2904" ht="8.25" customHeight="1"/>
    <row r="2905" ht="8.25" customHeight="1"/>
    <row r="2906" ht="8.25" customHeight="1"/>
    <row r="2907" ht="8.25" customHeight="1"/>
    <row r="2908" ht="8.25" customHeight="1"/>
    <row r="2909" ht="8.25" customHeight="1"/>
    <row r="2910" ht="8.25" customHeight="1"/>
    <row r="2911" ht="8.25" customHeight="1"/>
    <row r="2912" ht="8.25" customHeight="1"/>
    <row r="2913" ht="8.25" customHeight="1"/>
    <row r="2914" ht="8.25" customHeight="1"/>
    <row r="2915" ht="8.25" customHeight="1"/>
    <row r="2916" ht="8.25" customHeight="1"/>
    <row r="2917" ht="8.25" customHeight="1"/>
    <row r="2918" ht="8.25" customHeight="1"/>
    <row r="2919" ht="8.25" customHeight="1"/>
    <row r="2920" ht="8.25" customHeight="1"/>
    <row r="2921" ht="8.25" customHeight="1"/>
    <row r="2922" ht="8.25" customHeight="1"/>
    <row r="2923" ht="8.25" customHeight="1"/>
    <row r="2924" ht="8.25" customHeight="1"/>
    <row r="2925" ht="8.25" customHeight="1"/>
    <row r="2926" ht="8.25" customHeight="1"/>
    <row r="2927" ht="8.25" customHeight="1"/>
    <row r="2928" ht="8.25" customHeight="1"/>
    <row r="2929" ht="8.25" customHeight="1"/>
    <row r="2930" ht="8.25" customHeight="1"/>
    <row r="2931" ht="8.25" customHeight="1"/>
    <row r="2932" ht="8.25" customHeight="1"/>
    <row r="2933" ht="8.25" customHeight="1"/>
    <row r="2934" ht="8.25" customHeight="1"/>
    <row r="2935" ht="8.25" customHeight="1"/>
    <row r="2936" ht="8.25" customHeight="1"/>
    <row r="2937" ht="8.25" customHeight="1"/>
    <row r="2938" ht="8.25" customHeight="1"/>
    <row r="2939" ht="8.25" customHeight="1"/>
    <row r="2940" ht="8.25" customHeight="1"/>
    <row r="2941" ht="8.25" customHeight="1"/>
    <row r="2942" ht="8.25" customHeight="1"/>
    <row r="2943" ht="8.25" customHeight="1"/>
    <row r="2944" ht="8.25" customHeight="1"/>
    <row r="2945" ht="8.25" customHeight="1"/>
    <row r="2946" ht="8.25" customHeight="1"/>
    <row r="2947" ht="8.25" customHeight="1"/>
    <row r="2948" ht="8.25" customHeight="1"/>
    <row r="2949" ht="8.25" customHeight="1"/>
    <row r="2950" ht="8.25" customHeight="1"/>
    <row r="2951" ht="8.25" customHeight="1"/>
    <row r="2952" ht="8.25" customHeight="1"/>
    <row r="2953" ht="8.25" customHeight="1"/>
    <row r="2954" ht="8.25" customHeight="1"/>
    <row r="2955" ht="8.25" customHeight="1"/>
    <row r="2956" ht="8.25" customHeight="1"/>
    <row r="2957" ht="8.25" customHeight="1"/>
    <row r="2958" ht="8.25" customHeight="1"/>
    <row r="2959" ht="8.25" customHeight="1"/>
    <row r="2960" ht="8.25" customHeight="1"/>
    <row r="2961" ht="8.25" customHeight="1"/>
    <row r="2962" ht="8.25" customHeight="1"/>
    <row r="2963" ht="8.25" customHeight="1"/>
    <row r="2964" ht="8.25" customHeight="1"/>
    <row r="2965" ht="8.25" customHeight="1"/>
    <row r="2966" ht="8.25" customHeight="1"/>
    <row r="2967" ht="8.25" customHeight="1"/>
    <row r="2968" ht="8.25" customHeight="1"/>
    <row r="2969" ht="8.25" customHeight="1"/>
    <row r="2970" ht="8.25" customHeight="1"/>
    <row r="2971" ht="8.25" customHeight="1"/>
    <row r="2972" ht="8.25" customHeight="1"/>
    <row r="2973" ht="8.25" customHeight="1"/>
    <row r="2974" ht="8.25" customHeight="1"/>
    <row r="2975" ht="8.25" customHeight="1"/>
    <row r="2976" ht="8.25" customHeight="1"/>
    <row r="2977" ht="8.25" customHeight="1"/>
    <row r="2978" ht="8.25" customHeight="1"/>
    <row r="2979" ht="8.25" customHeight="1"/>
    <row r="2980" ht="8.25" customHeight="1"/>
    <row r="2981" ht="8.25" customHeight="1"/>
    <row r="2982" ht="8.25" customHeight="1"/>
    <row r="2983" ht="8.25" customHeight="1"/>
    <row r="2984" ht="8.25" customHeight="1"/>
    <row r="2985" ht="8.25" customHeight="1"/>
    <row r="2986" ht="8.25" customHeight="1"/>
    <row r="2987" ht="8.25" customHeight="1"/>
    <row r="2988" ht="8.25" customHeight="1"/>
    <row r="2989" ht="8.25" customHeight="1"/>
    <row r="2990" ht="8.25" customHeight="1"/>
    <row r="2991" ht="8.25" customHeight="1"/>
    <row r="2992" ht="8.25" customHeight="1"/>
    <row r="2993" ht="8.25" customHeight="1"/>
    <row r="2994" ht="8.25" customHeight="1"/>
    <row r="2995" ht="8.25" customHeight="1"/>
    <row r="2996" ht="8.25" customHeight="1"/>
    <row r="2997" ht="8.25" customHeight="1"/>
    <row r="2998" ht="8.25" customHeight="1"/>
    <row r="2999" ht="8.25" customHeight="1"/>
    <row r="3000" ht="8.25" customHeight="1"/>
    <row r="3001" ht="8.25" customHeight="1"/>
    <row r="3002" ht="8.25" customHeight="1"/>
    <row r="3003" ht="8.25" customHeight="1"/>
    <row r="3004" ht="8.25" customHeight="1"/>
    <row r="3005" ht="8.25" customHeight="1"/>
    <row r="3006" ht="8.25" customHeight="1"/>
    <row r="3007" ht="8.25" customHeight="1"/>
    <row r="3008" ht="8.25" customHeight="1"/>
    <row r="3009" ht="8.25" customHeight="1"/>
    <row r="3010" ht="8.25" customHeight="1"/>
    <row r="3011" ht="8.25" customHeight="1"/>
    <row r="3012" ht="8.25" customHeight="1"/>
    <row r="3013" ht="8.25" customHeight="1"/>
    <row r="3014" ht="8.25" customHeight="1"/>
    <row r="3015" ht="8.25" customHeight="1"/>
    <row r="3016" ht="8.25" customHeight="1"/>
    <row r="3017" ht="8.25" customHeight="1"/>
    <row r="3018" ht="8.25" customHeight="1"/>
    <row r="3019" ht="8.25" customHeight="1"/>
    <row r="3020" ht="8.25" customHeight="1"/>
    <row r="3021" ht="8.25" customHeight="1"/>
    <row r="3022" ht="8.25" customHeight="1"/>
    <row r="3023" ht="8.25" customHeight="1"/>
    <row r="3024" ht="8.25" customHeight="1"/>
    <row r="3025" ht="8.25" customHeight="1"/>
    <row r="3026" ht="8.25" customHeight="1"/>
    <row r="3027" ht="8.25" customHeight="1"/>
    <row r="3028" ht="8.25" customHeight="1"/>
    <row r="3029" ht="8.25" customHeight="1"/>
    <row r="3030" ht="8.25" customHeight="1"/>
    <row r="3031" ht="8.25" customHeight="1"/>
    <row r="3032" ht="8.25" customHeight="1"/>
    <row r="3033" ht="8.25" customHeight="1"/>
    <row r="3034" ht="8.25" customHeight="1"/>
    <row r="3035" ht="8.25" customHeight="1"/>
    <row r="3036" ht="8.25" customHeight="1"/>
    <row r="3037" ht="8.25" customHeight="1"/>
    <row r="3038" ht="8.25" customHeight="1"/>
    <row r="3039" ht="8.25" customHeight="1"/>
    <row r="3040" ht="8.25" customHeight="1"/>
    <row r="3041" ht="8.25" customHeight="1"/>
    <row r="3042" ht="8.25" customHeight="1"/>
    <row r="3043" ht="8.25" customHeight="1"/>
    <row r="3044" ht="8.25" customHeight="1"/>
    <row r="3045" ht="8.25" customHeight="1"/>
    <row r="3046" ht="8.25" customHeight="1"/>
    <row r="3047" ht="8.25" customHeight="1"/>
    <row r="3048" ht="8.25" customHeight="1"/>
    <row r="3049" ht="8.25" customHeight="1"/>
    <row r="3050" ht="8.25" customHeight="1"/>
    <row r="3051" ht="8.25" customHeight="1"/>
    <row r="3052" ht="8.25" customHeight="1"/>
    <row r="3053" ht="8.25" customHeight="1"/>
    <row r="3054" ht="8.25" customHeight="1"/>
    <row r="3055" ht="8.25" customHeight="1"/>
    <row r="3056" ht="8.25" customHeight="1"/>
    <row r="3057" ht="8.25" customHeight="1"/>
    <row r="3058" ht="8.25" customHeight="1"/>
    <row r="3059" ht="8.25" customHeight="1"/>
    <row r="3060" ht="8.25" customHeight="1"/>
    <row r="3061" ht="8.25" customHeight="1"/>
    <row r="3062" ht="8.25" customHeight="1"/>
    <row r="3063" ht="8.25" customHeight="1"/>
    <row r="3064" ht="8.25" customHeight="1"/>
    <row r="3065" ht="8.25" customHeight="1"/>
    <row r="3066" ht="8.25" customHeight="1"/>
    <row r="3067" ht="8.25" customHeight="1"/>
    <row r="3068" ht="8.25" customHeight="1"/>
    <row r="3069" ht="8.25" customHeight="1"/>
    <row r="3070" ht="8.25" customHeight="1"/>
    <row r="3071" ht="8.25" customHeight="1"/>
    <row r="3072" ht="8.25" customHeight="1"/>
    <row r="3073" ht="8.25" customHeight="1"/>
    <row r="3074" ht="8.25" customHeight="1"/>
    <row r="3075" ht="8.25" customHeight="1"/>
    <row r="3076" ht="8.25" customHeight="1"/>
    <row r="3077" ht="8.25" customHeight="1"/>
    <row r="3078" ht="8.25" customHeight="1"/>
    <row r="3079" ht="8.25" customHeight="1"/>
    <row r="3080" ht="8.25" customHeight="1"/>
    <row r="3081" ht="8.25" customHeight="1"/>
    <row r="3082" ht="8.25" customHeight="1"/>
    <row r="3083" ht="8.25" customHeight="1"/>
    <row r="3084" ht="8.25" customHeight="1"/>
    <row r="3085" ht="8.25" customHeight="1"/>
    <row r="3086" ht="8.25" customHeight="1"/>
    <row r="3087" ht="8.25" customHeight="1"/>
    <row r="3088" ht="8.25" customHeight="1"/>
    <row r="3089" ht="8.25" customHeight="1"/>
    <row r="3090" ht="8.25" customHeight="1"/>
    <row r="3091" ht="8.25" customHeight="1"/>
    <row r="3092" ht="8.25" customHeight="1"/>
    <row r="3093" ht="8.25" customHeight="1"/>
    <row r="3094" ht="8.25" customHeight="1"/>
    <row r="3095" ht="8.25" customHeight="1"/>
    <row r="3096" ht="8.25" customHeight="1"/>
    <row r="3097" ht="8.25" customHeight="1"/>
    <row r="3098" ht="8.25" customHeight="1"/>
    <row r="3099" ht="8.25" customHeight="1"/>
    <row r="3100" ht="8.25" customHeight="1"/>
    <row r="3101" ht="8.25" customHeight="1"/>
    <row r="3102" ht="8.25" customHeight="1"/>
    <row r="3103" ht="8.25" customHeight="1"/>
    <row r="3104" ht="8.25" customHeight="1"/>
    <row r="3105" ht="8.25" customHeight="1"/>
    <row r="3106" ht="8.25" customHeight="1"/>
    <row r="3107" ht="8.25" customHeight="1"/>
    <row r="3108" ht="8.25" customHeight="1"/>
    <row r="3109" ht="8.25" customHeight="1"/>
    <row r="3110" ht="8.25" customHeight="1"/>
    <row r="3111" ht="8.25" customHeight="1"/>
    <row r="3112" ht="8.25" customHeight="1"/>
    <row r="3113" ht="8.25" customHeight="1"/>
    <row r="3114" ht="8.25" customHeight="1"/>
    <row r="3115" ht="8.25" customHeight="1"/>
    <row r="3116" ht="8.25" customHeight="1"/>
    <row r="3117" ht="8.25" customHeight="1"/>
    <row r="3118" ht="8.25" customHeight="1"/>
    <row r="3119" ht="8.25" customHeight="1"/>
    <row r="3120" ht="8.25" customHeight="1"/>
    <row r="3121" ht="8.25" customHeight="1"/>
    <row r="3122" ht="8.25" customHeight="1"/>
    <row r="3123" ht="8.25" customHeight="1"/>
    <row r="3124" ht="8.25" customHeight="1"/>
    <row r="3125" ht="8.25" customHeight="1"/>
    <row r="3126" ht="8.25" customHeight="1"/>
    <row r="3127" ht="8.25" customHeight="1"/>
    <row r="3128" ht="8.25" customHeight="1"/>
    <row r="3129" ht="8.25" customHeight="1"/>
    <row r="3130" ht="8.25" customHeight="1"/>
    <row r="3131" ht="8.25" customHeight="1"/>
    <row r="3132" ht="8.25" customHeight="1"/>
    <row r="3133" ht="8.25" customHeight="1"/>
    <row r="3134" ht="8.25" customHeight="1"/>
    <row r="3135" ht="8.25" customHeight="1"/>
    <row r="3136" ht="8.25" customHeight="1"/>
    <row r="3137" ht="8.25" customHeight="1"/>
    <row r="3138" ht="8.25" customHeight="1"/>
    <row r="3139" ht="8.25" customHeight="1"/>
    <row r="3140" ht="8.25" customHeight="1"/>
    <row r="3141" ht="8.25" customHeight="1"/>
    <row r="3142" ht="8.25" customHeight="1"/>
    <row r="3143" ht="8.25" customHeight="1"/>
    <row r="3144" ht="8.25" customHeight="1"/>
    <row r="3145" ht="8.25" customHeight="1"/>
    <row r="3146" ht="8.25" customHeight="1"/>
    <row r="3147" ht="8.25" customHeight="1"/>
    <row r="3148" ht="8.25" customHeight="1"/>
    <row r="3149" ht="8.25" customHeight="1"/>
    <row r="3150" ht="8.25" customHeight="1"/>
    <row r="3151" ht="8.25" customHeight="1"/>
    <row r="3152" ht="8.25" customHeight="1"/>
    <row r="3153" ht="8.25" customHeight="1"/>
    <row r="3154" ht="8.25" customHeight="1"/>
    <row r="3155" ht="8.25" customHeight="1"/>
    <row r="3156" ht="8.25" customHeight="1"/>
    <row r="3157" ht="8.25" customHeight="1"/>
    <row r="3158" ht="8.25" customHeight="1"/>
    <row r="3159" ht="8.25" customHeight="1"/>
    <row r="3160" ht="8.25" customHeight="1"/>
    <row r="3161" ht="8.25" customHeight="1"/>
    <row r="3162" ht="8.25" customHeight="1"/>
    <row r="3163" ht="8.25" customHeight="1"/>
    <row r="3164" ht="8.25" customHeight="1"/>
    <row r="3165" ht="8.25" customHeight="1"/>
    <row r="3166" ht="8.25" customHeight="1"/>
    <row r="3167" ht="8.25" customHeight="1"/>
    <row r="3168" ht="8.25" customHeight="1"/>
    <row r="3169" ht="8.25" customHeight="1"/>
    <row r="3170" ht="8.25" customHeight="1"/>
    <row r="3171" ht="8.25" customHeight="1"/>
    <row r="3172" ht="8.25" customHeight="1"/>
    <row r="3173" ht="8.25" customHeight="1"/>
    <row r="3174" ht="8.25" customHeight="1"/>
    <row r="3175" ht="8.25" customHeight="1"/>
    <row r="3176" ht="8.25" customHeight="1"/>
    <row r="3177" ht="8.25" customHeight="1"/>
    <row r="3178" ht="8.25" customHeight="1"/>
    <row r="3179" ht="8.25" customHeight="1"/>
    <row r="3180" ht="8.25" customHeight="1"/>
    <row r="3181" ht="8.25" customHeight="1"/>
    <row r="3182" ht="8.25" customHeight="1"/>
    <row r="3183" ht="8.25" customHeight="1"/>
    <row r="3184" ht="8.25" customHeight="1"/>
    <row r="3185" ht="8.25" customHeight="1"/>
    <row r="3186" ht="8.25" customHeight="1"/>
    <row r="3187" ht="8.25" customHeight="1"/>
    <row r="3188" ht="8.25" customHeight="1"/>
    <row r="3189" ht="8.25" customHeight="1"/>
    <row r="3190" ht="8.25" customHeight="1"/>
    <row r="3191" ht="8.25" customHeight="1"/>
    <row r="3192" ht="8.25" customHeight="1"/>
    <row r="3193" ht="8.25" customHeight="1"/>
    <row r="3194" ht="8.25" customHeight="1"/>
    <row r="3195" ht="8.25" customHeight="1"/>
    <row r="3196" ht="8.25" customHeight="1"/>
    <row r="3197" ht="8.25" customHeight="1"/>
    <row r="3198" ht="8.25" customHeight="1"/>
    <row r="3199" ht="8.25" customHeight="1"/>
    <row r="3200" ht="8.25" customHeight="1"/>
    <row r="3201" ht="8.25" customHeight="1"/>
    <row r="3202" ht="8.25" customHeight="1"/>
    <row r="3203" ht="8.25" customHeight="1"/>
    <row r="3204" ht="8.25" customHeight="1"/>
    <row r="3205" ht="8.25" customHeight="1"/>
    <row r="3206" ht="8.25" customHeight="1"/>
    <row r="3207" ht="8.25" customHeight="1"/>
    <row r="3208" ht="8.25" customHeight="1"/>
    <row r="3209" ht="8.25" customHeight="1"/>
    <row r="3210" ht="8.25" customHeight="1"/>
    <row r="3211" ht="8.25" customHeight="1"/>
    <row r="3212" ht="8.25" customHeight="1"/>
    <row r="3213" ht="8.25" customHeight="1"/>
    <row r="3214" ht="8.25" customHeight="1"/>
    <row r="3215" ht="8.25" customHeight="1"/>
    <row r="3216" ht="8.25" customHeight="1"/>
    <row r="3217" ht="8.25" customHeight="1"/>
    <row r="3218" ht="8.25" customHeight="1"/>
    <row r="3219" ht="8.25" customHeight="1"/>
    <row r="3220" ht="8.25" customHeight="1"/>
    <row r="3221" ht="8.25" customHeight="1"/>
    <row r="3222" ht="8.25" customHeight="1"/>
    <row r="3223" ht="8.25" customHeight="1"/>
  </sheetData>
  <hyperlinks>
    <hyperlink ref="A40" location="Inhaltsverzeichnis!A1" display="Zurück zum Inhaltsverzeichnis"/>
  </hyperlinks>
  <pageMargins left="0.78740157480314965" right="0.78740157480314965" top="0.39370078740157483" bottom="0.19685039370078741" header="0.19685039370078741" footer="0.19685039370078741"/>
  <pageSetup paperSize="9" orientation="portrait" blackAndWhite="1" r:id="rId1"/>
  <headerFooter alignWithMargins="0">
    <oddFooter>&amp;L&amp;D / &amp;T&amp;R&amp;A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rgb="FFF9E03A"/>
  </sheetPr>
  <dimension ref="A1:W61"/>
  <sheetViews>
    <sheetView showGridLines="0" showZeros="0" zoomScale="145" zoomScaleNormal="145" workbookViewId="0"/>
  </sheetViews>
  <sheetFormatPr baseColWidth="10" defaultRowHeight="12.75"/>
  <cols>
    <col min="1" max="1" width="6.5703125" style="192" customWidth="1"/>
    <col min="2" max="9" width="10.85546875" style="75" customWidth="1"/>
    <col min="10" max="16384" width="11.42578125" style="75"/>
  </cols>
  <sheetData>
    <row r="1" spans="1:19" ht="33.75" customHeight="1">
      <c r="A1" s="174" t="s">
        <v>246</v>
      </c>
      <c r="B1" s="175"/>
      <c r="C1" s="175"/>
      <c r="D1" s="176"/>
      <c r="E1" s="176"/>
      <c r="F1" s="176"/>
      <c r="G1" s="176"/>
      <c r="H1" s="176"/>
      <c r="I1" s="176"/>
    </row>
    <row r="2" spans="1:19" ht="11.25" customHeight="1">
      <c r="A2" s="177" t="s">
        <v>247</v>
      </c>
      <c r="B2" s="175"/>
      <c r="C2" s="177"/>
      <c r="D2" s="176"/>
      <c r="E2" s="176"/>
      <c r="F2" s="176"/>
      <c r="G2" s="176"/>
      <c r="H2" s="176"/>
      <c r="I2" s="176"/>
    </row>
    <row r="3" spans="1:19" ht="11.25" customHeight="1">
      <c r="A3" s="177" t="s">
        <v>248</v>
      </c>
      <c r="B3" s="175"/>
      <c r="C3" s="177"/>
      <c r="D3" s="176"/>
      <c r="E3" s="176"/>
      <c r="F3" s="176"/>
      <c r="G3" s="176"/>
      <c r="H3" s="176"/>
      <c r="I3" s="176"/>
    </row>
    <row r="4" spans="1:19" ht="11.25" customHeight="1">
      <c r="A4" s="177" t="s">
        <v>390</v>
      </c>
      <c r="B4" s="175"/>
      <c r="C4" s="177"/>
      <c r="D4" s="176"/>
      <c r="E4" s="176"/>
      <c r="F4" s="176"/>
      <c r="G4" s="176"/>
      <c r="H4" s="176"/>
      <c r="I4" s="176"/>
    </row>
    <row r="5" spans="1:19" ht="12" customHeight="1">
      <c r="A5" s="1913"/>
      <c r="B5" s="1916" t="s">
        <v>249</v>
      </c>
      <c r="C5" s="1917"/>
      <c r="D5" s="1916" t="s">
        <v>250</v>
      </c>
      <c r="E5" s="1917"/>
      <c r="F5" s="1916" t="s">
        <v>251</v>
      </c>
      <c r="G5" s="1922"/>
      <c r="H5" s="1916" t="s">
        <v>252</v>
      </c>
      <c r="I5" s="1922"/>
      <c r="M5" s="176"/>
    </row>
    <row r="6" spans="1:19" ht="12" customHeight="1">
      <c r="A6" s="1914"/>
      <c r="B6" s="1918"/>
      <c r="C6" s="1919"/>
      <c r="D6" s="1918"/>
      <c r="E6" s="1919"/>
      <c r="F6" s="1918"/>
      <c r="G6" s="1923"/>
      <c r="H6" s="1918"/>
      <c r="I6" s="1923"/>
    </row>
    <row r="7" spans="1:19" ht="12" customHeight="1">
      <c r="A7" s="1914"/>
      <c r="B7" s="1920"/>
      <c r="C7" s="1921"/>
      <c r="D7" s="1920"/>
      <c r="E7" s="1921"/>
      <c r="F7" s="1924"/>
      <c r="G7" s="1925"/>
      <c r="H7" s="1924"/>
      <c r="I7" s="1925"/>
    </row>
    <row r="8" spans="1:19" ht="12" customHeight="1">
      <c r="A8" s="1914"/>
      <c r="B8" s="1908" t="s">
        <v>253</v>
      </c>
      <c r="C8" s="1908" t="s">
        <v>254</v>
      </c>
      <c r="D8" s="1908" t="s">
        <v>253</v>
      </c>
      <c r="E8" s="1908" t="s">
        <v>254</v>
      </c>
      <c r="F8" s="1908" t="s">
        <v>253</v>
      </c>
      <c r="G8" s="1908" t="s">
        <v>254</v>
      </c>
      <c r="H8" s="1908" t="s">
        <v>253</v>
      </c>
      <c r="I8" s="1911" t="s">
        <v>254</v>
      </c>
    </row>
    <row r="9" spans="1:19">
      <c r="A9" s="1915"/>
      <c r="B9" s="1910"/>
      <c r="C9" s="1910"/>
      <c r="D9" s="1910"/>
      <c r="E9" s="1910"/>
      <c r="F9" s="1909"/>
      <c r="G9" s="1909"/>
      <c r="H9" s="1910"/>
      <c r="I9" s="1912"/>
    </row>
    <row r="10" spans="1:19" ht="15.75" customHeight="1">
      <c r="A10" s="179" t="s">
        <v>255</v>
      </c>
      <c r="B10" s="177"/>
      <c r="C10" s="177"/>
      <c r="D10" s="177"/>
      <c r="E10" s="177"/>
      <c r="F10" s="177"/>
      <c r="G10" s="177"/>
      <c r="H10" s="177"/>
      <c r="I10" s="180"/>
    </row>
    <row r="11" spans="1:19" ht="8.1" customHeight="1">
      <c r="A11" s="181" t="s">
        <v>179</v>
      </c>
      <c r="B11" s="182">
        <v>49.6</v>
      </c>
      <c r="C11" s="182">
        <v>45.033999999999999</v>
      </c>
      <c r="D11" s="182" t="s">
        <v>256</v>
      </c>
      <c r="E11" s="182" t="s">
        <v>256</v>
      </c>
      <c r="F11" s="182" t="s">
        <v>256</v>
      </c>
      <c r="G11" s="182" t="s">
        <v>256</v>
      </c>
      <c r="H11" s="182">
        <v>245.90799999999999</v>
      </c>
      <c r="I11" s="183">
        <v>261.37400000000002</v>
      </c>
      <c r="Q11" s="184"/>
      <c r="R11" s="185"/>
      <c r="S11" s="184"/>
    </row>
    <row r="12" spans="1:19" ht="8.1" customHeight="1">
      <c r="A12" s="181" t="s">
        <v>178</v>
      </c>
      <c r="B12" s="182">
        <v>46.868000000000002</v>
      </c>
      <c r="C12" s="182">
        <v>50.345999999999997</v>
      </c>
      <c r="D12" s="182" t="s">
        <v>256</v>
      </c>
      <c r="E12" s="182" t="s">
        <v>256</v>
      </c>
      <c r="F12" s="182" t="s">
        <v>256</v>
      </c>
      <c r="G12" s="182" t="s">
        <v>256</v>
      </c>
      <c r="H12" s="182">
        <v>244.26599999999999</v>
      </c>
      <c r="I12" s="183">
        <v>266.93</v>
      </c>
      <c r="Q12" s="184"/>
      <c r="R12" s="185"/>
      <c r="S12" s="184"/>
    </row>
    <row r="13" spans="1:19" ht="8.1" customHeight="1">
      <c r="A13" s="181" t="s">
        <v>238</v>
      </c>
      <c r="B13" s="182">
        <v>52.262</v>
      </c>
      <c r="C13" s="182">
        <v>49.72</v>
      </c>
      <c r="D13" s="182" t="s">
        <v>256</v>
      </c>
      <c r="E13" s="182" t="s">
        <v>256</v>
      </c>
      <c r="F13" s="182" t="s">
        <v>256</v>
      </c>
      <c r="G13" s="182" t="s">
        <v>256</v>
      </c>
      <c r="H13" s="182">
        <v>254.464</v>
      </c>
      <c r="I13" s="183">
        <v>256.99799999999999</v>
      </c>
      <c r="Q13" s="184"/>
      <c r="R13" s="185"/>
      <c r="S13" s="184"/>
    </row>
    <row r="14" spans="1:19" ht="8.1" customHeight="1">
      <c r="A14" s="181" t="s">
        <v>176</v>
      </c>
      <c r="B14" s="182">
        <v>58.28</v>
      </c>
      <c r="C14" s="182">
        <v>49.857999999999997</v>
      </c>
      <c r="D14" s="182" t="s">
        <v>256</v>
      </c>
      <c r="E14" s="182" t="s">
        <v>256</v>
      </c>
      <c r="F14" s="182" t="s">
        <v>256</v>
      </c>
      <c r="G14" s="182" t="s">
        <v>256</v>
      </c>
      <c r="H14" s="182">
        <v>270.85000000000002</v>
      </c>
      <c r="I14" s="183">
        <v>270.74200000000002</v>
      </c>
    </row>
    <row r="15" spans="1:19" ht="8.1" customHeight="1">
      <c r="A15" s="181" t="s">
        <v>175</v>
      </c>
      <c r="B15" s="182">
        <v>65.058000000000007</v>
      </c>
      <c r="C15" s="182">
        <v>61.206000000000003</v>
      </c>
      <c r="D15" s="182" t="s">
        <v>256</v>
      </c>
      <c r="E15" s="182" t="s">
        <v>256</v>
      </c>
      <c r="F15" s="182" t="s">
        <v>256</v>
      </c>
      <c r="G15" s="182" t="s">
        <v>256</v>
      </c>
      <c r="H15" s="182">
        <v>266.75200000000001</v>
      </c>
      <c r="I15" s="183">
        <v>263.62200000000001</v>
      </c>
    </row>
    <row r="16" spans="1:19" ht="8.1" customHeight="1">
      <c r="A16" s="181" t="s">
        <v>236</v>
      </c>
      <c r="B16" s="182">
        <v>52.305999999999997</v>
      </c>
      <c r="C16" s="182">
        <v>44.716000000000001</v>
      </c>
      <c r="D16" s="182" t="s">
        <v>256</v>
      </c>
      <c r="E16" s="182" t="s">
        <v>256</v>
      </c>
      <c r="F16" s="182" t="s">
        <v>256</v>
      </c>
      <c r="G16" s="182" t="s">
        <v>256</v>
      </c>
      <c r="H16" s="182">
        <v>298.88799999999998</v>
      </c>
      <c r="I16" s="183">
        <v>296.97800000000001</v>
      </c>
    </row>
    <row r="17" spans="1:23" ht="8.1" customHeight="1">
      <c r="A17" s="181" t="s">
        <v>173</v>
      </c>
      <c r="B17" s="182">
        <v>47.537999999999997</v>
      </c>
      <c r="C17" s="182">
        <v>0</v>
      </c>
      <c r="D17" s="182" t="s">
        <v>256</v>
      </c>
      <c r="E17" s="182"/>
      <c r="F17" s="182" t="s">
        <v>256</v>
      </c>
      <c r="G17" s="182"/>
      <c r="H17" s="182">
        <v>269.25200000000001</v>
      </c>
      <c r="I17" s="183">
        <v>0</v>
      </c>
    </row>
    <row r="18" spans="1:23" ht="8.1" customHeight="1">
      <c r="A18" s="181" t="s">
        <v>257</v>
      </c>
      <c r="B18" s="182">
        <v>50.09</v>
      </c>
      <c r="C18" s="182">
        <v>0</v>
      </c>
      <c r="D18" s="182" t="s">
        <v>256</v>
      </c>
      <c r="E18" s="182"/>
      <c r="F18" s="182" t="s">
        <v>256</v>
      </c>
      <c r="G18" s="182"/>
      <c r="H18" s="182">
        <v>273.43599999999998</v>
      </c>
      <c r="I18" s="183">
        <v>0</v>
      </c>
    </row>
    <row r="19" spans="1:23" ht="8.1" customHeight="1">
      <c r="A19" s="181" t="s">
        <v>171</v>
      </c>
      <c r="B19" s="182">
        <v>59.531999999999996</v>
      </c>
      <c r="C19" s="182">
        <v>0</v>
      </c>
      <c r="D19" s="182" t="s">
        <v>256</v>
      </c>
      <c r="E19" s="182"/>
      <c r="F19" s="182" t="s">
        <v>256</v>
      </c>
      <c r="G19" s="182"/>
      <c r="H19" s="182">
        <v>267.04599999999999</v>
      </c>
      <c r="I19" s="183">
        <v>0</v>
      </c>
    </row>
    <row r="20" spans="1:23" ht="8.1" customHeight="1">
      <c r="A20" s="181" t="s">
        <v>170</v>
      </c>
      <c r="B20" s="182">
        <v>58.131999999999998</v>
      </c>
      <c r="C20" s="182">
        <v>0</v>
      </c>
      <c r="D20" s="182" t="s">
        <v>256</v>
      </c>
      <c r="E20" s="182"/>
      <c r="F20" s="182" t="s">
        <v>256</v>
      </c>
      <c r="G20" s="182"/>
      <c r="H20" s="182">
        <v>258.30200000000002</v>
      </c>
      <c r="I20" s="183">
        <v>0</v>
      </c>
    </row>
    <row r="21" spans="1:23" ht="8.1" customHeight="1">
      <c r="A21" s="181" t="s">
        <v>169</v>
      </c>
      <c r="B21" s="182">
        <v>52.323999999999998</v>
      </c>
      <c r="C21" s="182">
        <v>0</v>
      </c>
      <c r="D21" s="182" t="s">
        <v>256</v>
      </c>
      <c r="E21" s="182"/>
      <c r="F21" s="182" t="s">
        <v>256</v>
      </c>
      <c r="G21" s="182"/>
      <c r="H21" s="182">
        <v>263.584</v>
      </c>
      <c r="I21" s="183">
        <v>0</v>
      </c>
    </row>
    <row r="22" spans="1:23" ht="8.1" customHeight="1">
      <c r="A22" s="181" t="s">
        <v>258</v>
      </c>
      <c r="B22" s="182">
        <v>55.758000000000003</v>
      </c>
      <c r="C22" s="182">
        <v>0</v>
      </c>
      <c r="D22" s="182" t="s">
        <v>256</v>
      </c>
      <c r="E22" s="182"/>
      <c r="F22" s="182" t="s">
        <v>256</v>
      </c>
      <c r="G22" s="182"/>
      <c r="H22" s="182">
        <v>261.25599999999997</v>
      </c>
      <c r="I22" s="183">
        <v>0</v>
      </c>
    </row>
    <row r="23" spans="1:23" ht="10.5" customHeight="1">
      <c r="A23" s="181" t="s">
        <v>259</v>
      </c>
      <c r="B23" s="182" t="s">
        <v>256</v>
      </c>
      <c r="C23" s="182"/>
      <c r="D23" s="182" t="s">
        <v>256</v>
      </c>
      <c r="E23" s="182"/>
      <c r="F23" s="182" t="s">
        <v>256</v>
      </c>
      <c r="G23" s="182"/>
      <c r="H23" s="182" t="s">
        <v>256</v>
      </c>
      <c r="I23" s="183"/>
    </row>
    <row r="24" spans="1:23" ht="14.1" customHeight="1">
      <c r="A24" s="179" t="s">
        <v>260</v>
      </c>
      <c r="B24" s="177"/>
      <c r="C24" s="177"/>
      <c r="D24" s="177"/>
      <c r="E24" s="177"/>
      <c r="F24" s="177"/>
      <c r="G24" s="177"/>
      <c r="H24" s="177"/>
      <c r="I24" s="180"/>
    </row>
    <row r="25" spans="1:23" ht="8.1" customHeight="1">
      <c r="A25" s="181" t="s">
        <v>179</v>
      </c>
      <c r="B25" s="182">
        <v>8.2739999999999991</v>
      </c>
      <c r="C25" s="182">
        <v>9.7940000000000005</v>
      </c>
      <c r="D25" s="182" t="s">
        <v>256</v>
      </c>
      <c r="E25" s="182" t="s">
        <v>256</v>
      </c>
      <c r="F25" s="182" t="s">
        <v>256</v>
      </c>
      <c r="G25" s="182" t="s">
        <v>256</v>
      </c>
      <c r="H25" s="182">
        <v>35.473999999999997</v>
      </c>
      <c r="I25" s="183">
        <v>33.171999999999997</v>
      </c>
      <c r="U25" s="184"/>
      <c r="V25" s="185"/>
      <c r="W25" s="184"/>
    </row>
    <row r="26" spans="1:23" ht="8.1" customHeight="1">
      <c r="A26" s="181" t="s">
        <v>178</v>
      </c>
      <c r="B26" s="182">
        <v>7.78</v>
      </c>
      <c r="C26" s="182">
        <v>9.8960000000000008</v>
      </c>
      <c r="D26" s="182" t="s">
        <v>256</v>
      </c>
      <c r="E26" s="182" t="s">
        <v>256</v>
      </c>
      <c r="F26" s="182" t="s">
        <v>256</v>
      </c>
      <c r="G26" s="182" t="s">
        <v>256</v>
      </c>
      <c r="H26" s="182">
        <v>35.218000000000004</v>
      </c>
      <c r="I26" s="183">
        <v>33.332000000000001</v>
      </c>
      <c r="U26" s="184"/>
      <c r="V26" s="185"/>
      <c r="W26" s="184"/>
    </row>
    <row r="27" spans="1:23" ht="8.1" customHeight="1">
      <c r="A27" s="181" t="s">
        <v>238</v>
      </c>
      <c r="B27" s="182">
        <v>7.2380000000000004</v>
      </c>
      <c r="C27" s="182">
        <v>8.484</v>
      </c>
      <c r="D27" s="182" t="s">
        <v>256</v>
      </c>
      <c r="E27" s="182" t="s">
        <v>256</v>
      </c>
      <c r="F27" s="182" t="s">
        <v>256</v>
      </c>
      <c r="G27" s="182" t="s">
        <v>256</v>
      </c>
      <c r="H27" s="182">
        <v>35.094000000000001</v>
      </c>
      <c r="I27" s="183">
        <v>58.811999999999998</v>
      </c>
      <c r="U27" s="184"/>
      <c r="V27" s="185"/>
      <c r="W27" s="184"/>
    </row>
    <row r="28" spans="1:23" ht="8.1" customHeight="1">
      <c r="A28" s="181" t="s">
        <v>176</v>
      </c>
      <c r="B28" s="182">
        <v>7.4180000000000001</v>
      </c>
      <c r="C28" s="182">
        <v>8.67</v>
      </c>
      <c r="D28" s="182" t="s">
        <v>256</v>
      </c>
      <c r="E28" s="182" t="s">
        <v>256</v>
      </c>
      <c r="F28" s="182" t="s">
        <v>256</v>
      </c>
      <c r="G28" s="182" t="s">
        <v>256</v>
      </c>
      <c r="H28" s="182">
        <v>35.874000000000002</v>
      </c>
      <c r="I28" s="183">
        <v>56.637999999999998</v>
      </c>
    </row>
    <row r="29" spans="1:23" ht="8.1" customHeight="1">
      <c r="A29" s="181" t="s">
        <v>175</v>
      </c>
      <c r="B29" s="182">
        <v>9.3559999999999999</v>
      </c>
      <c r="C29" s="182">
        <v>10.254</v>
      </c>
      <c r="D29" s="182" t="s">
        <v>256</v>
      </c>
      <c r="E29" s="182" t="s">
        <v>256</v>
      </c>
      <c r="F29" s="182" t="s">
        <v>256</v>
      </c>
      <c r="G29" s="182" t="s">
        <v>256</v>
      </c>
      <c r="H29" s="182">
        <v>33.176000000000002</v>
      </c>
      <c r="I29" s="183">
        <v>57.722000000000001</v>
      </c>
    </row>
    <row r="30" spans="1:23" ht="8.1" customHeight="1">
      <c r="A30" s="181" t="s">
        <v>236</v>
      </c>
      <c r="B30" s="182">
        <v>7.9820000000000002</v>
      </c>
      <c r="C30" s="182">
        <v>8.9079999999999995</v>
      </c>
      <c r="D30" s="182" t="s">
        <v>256</v>
      </c>
      <c r="E30" s="182" t="s">
        <v>256</v>
      </c>
      <c r="F30" s="182" t="s">
        <v>256</v>
      </c>
      <c r="G30" s="182" t="s">
        <v>256</v>
      </c>
      <c r="H30" s="182">
        <v>31.391999999999999</v>
      </c>
      <c r="I30" s="183">
        <v>55.926000000000002</v>
      </c>
    </row>
    <row r="31" spans="1:23" ht="8.1" customHeight="1">
      <c r="A31" s="181" t="s">
        <v>173</v>
      </c>
      <c r="B31" s="182">
        <v>7.202</v>
      </c>
      <c r="C31" s="182">
        <v>0</v>
      </c>
      <c r="D31" s="182" t="s">
        <v>256</v>
      </c>
      <c r="E31" s="182"/>
      <c r="F31" s="182" t="s">
        <v>256</v>
      </c>
      <c r="G31" s="182"/>
      <c r="H31" s="182">
        <v>30.734000000000002</v>
      </c>
      <c r="I31" s="183">
        <v>0</v>
      </c>
    </row>
    <row r="32" spans="1:23" ht="8.1" customHeight="1">
      <c r="A32" s="181" t="s">
        <v>257</v>
      </c>
      <c r="B32" s="182">
        <v>8.5559999999999992</v>
      </c>
      <c r="C32" s="182">
        <v>0</v>
      </c>
      <c r="D32" s="182" t="s">
        <v>256</v>
      </c>
      <c r="E32" s="182"/>
      <c r="F32" s="182" t="s">
        <v>256</v>
      </c>
      <c r="G32" s="182"/>
      <c r="H32" s="182">
        <v>35.396000000000001</v>
      </c>
      <c r="I32" s="183">
        <v>0</v>
      </c>
    </row>
    <row r="33" spans="1:9" ht="8.1" customHeight="1">
      <c r="A33" s="181" t="s">
        <v>171</v>
      </c>
      <c r="B33" s="182">
        <v>10.706</v>
      </c>
      <c r="C33" s="182">
        <v>0</v>
      </c>
      <c r="D33" s="182" t="s">
        <v>256</v>
      </c>
      <c r="E33" s="182"/>
      <c r="F33" s="182" t="s">
        <v>256</v>
      </c>
      <c r="G33" s="182"/>
      <c r="H33" s="182">
        <v>30.504000000000001</v>
      </c>
      <c r="I33" s="183">
        <v>0</v>
      </c>
    </row>
    <row r="34" spans="1:9" ht="8.1" customHeight="1">
      <c r="A34" s="181" t="s">
        <v>170</v>
      </c>
      <c r="B34" s="182">
        <v>10.57</v>
      </c>
      <c r="C34" s="182">
        <v>0</v>
      </c>
      <c r="D34" s="182" t="s">
        <v>256</v>
      </c>
      <c r="E34" s="182"/>
      <c r="F34" s="182" t="s">
        <v>256</v>
      </c>
      <c r="G34" s="182"/>
      <c r="H34" s="182">
        <v>31.28</v>
      </c>
      <c r="I34" s="183">
        <v>0</v>
      </c>
    </row>
    <row r="35" spans="1:9" ht="8.1" customHeight="1">
      <c r="A35" s="181" t="s">
        <v>169</v>
      </c>
      <c r="B35" s="182">
        <v>10.49</v>
      </c>
      <c r="C35" s="182">
        <v>0</v>
      </c>
      <c r="D35" s="182" t="s">
        <v>256</v>
      </c>
      <c r="E35" s="182"/>
      <c r="F35" s="182" t="s">
        <v>256</v>
      </c>
      <c r="G35" s="182"/>
      <c r="H35" s="182">
        <v>29.437999999999999</v>
      </c>
      <c r="I35" s="183">
        <v>0</v>
      </c>
    </row>
    <row r="36" spans="1:9" ht="8.1" customHeight="1">
      <c r="A36" s="181" t="s">
        <v>258</v>
      </c>
      <c r="B36" s="182">
        <v>11.651999999999999</v>
      </c>
      <c r="C36" s="182">
        <v>0</v>
      </c>
      <c r="D36" s="182" t="s">
        <v>256</v>
      </c>
      <c r="E36" s="182"/>
      <c r="F36" s="182" t="s">
        <v>256</v>
      </c>
      <c r="G36" s="182"/>
      <c r="H36" s="182">
        <v>27.795999999999999</v>
      </c>
      <c r="I36" s="183">
        <v>0</v>
      </c>
    </row>
    <row r="37" spans="1:9" ht="8.1" customHeight="1">
      <c r="A37" s="181" t="s">
        <v>259</v>
      </c>
      <c r="B37" s="182" t="s">
        <v>256</v>
      </c>
      <c r="C37" s="182"/>
      <c r="D37" s="182" t="s">
        <v>256</v>
      </c>
      <c r="E37" s="182"/>
      <c r="F37" s="182" t="s">
        <v>256</v>
      </c>
      <c r="G37" s="182"/>
      <c r="H37" s="182" t="s">
        <v>256</v>
      </c>
      <c r="I37" s="183"/>
    </row>
    <row r="38" spans="1:9" ht="14.1" customHeight="1">
      <c r="A38" s="179" t="s">
        <v>261</v>
      </c>
      <c r="B38" s="177"/>
      <c r="C38" s="177"/>
      <c r="D38" s="177"/>
      <c r="E38" s="177"/>
      <c r="F38" s="177"/>
      <c r="G38" s="177"/>
      <c r="H38" s="177"/>
      <c r="I38" s="180"/>
    </row>
    <row r="39" spans="1:9" ht="8.1" customHeight="1">
      <c r="A39" s="181" t="s">
        <v>179</v>
      </c>
      <c r="B39" s="182">
        <v>57.874000000000002</v>
      </c>
      <c r="C39" s="182">
        <v>54.828000000000003</v>
      </c>
      <c r="D39" s="182">
        <v>40.165999999999997</v>
      </c>
      <c r="E39" s="182">
        <v>40.234000000000002</v>
      </c>
      <c r="F39" s="182">
        <v>30.198</v>
      </c>
      <c r="G39" s="182">
        <v>21.448000000000004</v>
      </c>
      <c r="H39" s="182">
        <v>281.38200000000001</v>
      </c>
      <c r="I39" s="183">
        <v>294.54599999999999</v>
      </c>
    </row>
    <row r="40" spans="1:9" ht="8.1" customHeight="1">
      <c r="A40" s="181" t="s">
        <v>178</v>
      </c>
      <c r="B40" s="182">
        <v>54.648000000000003</v>
      </c>
      <c r="C40" s="182">
        <v>60.241999999999997</v>
      </c>
      <c r="D40" s="182">
        <v>39.427999999999997</v>
      </c>
      <c r="E40" s="182">
        <v>51.508000000000003</v>
      </c>
      <c r="F40" s="182">
        <v>30.326000000000001</v>
      </c>
      <c r="G40" s="182">
        <v>22.248000000000001</v>
      </c>
      <c r="H40" s="182">
        <v>279.48399999999998</v>
      </c>
      <c r="I40" s="183">
        <v>300.262</v>
      </c>
    </row>
    <row r="41" spans="1:9" ht="8.1" customHeight="1">
      <c r="A41" s="181" t="s">
        <v>238</v>
      </c>
      <c r="B41" s="182">
        <v>59.5</v>
      </c>
      <c r="C41" s="182">
        <v>58.204000000000001</v>
      </c>
      <c r="D41" s="182">
        <v>38.08</v>
      </c>
      <c r="E41" s="182">
        <v>47.667999999999999</v>
      </c>
      <c r="F41" s="182">
        <v>28.274000000000001</v>
      </c>
      <c r="G41" s="182">
        <v>22.033999999999999</v>
      </c>
      <c r="H41" s="182">
        <v>289.55799999999999</v>
      </c>
      <c r="I41" s="183">
        <v>315.81</v>
      </c>
    </row>
    <row r="42" spans="1:9" ht="8.1" customHeight="1">
      <c r="A42" s="181" t="s">
        <v>176</v>
      </c>
      <c r="B42" s="182">
        <v>65.697999999999993</v>
      </c>
      <c r="C42" s="182">
        <v>58.527999999999999</v>
      </c>
      <c r="D42" s="182">
        <v>38.32</v>
      </c>
      <c r="E42" s="182">
        <v>41.828000000000003</v>
      </c>
      <c r="F42" s="182">
        <v>24.89</v>
      </c>
      <c r="G42" s="182">
        <v>20.258000000000003</v>
      </c>
      <c r="H42" s="182">
        <v>306.72399999999999</v>
      </c>
      <c r="I42" s="183">
        <v>327.38</v>
      </c>
    </row>
    <row r="43" spans="1:9" ht="8.1" customHeight="1">
      <c r="A43" s="181" t="s">
        <v>175</v>
      </c>
      <c r="B43" s="182">
        <v>74.414000000000001</v>
      </c>
      <c r="C43" s="182">
        <v>71.459999999999994</v>
      </c>
      <c r="D43" s="182">
        <v>45.207999999999998</v>
      </c>
      <c r="E43" s="182">
        <v>38.893999999999998</v>
      </c>
      <c r="F43" s="182">
        <v>26.93</v>
      </c>
      <c r="G43" s="182">
        <v>30.624000000000002</v>
      </c>
      <c r="H43" s="182">
        <v>299.928</v>
      </c>
      <c r="I43" s="183">
        <v>321.34399999999999</v>
      </c>
    </row>
    <row r="44" spans="1:9" ht="8.1" customHeight="1">
      <c r="A44" s="181" t="s">
        <v>236</v>
      </c>
      <c r="B44" s="182">
        <v>60.287999999999997</v>
      </c>
      <c r="C44" s="182">
        <v>53.624000000000002</v>
      </c>
      <c r="D44" s="182">
        <v>33.950000000000003</v>
      </c>
      <c r="E44" s="182">
        <v>30.564</v>
      </c>
      <c r="F44" s="182">
        <v>26.354000000000003</v>
      </c>
      <c r="G44" s="182">
        <v>22.204000000000001</v>
      </c>
      <c r="H44" s="182">
        <v>330.28</v>
      </c>
      <c r="I44" s="183">
        <v>352.904</v>
      </c>
    </row>
    <row r="45" spans="1:9" ht="8.1" customHeight="1">
      <c r="A45" s="181" t="s">
        <v>173</v>
      </c>
      <c r="B45" s="182">
        <v>54.74</v>
      </c>
      <c r="C45" s="182">
        <v>0</v>
      </c>
      <c r="D45" s="182">
        <v>45.677999999999997</v>
      </c>
      <c r="E45" s="182">
        <v>0</v>
      </c>
      <c r="F45" s="182">
        <v>28.340000000000003</v>
      </c>
      <c r="G45" s="182">
        <v>0</v>
      </c>
      <c r="H45" s="182">
        <v>299.98599999999999</v>
      </c>
      <c r="I45" s="183">
        <v>0</v>
      </c>
    </row>
    <row r="46" spans="1:9" ht="8.1" customHeight="1">
      <c r="A46" s="181" t="s">
        <v>257</v>
      </c>
      <c r="B46" s="182">
        <v>58.646000000000001</v>
      </c>
      <c r="C46" s="182">
        <v>0</v>
      </c>
      <c r="D46" s="182">
        <v>39.926000000000002</v>
      </c>
      <c r="E46" s="182">
        <v>0</v>
      </c>
      <c r="F46" s="182">
        <v>27.102</v>
      </c>
      <c r="G46" s="182">
        <v>0</v>
      </c>
      <c r="H46" s="182">
        <v>308.83199999999999</v>
      </c>
      <c r="I46" s="183">
        <v>0</v>
      </c>
    </row>
    <row r="47" spans="1:9" ht="8.1" customHeight="1">
      <c r="A47" s="181" t="s">
        <v>171</v>
      </c>
      <c r="B47" s="182">
        <v>70.238</v>
      </c>
      <c r="C47" s="182">
        <v>0</v>
      </c>
      <c r="D47" s="182">
        <v>33.543999999999997</v>
      </c>
      <c r="E47" s="182">
        <v>0</v>
      </c>
      <c r="F47" s="182">
        <v>26.178000000000001</v>
      </c>
      <c r="G47" s="182">
        <v>0</v>
      </c>
      <c r="H47" s="182">
        <v>297.55</v>
      </c>
      <c r="I47" s="183">
        <v>0</v>
      </c>
    </row>
    <row r="48" spans="1:9" ht="8.1" customHeight="1">
      <c r="A48" s="181" t="s">
        <v>170</v>
      </c>
      <c r="B48" s="182">
        <v>68.701999999999998</v>
      </c>
      <c r="C48" s="182">
        <v>0</v>
      </c>
      <c r="D48" s="182">
        <v>32.576000000000001</v>
      </c>
      <c r="E48" s="182">
        <v>0</v>
      </c>
      <c r="F48" s="182">
        <v>23.835999999999999</v>
      </c>
      <c r="G48" s="182">
        <v>0</v>
      </c>
      <c r="H48" s="182">
        <v>289.58199999999999</v>
      </c>
      <c r="I48" s="183">
        <v>0</v>
      </c>
    </row>
    <row r="49" spans="1:13" ht="8.1" customHeight="1">
      <c r="A49" s="181" t="s">
        <v>169</v>
      </c>
      <c r="B49" s="182">
        <v>62.814</v>
      </c>
      <c r="C49" s="182">
        <v>0</v>
      </c>
      <c r="D49" s="182">
        <v>33.561999999999998</v>
      </c>
      <c r="E49" s="182">
        <v>0</v>
      </c>
      <c r="F49" s="182">
        <v>22.194000000000003</v>
      </c>
      <c r="G49" s="182">
        <v>0</v>
      </c>
      <c r="H49" s="182">
        <v>293.02199999999999</v>
      </c>
      <c r="I49" s="183">
        <v>0</v>
      </c>
    </row>
    <row r="50" spans="1:13" ht="8.1" customHeight="1">
      <c r="A50" s="181" t="s">
        <v>258</v>
      </c>
      <c r="B50" s="182">
        <v>67.41</v>
      </c>
      <c r="C50" s="182">
        <v>0</v>
      </c>
      <c r="D50" s="182">
        <v>40.436</v>
      </c>
      <c r="E50" s="182">
        <v>0</v>
      </c>
      <c r="F50" s="182">
        <v>28.684000000000001</v>
      </c>
      <c r="G50" s="182">
        <v>0</v>
      </c>
      <c r="H50" s="182">
        <v>289.05200000000002</v>
      </c>
      <c r="I50" s="183">
        <v>0</v>
      </c>
    </row>
    <row r="51" spans="1:13" ht="9.75" customHeight="1">
      <c r="A51" s="186" t="s">
        <v>259</v>
      </c>
      <c r="B51" s="187">
        <v>0.9</v>
      </c>
      <c r="C51" s="187"/>
      <c r="D51" s="187">
        <v>0.1</v>
      </c>
      <c r="E51" s="187"/>
      <c r="F51" s="187" t="s">
        <v>256</v>
      </c>
      <c r="G51" s="187"/>
      <c r="H51" s="187" t="s">
        <v>256</v>
      </c>
      <c r="I51" s="188"/>
      <c r="J51" s="189"/>
      <c r="K51" s="189"/>
      <c r="L51" s="189"/>
      <c r="M51" s="189"/>
    </row>
    <row r="52" spans="1:13" ht="8.25" customHeight="1">
      <c r="A52" s="190" t="s">
        <v>262</v>
      </c>
      <c r="B52" s="190"/>
      <c r="C52" s="190"/>
      <c r="D52" s="190"/>
      <c r="E52" s="190"/>
      <c r="F52" s="190"/>
      <c r="G52" s="190"/>
      <c r="H52" s="190"/>
      <c r="I52" s="190"/>
    </row>
    <row r="53" spans="1:13" ht="8.25" customHeight="1">
      <c r="A53" s="190" t="s">
        <v>263</v>
      </c>
      <c r="B53" s="191"/>
      <c r="C53" s="191"/>
      <c r="D53" s="191"/>
      <c r="E53" s="191"/>
      <c r="F53" s="191"/>
      <c r="G53" s="191"/>
      <c r="H53" s="191"/>
      <c r="I53" s="191"/>
    </row>
    <row r="54" spans="1:13" ht="8.25" customHeight="1">
      <c r="A54" s="190" t="s">
        <v>264</v>
      </c>
      <c r="B54" s="191"/>
      <c r="C54" s="191"/>
      <c r="D54" s="191"/>
      <c r="E54" s="191"/>
      <c r="F54" s="191"/>
      <c r="G54" s="191"/>
      <c r="H54" s="191"/>
    </row>
    <row r="55" spans="1:13" ht="8.25" customHeight="1">
      <c r="A55" s="190" t="s">
        <v>265</v>
      </c>
    </row>
    <row r="56" spans="1:13" ht="8.25" customHeight="1">
      <c r="A56" s="190" t="s">
        <v>266</v>
      </c>
      <c r="K56" s="189"/>
    </row>
    <row r="57" spans="1:13" ht="8.25" customHeight="1">
      <c r="A57" s="193" t="s">
        <v>267</v>
      </c>
      <c r="K57" s="189"/>
    </row>
    <row r="58" spans="1:13">
      <c r="A58" s="2" t="s">
        <v>15</v>
      </c>
      <c r="K58" s="189"/>
    </row>
    <row r="59" spans="1:13">
      <c r="K59" s="189"/>
    </row>
    <row r="61" spans="1:13">
      <c r="A61" s="79"/>
    </row>
  </sheetData>
  <mergeCells count="13">
    <mergeCell ref="F8:F9"/>
    <mergeCell ref="G8:G9"/>
    <mergeCell ref="H8:H9"/>
    <mergeCell ref="I8:I9"/>
    <mergeCell ref="A5:A9"/>
    <mergeCell ref="B5:C7"/>
    <mergeCell ref="D5:E7"/>
    <mergeCell ref="F5:G7"/>
    <mergeCell ref="H5:I7"/>
    <mergeCell ref="B8:B9"/>
    <mergeCell ref="C8:C9"/>
    <mergeCell ref="D8:D9"/>
    <mergeCell ref="E8:E9"/>
  </mergeCells>
  <hyperlinks>
    <hyperlink ref="A58" location="Inhaltsverzeichnis!A1" display="Zurück zum Inhaltsverzeichnis"/>
  </hyperlinks>
  <printOptions verticalCentered="1"/>
  <pageMargins left="1.5748031496062993" right="0.78740157480314965" top="0.19685039370078741" bottom="0.19685039370078741" header="0.19685039370078741" footer="0.19685039370078741"/>
  <pageSetup paperSize="9" scale="80" orientation="portrait" verticalDpi="300" r:id="rId1"/>
  <headerFooter alignWithMargins="0">
    <oddFooter>&amp;L&amp;D / &amp;T&amp;R&amp;F / &amp;A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rgb="FFF9E03A"/>
  </sheetPr>
  <dimension ref="A1:P56"/>
  <sheetViews>
    <sheetView showGridLines="0" zoomScaleNormal="100" workbookViewId="0">
      <pane ySplit="6" topLeftCell="A7" activePane="bottomLeft" state="frozen"/>
      <selection pane="bottomLeft"/>
    </sheetView>
  </sheetViews>
  <sheetFormatPr baseColWidth="10" defaultRowHeight="15"/>
  <cols>
    <col min="1" max="1" width="11.5703125" customWidth="1"/>
    <col min="2" max="15" width="7.85546875" customWidth="1"/>
    <col min="16" max="16" width="6.5703125" customWidth="1"/>
  </cols>
  <sheetData>
    <row r="1" spans="1:15" ht="77.25" customHeight="1">
      <c r="A1" s="352" t="s">
        <v>360</v>
      </c>
      <c r="B1" s="352"/>
      <c r="C1" s="352"/>
      <c r="D1" s="352"/>
      <c r="E1" s="352"/>
      <c r="F1" s="352"/>
      <c r="G1" s="352"/>
      <c r="H1" s="352"/>
      <c r="I1" s="352"/>
      <c r="J1" s="352"/>
      <c r="K1" s="352"/>
      <c r="L1" s="352"/>
      <c r="M1" s="352"/>
      <c r="N1" s="352"/>
      <c r="O1" s="352"/>
    </row>
    <row r="2" spans="1:15" s="350" customFormat="1" ht="15.75" customHeight="1">
      <c r="A2" s="351" t="s">
        <v>359</v>
      </c>
      <c r="B2" s="351"/>
      <c r="C2" s="351"/>
      <c r="D2" s="351"/>
      <c r="E2" s="351"/>
      <c r="F2" s="351"/>
      <c r="G2" s="351"/>
      <c r="H2" s="351"/>
      <c r="I2" s="351"/>
      <c r="J2" s="351"/>
      <c r="K2" s="351"/>
      <c r="L2" s="351"/>
      <c r="M2" s="351"/>
      <c r="N2" s="351"/>
      <c r="O2" s="351"/>
    </row>
    <row r="3" spans="1:15" s="350" customFormat="1" ht="15.75" customHeight="1">
      <c r="A3" s="351" t="s">
        <v>388</v>
      </c>
      <c r="B3" s="351"/>
      <c r="C3" s="351"/>
      <c r="D3" s="351"/>
      <c r="E3" s="351"/>
      <c r="F3" s="351"/>
      <c r="G3" s="351"/>
      <c r="H3" s="351"/>
      <c r="I3" s="351"/>
      <c r="J3" s="351"/>
      <c r="K3" s="351"/>
      <c r="L3" s="351"/>
      <c r="M3" s="351"/>
      <c r="N3" s="351"/>
      <c r="O3" s="351"/>
    </row>
    <row r="4" spans="1:15" ht="24" customHeight="1">
      <c r="A4" s="349" t="s">
        <v>358</v>
      </c>
      <c r="B4" s="348" t="s">
        <v>357</v>
      </c>
      <c r="C4" s="347"/>
      <c r="D4" s="347"/>
      <c r="E4" s="347"/>
      <c r="F4" s="347"/>
      <c r="G4" s="347"/>
      <c r="H4" s="347"/>
      <c r="I4" s="347"/>
      <c r="J4" s="346" t="s">
        <v>356</v>
      </c>
      <c r="K4" s="345"/>
      <c r="L4" s="345"/>
      <c r="M4" s="345"/>
      <c r="N4" s="345"/>
      <c r="O4" s="344"/>
    </row>
    <row r="5" spans="1:15" ht="11.1" customHeight="1">
      <c r="A5" s="343"/>
      <c r="B5" s="1928" t="s">
        <v>149</v>
      </c>
      <c r="C5" s="1929"/>
      <c r="D5" s="1929" t="s">
        <v>152</v>
      </c>
      <c r="E5" s="1929"/>
      <c r="F5" s="1929" t="s">
        <v>201</v>
      </c>
      <c r="G5" s="1929"/>
      <c r="H5" s="1929" t="s">
        <v>104</v>
      </c>
      <c r="I5" s="1929"/>
      <c r="J5" s="1929" t="s">
        <v>149</v>
      </c>
      <c r="K5" s="1929"/>
      <c r="L5" s="1929" t="s">
        <v>152</v>
      </c>
      <c r="M5" s="1929"/>
      <c r="N5" s="1926" t="s">
        <v>201</v>
      </c>
      <c r="O5" s="1927"/>
    </row>
    <row r="6" spans="1:15" ht="18" customHeight="1">
      <c r="A6" s="342"/>
      <c r="B6" s="341" t="s">
        <v>301</v>
      </c>
      <c r="C6" s="340" t="s">
        <v>355</v>
      </c>
      <c r="D6" s="339" t="s">
        <v>301</v>
      </c>
      <c r="E6" s="340" t="s">
        <v>355</v>
      </c>
      <c r="F6" s="339" t="s">
        <v>301</v>
      </c>
      <c r="G6" s="340" t="s">
        <v>355</v>
      </c>
      <c r="H6" s="339" t="s">
        <v>301</v>
      </c>
      <c r="I6" s="340" t="s">
        <v>355</v>
      </c>
      <c r="J6" s="339" t="s">
        <v>301</v>
      </c>
      <c r="K6" s="340" t="s">
        <v>355</v>
      </c>
      <c r="L6" s="339" t="s">
        <v>301</v>
      </c>
      <c r="M6" s="340" t="s">
        <v>355</v>
      </c>
      <c r="N6" s="339" t="s">
        <v>301</v>
      </c>
      <c r="O6" s="338" t="s">
        <v>355</v>
      </c>
    </row>
    <row r="7" spans="1:15" ht="12" customHeight="1">
      <c r="A7" s="334" t="s">
        <v>261</v>
      </c>
      <c r="B7" s="337"/>
      <c r="C7" s="337"/>
      <c r="D7" s="337"/>
      <c r="E7" s="337"/>
      <c r="F7" s="337"/>
      <c r="G7" s="337"/>
      <c r="H7" s="337"/>
      <c r="I7" s="337"/>
      <c r="J7" s="337"/>
      <c r="K7" s="337"/>
      <c r="L7" s="337"/>
      <c r="M7" s="337"/>
      <c r="N7" s="337"/>
      <c r="O7" s="336"/>
    </row>
    <row r="8" spans="1:15" ht="10.5" customHeight="1">
      <c r="A8" s="331" t="s">
        <v>179</v>
      </c>
      <c r="B8" s="330">
        <v>641.077</v>
      </c>
      <c r="C8" s="329">
        <v>624.923</v>
      </c>
      <c r="D8" s="330">
        <v>35.898000000000003</v>
      </c>
      <c r="E8" s="329">
        <v>28.981999999999999</v>
      </c>
      <c r="F8" s="330">
        <v>49.536000000000001</v>
      </c>
      <c r="G8" s="329">
        <v>46.776000000000003</v>
      </c>
      <c r="H8" s="330">
        <v>726.51099999999997</v>
      </c>
      <c r="I8" s="329">
        <v>700.68099999999993</v>
      </c>
      <c r="J8" s="327">
        <v>77.484139970699999</v>
      </c>
      <c r="K8" s="328">
        <v>78.886518819100004</v>
      </c>
      <c r="L8" s="327">
        <v>74.190762716600005</v>
      </c>
      <c r="M8" s="328">
        <v>82.509833689900006</v>
      </c>
      <c r="N8" s="327">
        <v>86.210029069800001</v>
      </c>
      <c r="O8" s="326">
        <v>88.474858901999994</v>
      </c>
    </row>
    <row r="9" spans="1:15" ht="10.5" customHeight="1">
      <c r="A9" s="331" t="s">
        <v>299</v>
      </c>
      <c r="B9" s="330">
        <v>613.56700000000001</v>
      </c>
      <c r="C9" s="329">
        <v>638.85200000000009</v>
      </c>
      <c r="D9" s="330">
        <v>37.122</v>
      </c>
      <c r="E9" s="329">
        <v>36.479999999999997</v>
      </c>
      <c r="F9" s="330">
        <v>49.635000000000005</v>
      </c>
      <c r="G9" s="329">
        <v>46.925000000000004</v>
      </c>
      <c r="H9" s="330">
        <v>700.32399999999996</v>
      </c>
      <c r="I9" s="329">
        <v>722.25700000000006</v>
      </c>
      <c r="J9" s="327">
        <v>79.896572012500002</v>
      </c>
      <c r="K9" s="328">
        <v>79.274229399000006</v>
      </c>
      <c r="L9" s="327">
        <v>77.2075857982</v>
      </c>
      <c r="M9" s="328">
        <v>81.044407894700001</v>
      </c>
      <c r="N9" s="327">
        <v>85.699607132099999</v>
      </c>
      <c r="O9" s="326">
        <v>86.925945658000003</v>
      </c>
    </row>
    <row r="10" spans="1:15" ht="10.5" customHeight="1">
      <c r="A10" s="331" t="s">
        <v>298</v>
      </c>
      <c r="B10" s="330">
        <v>632.63799999999992</v>
      </c>
      <c r="C10" s="329">
        <v>646.471</v>
      </c>
      <c r="D10" s="330">
        <v>40.11</v>
      </c>
      <c r="E10" s="329">
        <v>38.633000000000003</v>
      </c>
      <c r="F10" s="330">
        <v>50.834000000000003</v>
      </c>
      <c r="G10" s="329">
        <v>47.079000000000001</v>
      </c>
      <c r="H10" s="330">
        <v>723.58199999999988</v>
      </c>
      <c r="I10" s="329">
        <v>732.18299999999999</v>
      </c>
      <c r="J10" s="327">
        <v>79.575681511400006</v>
      </c>
      <c r="K10" s="328">
        <v>80.968365170300004</v>
      </c>
      <c r="L10" s="327">
        <v>73.271004736999998</v>
      </c>
      <c r="M10" s="328">
        <v>77.092123314299997</v>
      </c>
      <c r="N10" s="327">
        <v>89.294566628599995</v>
      </c>
      <c r="O10" s="326">
        <v>87.765245650899999</v>
      </c>
    </row>
    <row r="11" spans="1:15" ht="10.5" customHeight="1">
      <c r="A11" s="331" t="s">
        <v>297</v>
      </c>
      <c r="B11" s="330">
        <v>653.78899999999999</v>
      </c>
      <c r="C11" s="329">
        <v>674.18299999999999</v>
      </c>
      <c r="D11" s="330">
        <v>35.908999999999999</v>
      </c>
      <c r="E11" s="329">
        <v>37.204000000000001</v>
      </c>
      <c r="F11" s="330">
        <v>50.335000000000001</v>
      </c>
      <c r="G11" s="329">
        <v>47.885000000000005</v>
      </c>
      <c r="H11" s="330">
        <v>740.03300000000002</v>
      </c>
      <c r="I11" s="329">
        <v>759.27199999999993</v>
      </c>
      <c r="J11" s="327">
        <v>80.245461456200005</v>
      </c>
      <c r="K11" s="328">
        <v>78.137834979499999</v>
      </c>
      <c r="L11" s="327">
        <v>82.475145506700002</v>
      </c>
      <c r="M11" s="328">
        <v>78.789915062899993</v>
      </c>
      <c r="N11" s="327">
        <v>88.701698619300004</v>
      </c>
      <c r="O11" s="326">
        <v>87.774877310199997</v>
      </c>
    </row>
    <row r="12" spans="1:15" ht="10.5" customHeight="1">
      <c r="A12" s="331" t="s">
        <v>296</v>
      </c>
      <c r="B12" s="330">
        <v>672.34399999999994</v>
      </c>
      <c r="C12" s="329">
        <v>681.26299999999992</v>
      </c>
      <c r="D12" s="330">
        <v>38.128999999999998</v>
      </c>
      <c r="E12" s="329">
        <v>39.420999999999999</v>
      </c>
      <c r="F12" s="330">
        <v>51.684000000000005</v>
      </c>
      <c r="G12" s="329">
        <v>49.136000000000003</v>
      </c>
      <c r="H12" s="330">
        <v>762.15699999999993</v>
      </c>
      <c r="I12" s="329">
        <v>769.81999999999994</v>
      </c>
      <c r="J12" s="327">
        <v>81.597366824100007</v>
      </c>
      <c r="K12" s="328">
        <v>78.6653612482</v>
      </c>
      <c r="L12" s="327">
        <v>79.252012903600004</v>
      </c>
      <c r="M12" s="328">
        <v>77.336952385800004</v>
      </c>
      <c r="N12" s="327">
        <v>90.012382942499997</v>
      </c>
      <c r="O12" s="326">
        <v>88.8187886682</v>
      </c>
    </row>
    <row r="13" spans="1:15" ht="10.5" customHeight="1">
      <c r="A13" s="331" t="s">
        <v>354</v>
      </c>
      <c r="B13" s="330">
        <v>624.91499999999996</v>
      </c>
      <c r="C13" s="329">
        <v>626.02800000000002</v>
      </c>
      <c r="D13" s="330">
        <v>34.375</v>
      </c>
      <c r="E13" s="329">
        <v>37.170999999999999</v>
      </c>
      <c r="F13" s="330">
        <v>50.375999999999998</v>
      </c>
      <c r="G13" s="329">
        <v>46.335999999999999</v>
      </c>
      <c r="H13" s="330">
        <v>709.66599999999994</v>
      </c>
      <c r="I13" s="329">
        <v>709.53500000000008</v>
      </c>
      <c r="J13" s="327">
        <v>81.097909315699994</v>
      </c>
      <c r="K13" s="328">
        <v>77.697962391499999</v>
      </c>
      <c r="L13" s="327">
        <v>84.3927272727</v>
      </c>
      <c r="M13" s="328">
        <v>80.188856904600001</v>
      </c>
      <c r="N13" s="327">
        <v>88.935207241499995</v>
      </c>
      <c r="O13" s="326">
        <v>88.093491022099997</v>
      </c>
    </row>
    <row r="14" spans="1:15" ht="10.5" customHeight="1">
      <c r="A14" s="331" t="s">
        <v>352</v>
      </c>
      <c r="B14" s="330">
        <v>609.822</v>
      </c>
      <c r="C14" s="329">
        <v>0</v>
      </c>
      <c r="D14" s="330">
        <v>36.786000000000001</v>
      </c>
      <c r="E14" s="329">
        <v>0</v>
      </c>
      <c r="F14" s="330">
        <v>48.008000000000003</v>
      </c>
      <c r="G14" s="329">
        <v>0</v>
      </c>
      <c r="H14" s="330">
        <v>694.61599999999999</v>
      </c>
      <c r="I14" s="329">
        <v>0</v>
      </c>
      <c r="J14" s="327">
        <v>81.578395007099999</v>
      </c>
      <c r="K14" s="328">
        <v>0</v>
      </c>
      <c r="L14" s="327">
        <v>81.531017234800004</v>
      </c>
      <c r="M14" s="328">
        <v>0</v>
      </c>
      <c r="N14" s="327">
        <v>90.112064655899999</v>
      </c>
      <c r="O14" s="326">
        <v>0</v>
      </c>
    </row>
    <row r="15" spans="1:15" ht="10.5" customHeight="1">
      <c r="A15" s="331" t="s">
        <v>293</v>
      </c>
      <c r="B15" s="330">
        <v>588.26700000000005</v>
      </c>
      <c r="C15" s="329">
        <v>0</v>
      </c>
      <c r="D15" s="330">
        <v>33.323</v>
      </c>
      <c r="E15" s="329">
        <v>0</v>
      </c>
      <c r="F15" s="330">
        <v>46.488</v>
      </c>
      <c r="G15" s="329">
        <v>0</v>
      </c>
      <c r="H15" s="330">
        <v>668.07799999999997</v>
      </c>
      <c r="I15" s="329">
        <v>0</v>
      </c>
      <c r="J15" s="327">
        <v>79.418359350399996</v>
      </c>
      <c r="K15" s="328">
        <v>0</v>
      </c>
      <c r="L15" s="327">
        <v>82.495573627799999</v>
      </c>
      <c r="M15" s="328">
        <v>0</v>
      </c>
      <c r="N15" s="327">
        <v>88.754087076199994</v>
      </c>
      <c r="O15" s="326">
        <v>0</v>
      </c>
    </row>
    <row r="16" spans="1:15" ht="10.5" customHeight="1">
      <c r="A16" s="331" t="s">
        <v>171</v>
      </c>
      <c r="B16" s="330">
        <v>669.495</v>
      </c>
      <c r="C16" s="329">
        <v>0</v>
      </c>
      <c r="D16" s="330">
        <v>39.433</v>
      </c>
      <c r="E16" s="329">
        <v>0</v>
      </c>
      <c r="F16" s="330">
        <v>53.001000000000005</v>
      </c>
      <c r="G16" s="329">
        <v>0</v>
      </c>
      <c r="H16" s="330">
        <v>761.92899999999997</v>
      </c>
      <c r="I16" s="329">
        <v>0</v>
      </c>
      <c r="J16" s="327">
        <v>79.923673813799994</v>
      </c>
      <c r="K16" s="328">
        <v>0</v>
      </c>
      <c r="L16" s="327">
        <v>77.402175842600002</v>
      </c>
      <c r="M16" s="328">
        <v>0</v>
      </c>
      <c r="N16" s="327">
        <v>89.805852719800001</v>
      </c>
      <c r="O16" s="326">
        <v>0</v>
      </c>
    </row>
    <row r="17" spans="1:16" ht="10.5" customHeight="1">
      <c r="A17" s="331" t="s">
        <v>170</v>
      </c>
      <c r="B17" s="330">
        <v>600.49699999999996</v>
      </c>
      <c r="C17" s="329">
        <v>0</v>
      </c>
      <c r="D17" s="330">
        <v>32.536999999999999</v>
      </c>
      <c r="E17" s="329">
        <v>0</v>
      </c>
      <c r="F17" s="330">
        <v>45.963999999999999</v>
      </c>
      <c r="G17" s="329">
        <v>0</v>
      </c>
      <c r="H17" s="330">
        <v>678.99800000000005</v>
      </c>
      <c r="I17" s="329">
        <v>0</v>
      </c>
      <c r="J17" s="327">
        <v>80.019217414899998</v>
      </c>
      <c r="K17" s="328">
        <v>0</v>
      </c>
      <c r="L17" s="327">
        <v>82.152626240900005</v>
      </c>
      <c r="M17" s="328">
        <v>0</v>
      </c>
      <c r="N17" s="327">
        <v>87.052910973799996</v>
      </c>
      <c r="O17" s="326">
        <v>0</v>
      </c>
    </row>
    <row r="18" spans="1:16" ht="10.5" customHeight="1">
      <c r="A18" s="331" t="s">
        <v>169</v>
      </c>
      <c r="B18" s="330">
        <v>631.03800000000001</v>
      </c>
      <c r="C18" s="329">
        <v>0</v>
      </c>
      <c r="D18" s="330">
        <v>36.276000000000003</v>
      </c>
      <c r="E18" s="329">
        <v>0</v>
      </c>
      <c r="F18" s="330">
        <v>47.765000000000001</v>
      </c>
      <c r="G18" s="329">
        <v>0</v>
      </c>
      <c r="H18" s="330">
        <v>715.07899999999995</v>
      </c>
      <c r="I18" s="329">
        <v>0</v>
      </c>
      <c r="J18" s="327">
        <v>81.617430329100003</v>
      </c>
      <c r="K18" s="328">
        <v>0</v>
      </c>
      <c r="L18" s="327">
        <v>82.390561252599994</v>
      </c>
      <c r="M18" s="328">
        <v>0</v>
      </c>
      <c r="N18" s="327">
        <v>88.476918245600004</v>
      </c>
      <c r="O18" s="326">
        <v>0</v>
      </c>
    </row>
    <row r="19" spans="1:16" ht="10.5" customHeight="1">
      <c r="A19" s="331" t="s">
        <v>258</v>
      </c>
      <c r="B19" s="330">
        <v>619.78800000000001</v>
      </c>
      <c r="C19" s="329">
        <v>0</v>
      </c>
      <c r="D19" s="330">
        <v>34.655000000000001</v>
      </c>
      <c r="E19" s="329">
        <v>0</v>
      </c>
      <c r="F19" s="330">
        <v>50.121000000000002</v>
      </c>
      <c r="G19" s="329">
        <v>0</v>
      </c>
      <c r="H19" s="330">
        <v>831.76900000000001</v>
      </c>
      <c r="I19" s="329">
        <v>0</v>
      </c>
      <c r="J19" s="327">
        <v>81.822494143200004</v>
      </c>
      <c r="K19" s="328">
        <v>0</v>
      </c>
      <c r="L19" s="327">
        <v>81.245716269300004</v>
      </c>
      <c r="M19" s="328">
        <v>0</v>
      </c>
      <c r="N19" s="327">
        <v>89.744946770599995</v>
      </c>
      <c r="O19" s="326">
        <v>0</v>
      </c>
    </row>
    <row r="20" spans="1:16" ht="10.5" customHeight="1">
      <c r="A20" s="331" t="s">
        <v>259</v>
      </c>
      <c r="B20" s="330">
        <v>90.210999999999999</v>
      </c>
      <c r="C20" s="329">
        <v>0</v>
      </c>
      <c r="D20" s="330"/>
      <c r="E20" s="329"/>
      <c r="F20" s="330">
        <v>36.994</v>
      </c>
      <c r="G20" s="329">
        <v>0</v>
      </c>
      <c r="H20" s="330"/>
      <c r="I20" s="329"/>
      <c r="J20" s="327">
        <v>77.792065269199995</v>
      </c>
      <c r="K20" s="328">
        <v>0</v>
      </c>
      <c r="L20" s="327"/>
      <c r="M20" s="328"/>
      <c r="N20" s="327">
        <v>89.141307781400002</v>
      </c>
      <c r="O20" s="326">
        <v>0</v>
      </c>
    </row>
    <row r="21" spans="1:16" ht="10.5" customHeight="1">
      <c r="A21" s="335" t="s">
        <v>351</v>
      </c>
      <c r="B21" s="330">
        <v>3838.33</v>
      </c>
      <c r="C21" s="329">
        <v>3891.7200000000003</v>
      </c>
      <c r="D21" s="330">
        <v>221.54300000000001</v>
      </c>
      <c r="E21" s="329">
        <v>217.89099999999999</v>
      </c>
      <c r="F21" s="330">
        <v>302.39999999999998</v>
      </c>
      <c r="G21" s="329">
        <v>284.137</v>
      </c>
      <c r="H21" s="330">
        <v>4362.2730000000001</v>
      </c>
      <c r="I21" s="329">
        <v>4393.7479999999996</v>
      </c>
      <c r="J21" s="327">
        <v>79.982855181766666</v>
      </c>
      <c r="K21" s="328">
        <v>78.938378667933321</v>
      </c>
      <c r="L21" s="327">
        <v>78.464873155799992</v>
      </c>
      <c r="M21" s="328">
        <v>79.493681542033343</v>
      </c>
      <c r="N21" s="327">
        <v>88.142248605633327</v>
      </c>
      <c r="O21" s="326">
        <v>87.975534535233336</v>
      </c>
    </row>
    <row r="22" spans="1:16" ht="12" customHeight="1">
      <c r="A22" s="334" t="s">
        <v>255</v>
      </c>
      <c r="B22" s="337"/>
      <c r="C22" s="337"/>
      <c r="D22" s="337"/>
      <c r="E22" s="337"/>
      <c r="F22" s="337"/>
      <c r="G22" s="337"/>
      <c r="H22" s="337"/>
      <c r="I22" s="337"/>
      <c r="J22" s="337"/>
      <c r="K22" s="337"/>
      <c r="L22" s="337"/>
      <c r="M22" s="337"/>
      <c r="N22" s="337"/>
      <c r="O22" s="336"/>
    </row>
    <row r="23" spans="1:16" ht="10.5" customHeight="1">
      <c r="A23" s="331" t="s">
        <v>179</v>
      </c>
      <c r="B23" s="330">
        <v>508.89100000000002</v>
      </c>
      <c r="C23" s="329">
        <v>496.78399999999999</v>
      </c>
      <c r="D23" s="330"/>
      <c r="E23" s="329"/>
      <c r="F23" s="330">
        <v>40.054000000000002</v>
      </c>
      <c r="G23" s="329">
        <v>37.139000000000003</v>
      </c>
      <c r="H23" s="330">
        <v>548.94500000000005</v>
      </c>
      <c r="I23" s="329">
        <v>533.923</v>
      </c>
      <c r="J23" s="327">
        <v>77.936729083399996</v>
      </c>
      <c r="K23" s="328">
        <v>78.908338432799994</v>
      </c>
      <c r="L23" s="327"/>
      <c r="M23" s="328"/>
      <c r="N23" s="327">
        <v>84.643231637300005</v>
      </c>
      <c r="O23" s="326">
        <v>87.431002450299999</v>
      </c>
      <c r="P23" s="318"/>
    </row>
    <row r="24" spans="1:16" ht="10.5" customHeight="1">
      <c r="A24" s="331" t="s">
        <v>299</v>
      </c>
      <c r="B24" s="330">
        <v>488.82100000000003</v>
      </c>
      <c r="C24" s="329">
        <v>513.55600000000004</v>
      </c>
      <c r="D24" s="330"/>
      <c r="E24" s="329"/>
      <c r="F24" s="330">
        <v>39.78</v>
      </c>
      <c r="G24" s="329">
        <v>37.206000000000003</v>
      </c>
      <c r="H24" s="330">
        <v>528.601</v>
      </c>
      <c r="I24" s="329">
        <v>550.76200000000006</v>
      </c>
      <c r="J24" s="327">
        <v>80.582462701099999</v>
      </c>
      <c r="K24" s="328">
        <v>79.636690059100005</v>
      </c>
      <c r="L24" s="327"/>
      <c r="M24" s="328"/>
      <c r="N24" s="327">
        <v>84.688285570600002</v>
      </c>
      <c r="O24" s="326">
        <v>86.252217384299996</v>
      </c>
    </row>
    <row r="25" spans="1:16" ht="10.5" customHeight="1">
      <c r="A25" s="331" t="s">
        <v>298</v>
      </c>
      <c r="B25" s="330">
        <v>506.72699999999998</v>
      </c>
      <c r="C25" s="329">
        <v>518.35500000000002</v>
      </c>
      <c r="D25" s="330"/>
      <c r="E25" s="329"/>
      <c r="F25" s="330">
        <v>40.759</v>
      </c>
      <c r="G25" s="329">
        <v>37.381</v>
      </c>
      <c r="H25" s="330">
        <v>547.48599999999999</v>
      </c>
      <c r="I25" s="329">
        <v>555.73599999999999</v>
      </c>
      <c r="J25" s="327">
        <v>80.153218597000006</v>
      </c>
      <c r="K25" s="328">
        <v>80.967869510300005</v>
      </c>
      <c r="L25" s="327"/>
      <c r="M25" s="328"/>
      <c r="N25" s="327">
        <v>88.611104295999993</v>
      </c>
      <c r="O25" s="326">
        <v>86.926513469400007</v>
      </c>
    </row>
    <row r="26" spans="1:16" ht="10.5" customHeight="1">
      <c r="A26" s="331" t="s">
        <v>297</v>
      </c>
      <c r="B26" s="330">
        <v>522.72</v>
      </c>
      <c r="C26" s="329">
        <v>541.35599999999999</v>
      </c>
      <c r="D26" s="330"/>
      <c r="E26" s="329"/>
      <c r="F26" s="330">
        <v>40.859000000000002</v>
      </c>
      <c r="G26" s="329">
        <v>38.527000000000001</v>
      </c>
      <c r="H26" s="330">
        <v>563.57900000000006</v>
      </c>
      <c r="I26" s="329">
        <v>579.88300000000004</v>
      </c>
      <c r="J26" s="327">
        <v>80.410162228299995</v>
      </c>
      <c r="K26" s="328">
        <v>78.802488565700003</v>
      </c>
      <c r="L26" s="327"/>
      <c r="M26" s="328"/>
      <c r="N26" s="327">
        <v>88.198438532500006</v>
      </c>
      <c r="O26" s="326">
        <v>86.157759493300006</v>
      </c>
    </row>
    <row r="27" spans="1:16" ht="10.5" customHeight="1">
      <c r="A27" s="331" t="s">
        <v>296</v>
      </c>
      <c r="B27" s="330">
        <v>541.40099999999995</v>
      </c>
      <c r="C27" s="329">
        <v>546.46199999999999</v>
      </c>
      <c r="D27" s="330"/>
      <c r="E27" s="329"/>
      <c r="F27" s="330">
        <v>41.429000000000002</v>
      </c>
      <c r="G27" s="329">
        <v>39.076000000000001</v>
      </c>
      <c r="H27" s="330">
        <v>582.82999999999993</v>
      </c>
      <c r="I27" s="329">
        <v>585.53800000000001</v>
      </c>
      <c r="J27" s="327">
        <v>82.267672206</v>
      </c>
      <c r="K27" s="328">
        <v>79.822384722099997</v>
      </c>
      <c r="L27" s="327"/>
      <c r="M27" s="328"/>
      <c r="N27" s="327">
        <v>89.654589780099997</v>
      </c>
      <c r="O27" s="326">
        <v>87.654826491999998</v>
      </c>
    </row>
    <row r="28" spans="1:16" ht="10.5" customHeight="1">
      <c r="A28" s="331" t="s">
        <v>354</v>
      </c>
      <c r="B28" s="330">
        <v>499.08100000000002</v>
      </c>
      <c r="C28" s="329">
        <v>496.69499999999999</v>
      </c>
      <c r="D28" s="330"/>
      <c r="E28" s="329"/>
      <c r="F28" s="330">
        <v>41.183</v>
      </c>
      <c r="G28" s="329">
        <v>36.896000000000001</v>
      </c>
      <c r="H28" s="330">
        <v>540.26400000000001</v>
      </c>
      <c r="I28" s="329">
        <v>533.59100000000001</v>
      </c>
      <c r="J28" s="327">
        <v>81.659690511199997</v>
      </c>
      <c r="K28" s="328">
        <v>78.756178338799998</v>
      </c>
      <c r="L28" s="327"/>
      <c r="M28" s="328"/>
      <c r="N28" s="327">
        <v>87.844498943700003</v>
      </c>
      <c r="O28" s="326">
        <v>87.787294015599997</v>
      </c>
    </row>
    <row r="29" spans="1:16" ht="10.5" customHeight="1">
      <c r="A29" s="331" t="s">
        <v>352</v>
      </c>
      <c r="B29" s="330">
        <v>483.04399999999998</v>
      </c>
      <c r="C29" s="329"/>
      <c r="D29" s="330"/>
      <c r="E29" s="329"/>
      <c r="F29" s="330">
        <v>38.825000000000003</v>
      </c>
      <c r="G29" s="329"/>
      <c r="H29" s="330">
        <v>521.86900000000003</v>
      </c>
      <c r="I29" s="329"/>
      <c r="J29" s="327">
        <v>82.009299359899998</v>
      </c>
      <c r="K29" s="328"/>
      <c r="L29" s="327"/>
      <c r="M29" s="328"/>
      <c r="N29" s="327">
        <v>89.187379265900006</v>
      </c>
      <c r="O29" s="326"/>
    </row>
    <row r="30" spans="1:16" ht="10.5" customHeight="1">
      <c r="A30" s="331" t="s">
        <v>293</v>
      </c>
      <c r="B30" s="330">
        <v>468.755</v>
      </c>
      <c r="C30" s="329"/>
      <c r="D30" s="330"/>
      <c r="E30" s="329"/>
      <c r="F30" s="330">
        <v>37.253</v>
      </c>
      <c r="G30" s="329"/>
      <c r="H30" s="330">
        <v>506.00799999999998</v>
      </c>
      <c r="I30" s="329"/>
      <c r="J30" s="327">
        <v>79.631150601100003</v>
      </c>
      <c r="K30" s="328"/>
      <c r="L30" s="327"/>
      <c r="M30" s="328"/>
      <c r="N30" s="327">
        <v>87.990228974800004</v>
      </c>
      <c r="O30" s="326"/>
    </row>
    <row r="31" spans="1:16" ht="10.5" customHeight="1">
      <c r="A31" s="331" t="s">
        <v>171</v>
      </c>
      <c r="B31" s="330">
        <v>528.59500000000003</v>
      </c>
      <c r="C31" s="329"/>
      <c r="D31" s="330"/>
      <c r="E31" s="329"/>
      <c r="F31" s="330">
        <v>42.487000000000002</v>
      </c>
      <c r="G31" s="329"/>
      <c r="H31" s="330">
        <v>571.08199999999999</v>
      </c>
      <c r="I31" s="329"/>
      <c r="J31" s="327">
        <v>80.907121709400002</v>
      </c>
      <c r="K31" s="328"/>
      <c r="L31" s="327"/>
      <c r="M31" s="328"/>
      <c r="N31" s="327">
        <v>89.312024854699999</v>
      </c>
      <c r="O31" s="326"/>
    </row>
    <row r="32" spans="1:16" ht="10.5" customHeight="1">
      <c r="A32" s="331" t="s">
        <v>170</v>
      </c>
      <c r="B32" s="330">
        <v>479.29300000000001</v>
      </c>
      <c r="C32" s="329"/>
      <c r="D32" s="330"/>
      <c r="E32" s="329"/>
      <c r="F32" s="330">
        <v>37.08</v>
      </c>
      <c r="G32" s="329"/>
      <c r="H32" s="330">
        <v>516.37300000000005</v>
      </c>
      <c r="I32" s="329"/>
      <c r="J32" s="327">
        <v>80.440356942400001</v>
      </c>
      <c r="K32" s="328"/>
      <c r="L32" s="327"/>
      <c r="M32" s="328"/>
      <c r="N32" s="327">
        <v>85.765911542599994</v>
      </c>
      <c r="O32" s="326"/>
    </row>
    <row r="33" spans="1:15" ht="10.5" customHeight="1">
      <c r="A33" s="331" t="s">
        <v>169</v>
      </c>
      <c r="B33" s="330">
        <v>501.03699999999998</v>
      </c>
      <c r="C33" s="329"/>
      <c r="D33" s="330"/>
      <c r="E33" s="329"/>
      <c r="F33" s="330">
        <v>37.872999999999998</v>
      </c>
      <c r="G33" s="329"/>
      <c r="H33" s="330">
        <v>538.91</v>
      </c>
      <c r="I33" s="329"/>
      <c r="J33" s="327">
        <v>82.681119358499998</v>
      </c>
      <c r="K33" s="328"/>
      <c r="L33" s="327"/>
      <c r="M33" s="328"/>
      <c r="N33" s="327">
        <v>87.867346130499996</v>
      </c>
      <c r="O33" s="326"/>
    </row>
    <row r="34" spans="1:15" ht="10.5" customHeight="1">
      <c r="A34" s="331" t="s">
        <v>258</v>
      </c>
      <c r="B34" s="330">
        <v>491.31</v>
      </c>
      <c r="C34" s="329"/>
      <c r="D34" s="330"/>
      <c r="E34" s="329"/>
      <c r="F34" s="330">
        <v>40.524000000000001</v>
      </c>
      <c r="G34" s="329"/>
      <c r="H34" s="330">
        <v>531.83400000000006</v>
      </c>
      <c r="I34" s="329"/>
      <c r="J34" s="327">
        <v>82.615049561399999</v>
      </c>
      <c r="K34" s="328"/>
      <c r="L34" s="327"/>
      <c r="M34" s="328"/>
      <c r="N34" s="327">
        <v>88.704781178900006</v>
      </c>
      <c r="O34" s="326"/>
    </row>
    <row r="35" spans="1:15" ht="10.5" customHeight="1">
      <c r="A35" s="331" t="s">
        <v>259</v>
      </c>
      <c r="B35" s="330">
        <v>83.828999999999994</v>
      </c>
      <c r="C35" s="329"/>
      <c r="D35" s="330"/>
      <c r="E35" s="329"/>
      <c r="F35" s="330">
        <v>34.887999999999998</v>
      </c>
      <c r="G35" s="329"/>
      <c r="H35" s="330">
        <v>118.71699999999998</v>
      </c>
      <c r="I35" s="329"/>
      <c r="J35" s="327">
        <v>78.012382349800006</v>
      </c>
      <c r="K35" s="328"/>
      <c r="L35" s="327"/>
      <c r="M35" s="328"/>
      <c r="N35" s="327">
        <v>89.381862772399998</v>
      </c>
      <c r="O35" s="326"/>
    </row>
    <row r="36" spans="1:15" ht="10.5" customHeight="1">
      <c r="A36" s="335" t="s">
        <v>351</v>
      </c>
      <c r="B36" s="330">
        <v>3067.6410000000001</v>
      </c>
      <c r="C36" s="329">
        <v>3113.2080000000005</v>
      </c>
      <c r="D36" s="330"/>
      <c r="E36" s="329"/>
      <c r="F36" s="330">
        <v>244.06399999999999</v>
      </c>
      <c r="G36" s="329">
        <v>226.22499999999997</v>
      </c>
      <c r="H36" s="330">
        <v>3311.7050000000004</v>
      </c>
      <c r="I36" s="329">
        <v>3339.433</v>
      </c>
      <c r="J36" s="327">
        <v>80.501655887833323</v>
      </c>
      <c r="K36" s="328">
        <v>79.482324938133317</v>
      </c>
      <c r="L36" s="327"/>
      <c r="M36" s="328"/>
      <c r="N36" s="327">
        <v>87.273358126700018</v>
      </c>
      <c r="O36" s="326">
        <v>87.034935550816655</v>
      </c>
    </row>
    <row r="37" spans="1:15" ht="12" customHeight="1">
      <c r="A37" s="334" t="s">
        <v>260</v>
      </c>
      <c r="B37" s="333"/>
      <c r="C37" s="333"/>
      <c r="D37" s="333"/>
      <c r="E37" s="333"/>
      <c r="F37" s="333"/>
      <c r="G37" s="333"/>
      <c r="H37" s="333"/>
      <c r="I37" s="333"/>
      <c r="J37" s="333"/>
      <c r="K37" s="333"/>
      <c r="L37" s="333"/>
      <c r="M37" s="333"/>
      <c r="N37" s="333"/>
      <c r="O37" s="332"/>
    </row>
    <row r="38" spans="1:15" ht="10.5" customHeight="1">
      <c r="A38" s="331" t="s">
        <v>179</v>
      </c>
      <c r="B38" s="330">
        <v>132.18600000000001</v>
      </c>
      <c r="C38" s="329">
        <v>128.13900000000001</v>
      </c>
      <c r="D38" s="330"/>
      <c r="E38" s="329"/>
      <c r="F38" s="330">
        <v>9.4819999999999993</v>
      </c>
      <c r="G38" s="329">
        <v>9.6370000000000005</v>
      </c>
      <c r="H38" s="330">
        <v>141.66800000000001</v>
      </c>
      <c r="I38" s="329">
        <v>137.77600000000001</v>
      </c>
      <c r="J38" s="327">
        <v>75.741757826099999</v>
      </c>
      <c r="K38" s="328">
        <v>78.801926033399994</v>
      </c>
      <c r="L38" s="327"/>
      <c r="M38" s="328"/>
      <c r="N38" s="327">
        <v>92.828517190499994</v>
      </c>
      <c r="O38" s="326">
        <v>92.497665248499999</v>
      </c>
    </row>
    <row r="39" spans="1:15" ht="10.5" customHeight="1">
      <c r="A39" s="331" t="s">
        <v>299</v>
      </c>
      <c r="B39" s="330">
        <v>124.746</v>
      </c>
      <c r="C39" s="329">
        <v>125.29600000000001</v>
      </c>
      <c r="D39" s="330"/>
      <c r="E39" s="329"/>
      <c r="F39" s="330">
        <v>9.8550000000000004</v>
      </c>
      <c r="G39" s="329">
        <v>9.7189999999999994</v>
      </c>
      <c r="H39" s="330">
        <v>134.601</v>
      </c>
      <c r="I39" s="329">
        <v>135.01500000000001</v>
      </c>
      <c r="J39" s="327">
        <v>77.208888461399994</v>
      </c>
      <c r="K39" s="328">
        <v>77.788596603200006</v>
      </c>
      <c r="L39" s="327"/>
      <c r="M39" s="328"/>
      <c r="N39" s="327">
        <v>89.781836631199994</v>
      </c>
      <c r="O39" s="326">
        <v>89.505093116599994</v>
      </c>
    </row>
    <row r="40" spans="1:15" ht="10.5" customHeight="1">
      <c r="A40" s="331" t="s">
        <v>298</v>
      </c>
      <c r="B40" s="330">
        <v>125.911</v>
      </c>
      <c r="C40" s="329">
        <v>128.11600000000001</v>
      </c>
      <c r="D40" s="330"/>
      <c r="E40" s="329"/>
      <c r="F40" s="330">
        <v>10.074999999999999</v>
      </c>
      <c r="G40" s="329">
        <v>9.6980000000000004</v>
      </c>
      <c r="H40" s="330">
        <v>135.98599999999999</v>
      </c>
      <c r="I40" s="329">
        <v>137.81400000000002</v>
      </c>
      <c r="J40" s="327">
        <v>77.251391856200001</v>
      </c>
      <c r="K40" s="328">
        <v>80.970370601599996</v>
      </c>
      <c r="L40" s="327"/>
      <c r="M40" s="328"/>
      <c r="N40" s="327">
        <v>92.0595533499</v>
      </c>
      <c r="O40" s="326">
        <v>90.998143947200006</v>
      </c>
    </row>
    <row r="41" spans="1:15" ht="10.5" customHeight="1">
      <c r="A41" s="331" t="s">
        <v>297</v>
      </c>
      <c r="B41" s="330">
        <v>131.06899999999999</v>
      </c>
      <c r="C41" s="329">
        <v>132.827</v>
      </c>
      <c r="D41" s="330"/>
      <c r="E41" s="329"/>
      <c r="F41" s="330">
        <v>9.4760000000000009</v>
      </c>
      <c r="G41" s="329">
        <v>9.3580000000000005</v>
      </c>
      <c r="H41" s="330">
        <v>140.54499999999999</v>
      </c>
      <c r="I41" s="329">
        <v>142.185</v>
      </c>
      <c r="J41" s="327">
        <v>79.588613631000001</v>
      </c>
      <c r="K41" s="328">
        <v>75.428941405000003</v>
      </c>
      <c r="L41" s="327"/>
      <c r="M41" s="328"/>
      <c r="N41" s="327">
        <v>90.871675812600003</v>
      </c>
      <c r="O41" s="326">
        <v>94.432571062199997</v>
      </c>
    </row>
    <row r="42" spans="1:15" ht="10.5" customHeight="1">
      <c r="A42" s="331" t="s">
        <v>296</v>
      </c>
      <c r="B42" s="330">
        <v>130.94300000000001</v>
      </c>
      <c r="C42" s="329">
        <v>134.80099999999999</v>
      </c>
      <c r="D42" s="330"/>
      <c r="E42" s="329"/>
      <c r="F42" s="330">
        <v>10.255000000000001</v>
      </c>
      <c r="G42" s="329">
        <v>10.06</v>
      </c>
      <c r="H42" s="330">
        <v>141.19800000000001</v>
      </c>
      <c r="I42" s="329">
        <v>144.86099999999999</v>
      </c>
      <c r="J42" s="327">
        <v>78.825901346400002</v>
      </c>
      <c r="K42" s="328">
        <v>73.974970512100001</v>
      </c>
      <c r="L42" s="327"/>
      <c r="M42" s="328"/>
      <c r="N42" s="327">
        <v>91.457825451000005</v>
      </c>
      <c r="O42" s="326">
        <v>93.3399602386</v>
      </c>
    </row>
    <row r="43" spans="1:15" ht="10.5" customHeight="1">
      <c r="A43" s="331" t="s">
        <v>353</v>
      </c>
      <c r="B43" s="330">
        <v>125.834</v>
      </c>
      <c r="C43" s="329">
        <v>129.333</v>
      </c>
      <c r="D43" s="330"/>
      <c r="E43" s="329"/>
      <c r="F43" s="330">
        <v>9.1929999999999996</v>
      </c>
      <c r="G43" s="329">
        <v>9.44</v>
      </c>
      <c r="H43" s="330">
        <v>135.02700000000002</v>
      </c>
      <c r="I43" s="329">
        <v>138.773</v>
      </c>
      <c r="J43" s="327">
        <v>78.869780822400003</v>
      </c>
      <c r="K43" s="328">
        <v>73.633952664800006</v>
      </c>
      <c r="L43" s="327"/>
      <c r="M43" s="328"/>
      <c r="N43" s="327">
        <v>93.821385836999994</v>
      </c>
      <c r="O43" s="326">
        <v>89.290254237300005</v>
      </c>
    </row>
    <row r="44" spans="1:15" ht="10.5" customHeight="1">
      <c r="A44" s="331" t="s">
        <v>352</v>
      </c>
      <c r="B44" s="330">
        <v>126.77800000000001</v>
      </c>
      <c r="C44" s="329"/>
      <c r="D44" s="330"/>
      <c r="E44" s="329"/>
      <c r="F44" s="330">
        <v>9.1829999999999998</v>
      </c>
      <c r="G44" s="329"/>
      <c r="H44" s="330">
        <v>135.96100000000001</v>
      </c>
      <c r="I44" s="329"/>
      <c r="J44" s="327">
        <v>79.936582056800006</v>
      </c>
      <c r="K44" s="328"/>
      <c r="L44" s="327"/>
      <c r="M44" s="328"/>
      <c r="N44" s="327">
        <v>94.021561581200004</v>
      </c>
      <c r="O44" s="326"/>
    </row>
    <row r="45" spans="1:15" ht="10.5" customHeight="1">
      <c r="A45" s="331" t="s">
        <v>293</v>
      </c>
      <c r="B45" s="330">
        <v>119.512</v>
      </c>
      <c r="C45" s="329"/>
      <c r="D45" s="330"/>
      <c r="E45" s="329"/>
      <c r="F45" s="330">
        <v>9.2349999999999994</v>
      </c>
      <c r="G45" s="329"/>
      <c r="H45" s="330">
        <v>128.74700000000001</v>
      </c>
      <c r="I45" s="329"/>
      <c r="J45" s="327">
        <v>78.583740544899996</v>
      </c>
      <c r="K45" s="328"/>
      <c r="L45" s="327"/>
      <c r="M45" s="328"/>
      <c r="N45" s="327">
        <v>91.835408771000004</v>
      </c>
      <c r="O45" s="326"/>
    </row>
    <row r="46" spans="1:15" ht="10.5" customHeight="1">
      <c r="A46" s="331" t="s">
        <v>171</v>
      </c>
      <c r="B46" s="330">
        <v>140.9</v>
      </c>
      <c r="C46" s="329"/>
      <c r="D46" s="330"/>
      <c r="E46" s="329"/>
      <c r="F46" s="330">
        <v>10.513999999999999</v>
      </c>
      <c r="G46" s="329"/>
      <c r="H46" s="330">
        <v>151.41400000000002</v>
      </c>
      <c r="I46" s="329"/>
      <c r="J46" s="327">
        <v>76.234208658599997</v>
      </c>
      <c r="K46" s="328"/>
      <c r="L46" s="327"/>
      <c r="M46" s="328"/>
      <c r="N46" s="327">
        <v>91.801407646900003</v>
      </c>
      <c r="O46" s="326"/>
    </row>
    <row r="47" spans="1:15" ht="10.5" customHeight="1">
      <c r="A47" s="331" t="s">
        <v>170</v>
      </c>
      <c r="B47" s="330">
        <v>121.20399999999999</v>
      </c>
      <c r="C47" s="329"/>
      <c r="D47" s="330"/>
      <c r="E47" s="329"/>
      <c r="F47" s="330">
        <v>8.8840000000000003</v>
      </c>
      <c r="G47" s="329"/>
      <c r="H47" s="330">
        <v>130.08799999999999</v>
      </c>
      <c r="I47" s="329"/>
      <c r="J47" s="327">
        <v>78.353849707899997</v>
      </c>
      <c r="K47" s="328"/>
      <c r="L47" s="327"/>
      <c r="M47" s="328"/>
      <c r="N47" s="327">
        <v>92.424583520900001</v>
      </c>
      <c r="O47" s="326"/>
    </row>
    <row r="48" spans="1:15" ht="10.5" customHeight="1">
      <c r="A48" s="331" t="s">
        <v>169</v>
      </c>
      <c r="B48" s="330">
        <v>130.001</v>
      </c>
      <c r="C48" s="329"/>
      <c r="D48" s="330"/>
      <c r="E48" s="329"/>
      <c r="F48" s="330">
        <v>9.8919999999999995</v>
      </c>
      <c r="G48" s="329"/>
      <c r="H48" s="330">
        <v>139.893</v>
      </c>
      <c r="I48" s="329"/>
      <c r="J48" s="327">
        <v>77.517865247200007</v>
      </c>
      <c r="K48" s="328"/>
      <c r="L48" s="327"/>
      <c r="M48" s="328"/>
      <c r="N48" s="327">
        <v>90.810756166600001</v>
      </c>
      <c r="O48" s="326"/>
    </row>
    <row r="49" spans="1:16" ht="10.5" customHeight="1">
      <c r="A49" s="331" t="s">
        <v>258</v>
      </c>
      <c r="B49" s="330">
        <v>128.47800000000001</v>
      </c>
      <c r="C49" s="329"/>
      <c r="D49" s="330"/>
      <c r="E49" s="329"/>
      <c r="F49" s="330">
        <v>9.5969999999999995</v>
      </c>
      <c r="G49" s="329"/>
      <c r="H49" s="330">
        <v>138.07500000000002</v>
      </c>
      <c r="I49" s="329"/>
      <c r="J49" s="327">
        <v>78.791699746299997</v>
      </c>
      <c r="K49" s="328"/>
      <c r="L49" s="327"/>
      <c r="M49" s="328"/>
      <c r="N49" s="327">
        <v>94.029384182599998</v>
      </c>
      <c r="O49" s="326"/>
    </row>
    <row r="50" spans="1:16" ht="10.5" customHeight="1">
      <c r="A50" s="331" t="s">
        <v>259</v>
      </c>
      <c r="B50" s="330">
        <v>6.3819999999999997</v>
      </c>
      <c r="C50" s="329"/>
      <c r="D50" s="330"/>
      <c r="E50" s="329"/>
      <c r="F50" s="330">
        <v>2.1059999999999999</v>
      </c>
      <c r="G50" s="329"/>
      <c r="H50" s="330">
        <v>8.4879999999999995</v>
      </c>
      <c r="I50" s="329"/>
      <c r="J50" s="327">
        <v>74.898151049800006</v>
      </c>
      <c r="K50" s="328"/>
      <c r="L50" s="327"/>
      <c r="M50" s="328"/>
      <c r="N50" s="327">
        <v>85.042735042700002</v>
      </c>
      <c r="O50" s="326"/>
    </row>
    <row r="51" spans="1:16" ht="10.5" customHeight="1">
      <c r="A51" s="325" t="s">
        <v>351</v>
      </c>
      <c r="B51" s="324">
        <v>770.68900000000008</v>
      </c>
      <c r="C51" s="323">
        <v>778.51200000000006</v>
      </c>
      <c r="D51" s="324"/>
      <c r="E51" s="323"/>
      <c r="F51" s="324">
        <v>58.335999999999999</v>
      </c>
      <c r="G51" s="323">
        <v>57.912000000000006</v>
      </c>
      <c r="H51" s="324">
        <v>829.02499999999998</v>
      </c>
      <c r="I51" s="323">
        <v>836.42400000000009</v>
      </c>
      <c r="J51" s="321">
        <v>77.914388990583333</v>
      </c>
      <c r="K51" s="322">
        <v>76.766459636683336</v>
      </c>
      <c r="L51" s="321"/>
      <c r="M51" s="322"/>
      <c r="N51" s="321">
        <v>91.803465712033343</v>
      </c>
      <c r="O51" s="320">
        <v>91.677281308399998</v>
      </c>
      <c r="P51" s="319"/>
    </row>
    <row r="52" spans="1:16" ht="11.25" customHeight="1">
      <c r="A52" s="318" t="s">
        <v>350</v>
      </c>
      <c r="B52" s="317"/>
      <c r="C52" s="317"/>
      <c r="D52" s="317"/>
      <c r="E52" s="317"/>
      <c r="F52" s="317"/>
      <c r="G52" s="317"/>
      <c r="H52" s="317"/>
      <c r="I52" s="317"/>
      <c r="J52" s="317"/>
      <c r="K52" s="317"/>
      <c r="L52" s="317"/>
      <c r="M52" s="317"/>
      <c r="N52" s="317"/>
      <c r="O52" s="317"/>
    </row>
    <row r="53" spans="1:16" ht="11.25" customHeight="1">
      <c r="A53" s="318" t="s">
        <v>349</v>
      </c>
      <c r="B53" s="317"/>
      <c r="C53" s="317"/>
      <c r="D53" s="317"/>
      <c r="E53" s="317"/>
      <c r="F53" s="317"/>
      <c r="G53" s="317"/>
      <c r="H53" s="317"/>
      <c r="I53" s="317"/>
      <c r="J53" s="317"/>
      <c r="K53" s="317"/>
      <c r="L53" s="317"/>
      <c r="M53" s="317"/>
      <c r="N53" s="317"/>
      <c r="O53" s="317"/>
    </row>
    <row r="54" spans="1:16" ht="11.25" customHeight="1">
      <c r="A54" s="316" t="s">
        <v>348</v>
      </c>
      <c r="B54" s="1"/>
      <c r="C54" s="1"/>
      <c r="D54" s="1"/>
      <c r="E54" s="1"/>
      <c r="F54" s="1"/>
      <c r="G54" s="1"/>
      <c r="H54" s="1"/>
      <c r="I54" s="1"/>
      <c r="J54" s="1"/>
      <c r="K54" s="1"/>
      <c r="L54" s="1"/>
      <c r="M54" s="1"/>
      <c r="N54" s="1"/>
      <c r="O54" s="1"/>
    </row>
    <row r="55" spans="1:16">
      <c r="A55" s="315" t="s">
        <v>267</v>
      </c>
      <c r="B55" s="1"/>
      <c r="C55" s="1"/>
      <c r="D55" s="1"/>
      <c r="E55" s="1"/>
      <c r="F55" s="1"/>
      <c r="G55" s="1"/>
      <c r="H55" s="1"/>
      <c r="I55" s="1"/>
      <c r="J55" s="1"/>
      <c r="K55" s="1"/>
      <c r="L55" s="1"/>
      <c r="M55" s="1"/>
      <c r="N55" s="1"/>
      <c r="O55" s="1"/>
    </row>
    <row r="56" spans="1:16">
      <c r="A56" s="2" t="s">
        <v>15</v>
      </c>
    </row>
  </sheetData>
  <mergeCells count="7">
    <mergeCell ref="N5:O5"/>
    <mergeCell ref="B5:C5"/>
    <mergeCell ref="D5:E5"/>
    <mergeCell ref="F5:G5"/>
    <mergeCell ref="H5:I5"/>
    <mergeCell ref="J5:K5"/>
    <mergeCell ref="L5:M5"/>
  </mergeCells>
  <hyperlinks>
    <hyperlink ref="A56" location="Inhaltsverzeichnis!A1" display="Zurück zum Inhaltsverzeichnis"/>
  </hyperlinks>
  <pageMargins left="0.7" right="0.7" top="0.78740157499999996" bottom="0.78740157499999996"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rgb="FFF9E03A"/>
    <pageSetUpPr fitToPage="1"/>
  </sheetPr>
  <dimension ref="A1:J57"/>
  <sheetViews>
    <sheetView showGridLines="0" showZeros="0" zoomScale="130" zoomScaleNormal="130" workbookViewId="0">
      <pane ySplit="6" topLeftCell="A7" activePane="bottomLeft" state="frozen"/>
      <selection pane="bottomLeft"/>
    </sheetView>
  </sheetViews>
  <sheetFormatPr baseColWidth="10" defaultRowHeight="12.75"/>
  <cols>
    <col min="1" max="1" width="9.5703125" style="353" customWidth="1"/>
    <col min="2" max="9" width="7.140625" style="353" customWidth="1"/>
    <col min="10" max="10" width="4.85546875" style="353" customWidth="1"/>
    <col min="11" max="11" width="5.28515625" style="353" customWidth="1"/>
    <col min="12" max="12" width="5.140625" style="353" customWidth="1"/>
    <col min="13" max="13" width="4.7109375" style="353" customWidth="1"/>
    <col min="14" max="14" width="4.85546875" style="353" customWidth="1"/>
    <col min="15" max="15" width="5" style="353" customWidth="1"/>
    <col min="16" max="16" width="5.28515625" style="353" customWidth="1"/>
    <col min="17" max="18" width="4.85546875" style="353" customWidth="1"/>
    <col min="19" max="19" width="4.7109375" style="353" customWidth="1"/>
    <col min="20" max="20" width="5" style="353" customWidth="1"/>
    <col min="21" max="21" width="4.5703125" style="353" customWidth="1"/>
    <col min="22" max="22" width="4.7109375" style="353" customWidth="1"/>
    <col min="23" max="16384" width="11.42578125" style="353"/>
  </cols>
  <sheetData>
    <row r="1" spans="1:9" ht="78.75" customHeight="1">
      <c r="A1" s="384" t="s">
        <v>371</v>
      </c>
      <c r="B1" s="383"/>
      <c r="C1" s="383"/>
      <c r="D1" s="383"/>
      <c r="E1" s="383"/>
      <c r="F1" s="383"/>
      <c r="G1" s="383"/>
      <c r="H1" s="383"/>
      <c r="I1" s="382"/>
    </row>
    <row r="2" spans="1:9" s="77" customFormat="1" ht="11.25" customHeight="1">
      <c r="A2" s="381" t="s">
        <v>102</v>
      </c>
      <c r="B2" s="381"/>
      <c r="C2" s="381"/>
      <c r="D2" s="381"/>
      <c r="E2" s="381"/>
      <c r="F2" s="381"/>
      <c r="G2" s="381"/>
      <c r="H2" s="381"/>
      <c r="I2" s="381"/>
    </row>
    <row r="3" spans="1:9" s="77" customFormat="1" ht="11.25" customHeight="1">
      <c r="A3" s="381" t="s">
        <v>370</v>
      </c>
      <c r="B3" s="381"/>
      <c r="C3" s="381"/>
      <c r="D3" s="381"/>
      <c r="E3" s="381"/>
      <c r="F3" s="381"/>
      <c r="G3" s="381"/>
      <c r="H3" s="381"/>
      <c r="I3" s="381"/>
    </row>
    <row r="4" spans="1:9" s="77" customFormat="1" ht="11.25" customHeight="1">
      <c r="A4" s="381" t="s">
        <v>388</v>
      </c>
      <c r="B4" s="381"/>
      <c r="C4" s="381"/>
      <c r="D4" s="381"/>
      <c r="E4" s="381"/>
      <c r="F4" s="381"/>
      <c r="G4" s="381"/>
      <c r="H4" s="381"/>
      <c r="I4" s="381"/>
    </row>
    <row r="5" spans="1:9" ht="25.5" customHeight="1">
      <c r="A5" s="1930" t="s">
        <v>304</v>
      </c>
      <c r="B5" s="378" t="s">
        <v>369</v>
      </c>
      <c r="C5" s="379"/>
      <c r="D5" s="378" t="s">
        <v>368</v>
      </c>
      <c r="E5" s="380"/>
      <c r="F5" s="378" t="s">
        <v>367</v>
      </c>
      <c r="G5" s="379"/>
      <c r="H5" s="378" t="s">
        <v>366</v>
      </c>
      <c r="I5" s="377"/>
    </row>
    <row r="6" spans="1:9" ht="16.5" customHeight="1">
      <c r="A6" s="1931"/>
      <c r="B6" s="376" t="s">
        <v>301</v>
      </c>
      <c r="C6" s="376" t="s">
        <v>355</v>
      </c>
      <c r="D6" s="376" t="s">
        <v>301</v>
      </c>
      <c r="E6" s="376" t="s">
        <v>355</v>
      </c>
      <c r="F6" s="376" t="s">
        <v>301</v>
      </c>
      <c r="G6" s="376" t="s">
        <v>355</v>
      </c>
      <c r="H6" s="376" t="s">
        <v>301</v>
      </c>
      <c r="I6" s="375" t="s">
        <v>355</v>
      </c>
    </row>
    <row r="7" spans="1:9" ht="16.5" customHeight="1">
      <c r="A7" s="372" t="s">
        <v>261</v>
      </c>
      <c r="B7" s="366"/>
      <c r="C7" s="366"/>
      <c r="D7" s="366"/>
      <c r="E7" s="366"/>
      <c r="F7" s="366"/>
      <c r="G7" s="366"/>
      <c r="H7" s="366"/>
      <c r="I7" s="369"/>
    </row>
    <row r="8" spans="1:9" ht="13.5" customHeight="1">
      <c r="A8" s="368" t="s">
        <v>179</v>
      </c>
      <c r="B8" s="365">
        <v>496.733</v>
      </c>
      <c r="C8" s="365">
        <v>492.98</v>
      </c>
      <c r="D8" s="365">
        <v>26.632999999999999</v>
      </c>
      <c r="E8" s="365">
        <v>23.913</v>
      </c>
      <c r="F8" s="365">
        <v>42.575000000000003</v>
      </c>
      <c r="G8" s="365">
        <v>41.216999999999999</v>
      </c>
      <c r="H8" s="365">
        <v>565.94100000000003</v>
      </c>
      <c r="I8" s="374">
        <v>558.11</v>
      </c>
    </row>
    <row r="9" spans="1:9" ht="13.5" customHeight="1">
      <c r="A9" s="368" t="s">
        <v>299</v>
      </c>
      <c r="B9" s="365">
        <v>490.21899999999999</v>
      </c>
      <c r="C9" s="365">
        <v>506.44499999999999</v>
      </c>
      <c r="D9" s="365">
        <v>28.661000000000001</v>
      </c>
      <c r="E9" s="365">
        <v>29.565000000000001</v>
      </c>
      <c r="F9" s="365">
        <v>42.403999999999996</v>
      </c>
      <c r="G9" s="365">
        <v>40.68</v>
      </c>
      <c r="H9" s="365">
        <v>561.28399999999999</v>
      </c>
      <c r="I9" s="374">
        <v>576.68999999999994</v>
      </c>
    </row>
    <row r="10" spans="1:9" ht="13.5" customHeight="1">
      <c r="A10" s="368" t="s">
        <v>298</v>
      </c>
      <c r="B10" s="365">
        <v>503.42600000000004</v>
      </c>
      <c r="C10" s="365">
        <v>523.43700000000001</v>
      </c>
      <c r="D10" s="365">
        <v>29.388999999999999</v>
      </c>
      <c r="E10" s="365">
        <v>29.783000000000001</v>
      </c>
      <c r="F10" s="365">
        <v>45.277999999999999</v>
      </c>
      <c r="G10" s="365">
        <v>41.147999999999996</v>
      </c>
      <c r="H10" s="365">
        <v>578.09300000000007</v>
      </c>
      <c r="I10" s="374">
        <v>594.36800000000005</v>
      </c>
    </row>
    <row r="11" spans="1:9" ht="13.5" customHeight="1">
      <c r="A11" s="368" t="s">
        <v>297</v>
      </c>
      <c r="B11" s="365">
        <v>524.63599999999997</v>
      </c>
      <c r="C11" s="365">
        <v>526.79199999999992</v>
      </c>
      <c r="D11" s="365">
        <v>29.616</v>
      </c>
      <c r="E11" s="365">
        <v>29.312999999999999</v>
      </c>
      <c r="F11" s="365">
        <v>44.528999999999996</v>
      </c>
      <c r="G11" s="365">
        <v>41.924999999999997</v>
      </c>
      <c r="H11" s="365">
        <v>598.78099999999995</v>
      </c>
      <c r="I11" s="374">
        <v>598.02999999999986</v>
      </c>
    </row>
    <row r="12" spans="1:9" ht="13.5" customHeight="1">
      <c r="A12" s="368" t="s">
        <v>296</v>
      </c>
      <c r="B12" s="365">
        <v>548.61500000000001</v>
      </c>
      <c r="C12" s="365">
        <v>535.91800000000001</v>
      </c>
      <c r="D12" s="365">
        <v>30.218</v>
      </c>
      <c r="E12" s="365">
        <v>30.486999999999998</v>
      </c>
      <c r="F12" s="365">
        <v>46.408999999999999</v>
      </c>
      <c r="G12" s="365">
        <v>43.475999999999999</v>
      </c>
      <c r="H12" s="365">
        <v>625.24199999999996</v>
      </c>
      <c r="I12" s="374">
        <v>609.88099999999997</v>
      </c>
    </row>
    <row r="13" spans="1:9" ht="13.5" customHeight="1">
      <c r="A13" s="368" t="s">
        <v>353</v>
      </c>
      <c r="B13" s="365">
        <v>506.79300000000001</v>
      </c>
      <c r="C13" s="365">
        <v>486.411</v>
      </c>
      <c r="D13" s="365">
        <v>29.01</v>
      </c>
      <c r="E13" s="365">
        <v>29.806999999999999</v>
      </c>
      <c r="F13" s="365">
        <v>44.682000000000002</v>
      </c>
      <c r="G13" s="365">
        <v>40.683</v>
      </c>
      <c r="H13" s="365">
        <v>580.48500000000001</v>
      </c>
      <c r="I13" s="374">
        <v>556.90099999999995</v>
      </c>
    </row>
    <row r="14" spans="1:9" ht="13.5" customHeight="1">
      <c r="A14" s="368" t="s">
        <v>352</v>
      </c>
      <c r="B14" s="365">
        <v>497.483</v>
      </c>
      <c r="C14" s="365">
        <v>0</v>
      </c>
      <c r="D14" s="365">
        <v>29.992000000000001</v>
      </c>
      <c r="E14" s="365">
        <v>0</v>
      </c>
      <c r="F14" s="365">
        <v>43.157000000000004</v>
      </c>
      <c r="G14" s="365">
        <v>0</v>
      </c>
      <c r="H14" s="365">
        <v>570.63200000000006</v>
      </c>
      <c r="I14" s="374">
        <v>0</v>
      </c>
    </row>
    <row r="15" spans="1:9" ht="13.5" customHeight="1">
      <c r="A15" s="368" t="s">
        <v>293</v>
      </c>
      <c r="B15" s="365">
        <v>467.19200000000001</v>
      </c>
      <c r="C15" s="365">
        <v>0</v>
      </c>
      <c r="D15" s="365">
        <v>27.49</v>
      </c>
      <c r="E15" s="365">
        <v>0</v>
      </c>
      <c r="F15" s="365">
        <v>41.186</v>
      </c>
      <c r="G15" s="365">
        <v>0</v>
      </c>
      <c r="H15" s="365">
        <v>535.86800000000005</v>
      </c>
      <c r="I15" s="374">
        <v>0</v>
      </c>
    </row>
    <row r="16" spans="1:9" ht="13.5" customHeight="1">
      <c r="A16" s="368" t="s">
        <v>171</v>
      </c>
      <c r="B16" s="365">
        <v>535.08500000000004</v>
      </c>
      <c r="C16" s="365">
        <v>0</v>
      </c>
      <c r="D16" s="365">
        <v>30.521999999999998</v>
      </c>
      <c r="E16" s="365">
        <v>0</v>
      </c>
      <c r="F16" s="365">
        <v>47.466999999999999</v>
      </c>
      <c r="G16" s="365">
        <v>0</v>
      </c>
      <c r="H16" s="365">
        <v>613.07400000000007</v>
      </c>
      <c r="I16" s="374">
        <v>0</v>
      </c>
    </row>
    <row r="17" spans="1:9" ht="13.5" customHeight="1">
      <c r="A17" s="368" t="s">
        <v>170</v>
      </c>
      <c r="B17" s="365">
        <v>480.51300000000003</v>
      </c>
      <c r="C17" s="365">
        <v>0</v>
      </c>
      <c r="D17" s="365">
        <v>26.73</v>
      </c>
      <c r="E17" s="365">
        <v>0</v>
      </c>
      <c r="F17" s="365">
        <v>39.857999999999997</v>
      </c>
      <c r="G17" s="365">
        <v>0</v>
      </c>
      <c r="H17" s="365">
        <v>547.101</v>
      </c>
      <c r="I17" s="374">
        <v>0</v>
      </c>
    </row>
    <row r="18" spans="1:9" ht="13.5" customHeight="1">
      <c r="A18" s="368" t="s">
        <v>169</v>
      </c>
      <c r="B18" s="365">
        <v>515.03700000000003</v>
      </c>
      <c r="C18" s="365">
        <v>0</v>
      </c>
      <c r="D18" s="365">
        <v>29.888000000000002</v>
      </c>
      <c r="E18" s="365">
        <v>0</v>
      </c>
      <c r="F18" s="365">
        <v>42.099999999999994</v>
      </c>
      <c r="G18" s="365">
        <v>0</v>
      </c>
      <c r="H18" s="365">
        <v>587.02500000000009</v>
      </c>
      <c r="I18" s="374">
        <v>0</v>
      </c>
    </row>
    <row r="19" spans="1:9" ht="13.5" customHeight="1">
      <c r="A19" s="368" t="s">
        <v>365</v>
      </c>
      <c r="B19" s="365">
        <v>507.12600000000003</v>
      </c>
      <c r="C19" s="365">
        <v>0</v>
      </c>
      <c r="D19" s="365">
        <v>27.83</v>
      </c>
      <c r="E19" s="364">
        <v>0</v>
      </c>
      <c r="F19" s="365">
        <v>44.948</v>
      </c>
      <c r="G19" s="365"/>
      <c r="H19" s="365">
        <v>682.93700000000001</v>
      </c>
      <c r="I19" s="363">
        <v>0</v>
      </c>
    </row>
    <row r="20" spans="1:9" ht="13.5" customHeight="1">
      <c r="A20" s="368" t="s">
        <v>364</v>
      </c>
      <c r="B20" s="365">
        <v>70.177000000000007</v>
      </c>
      <c r="C20" s="365">
        <v>0</v>
      </c>
      <c r="D20" s="364"/>
      <c r="E20" s="364"/>
      <c r="F20" s="365">
        <v>32.856000000000002</v>
      </c>
      <c r="G20" s="365"/>
      <c r="H20" s="364"/>
      <c r="I20" s="363"/>
    </row>
    <row r="21" spans="1:9" ht="13.5" customHeight="1">
      <c r="A21" s="373" t="s">
        <v>372</v>
      </c>
      <c r="B21" s="365">
        <v>3070.422</v>
      </c>
      <c r="C21" s="365">
        <v>3071.9830000000002</v>
      </c>
      <c r="D21" s="385">
        <v>173.52699999999999</v>
      </c>
      <c r="E21" s="365">
        <v>172.86799999999999</v>
      </c>
      <c r="F21" s="365">
        <v>265.87700000000001</v>
      </c>
      <c r="G21" s="365">
        <v>249.12899999999996</v>
      </c>
      <c r="H21" s="365">
        <v>3509.8260000000005</v>
      </c>
      <c r="I21" s="374">
        <v>3493.9799999999996</v>
      </c>
    </row>
    <row r="22" spans="1:9" ht="16.5" customHeight="1">
      <c r="A22" s="372" t="s">
        <v>255</v>
      </c>
      <c r="B22" s="370"/>
      <c r="C22" s="371"/>
      <c r="D22" s="370"/>
      <c r="E22" s="366"/>
      <c r="F22" s="366"/>
      <c r="G22" s="366"/>
      <c r="H22" s="366"/>
      <c r="I22" s="369"/>
    </row>
    <row r="23" spans="1:9" ht="13.5" customHeight="1">
      <c r="A23" s="368" t="s">
        <v>179</v>
      </c>
      <c r="B23" s="365">
        <v>396.613</v>
      </c>
      <c r="C23" s="365">
        <v>392.00400000000002</v>
      </c>
      <c r="D23" s="367"/>
      <c r="E23" s="366"/>
      <c r="F23" s="365">
        <v>33.773000000000003</v>
      </c>
      <c r="G23" s="365">
        <v>32.302999999999997</v>
      </c>
      <c r="H23" s="364">
        <v>430.38600000000002</v>
      </c>
      <c r="I23" s="363">
        <v>424.30700000000002</v>
      </c>
    </row>
    <row r="24" spans="1:9" ht="13.5" customHeight="1">
      <c r="A24" s="368" t="s">
        <v>299</v>
      </c>
      <c r="B24" s="365">
        <v>393.904</v>
      </c>
      <c r="C24" s="365">
        <v>408.97899999999998</v>
      </c>
      <c r="D24" s="367"/>
      <c r="E24" s="366"/>
      <c r="F24" s="365">
        <v>33.555999999999997</v>
      </c>
      <c r="G24" s="365">
        <v>31.981000000000002</v>
      </c>
      <c r="H24" s="364">
        <v>427.46</v>
      </c>
      <c r="I24" s="363">
        <v>440.96</v>
      </c>
    </row>
    <row r="25" spans="1:9" ht="13.5" customHeight="1">
      <c r="A25" s="368" t="s">
        <v>298</v>
      </c>
      <c r="B25" s="365">
        <v>406.15800000000002</v>
      </c>
      <c r="C25" s="365">
        <v>419.70100000000002</v>
      </c>
      <c r="D25" s="367"/>
      <c r="E25" s="366"/>
      <c r="F25" s="365">
        <v>36.003</v>
      </c>
      <c r="G25" s="365">
        <v>32.323</v>
      </c>
      <c r="H25" s="364">
        <v>442.161</v>
      </c>
      <c r="I25" s="363">
        <v>452.024</v>
      </c>
    </row>
    <row r="26" spans="1:9" ht="13.5" customHeight="1">
      <c r="A26" s="368" t="s">
        <v>297</v>
      </c>
      <c r="B26" s="365">
        <v>420.32</v>
      </c>
      <c r="C26" s="365">
        <v>426.60199999999998</v>
      </c>
      <c r="D26" s="367"/>
      <c r="E26" s="366"/>
      <c r="F26" s="365">
        <v>35.917999999999999</v>
      </c>
      <c r="G26" s="365">
        <v>33.088000000000001</v>
      </c>
      <c r="H26" s="364">
        <v>456.238</v>
      </c>
      <c r="I26" s="363">
        <v>459.69</v>
      </c>
    </row>
    <row r="27" spans="1:9" ht="13.5" customHeight="1">
      <c r="A27" s="368" t="s">
        <v>296</v>
      </c>
      <c r="B27" s="365">
        <v>445.39800000000002</v>
      </c>
      <c r="C27" s="365">
        <v>436.19900000000001</v>
      </c>
      <c r="D27" s="367"/>
      <c r="E27" s="366"/>
      <c r="F27" s="365">
        <v>37.03</v>
      </c>
      <c r="G27" s="365">
        <v>34.085999999999999</v>
      </c>
      <c r="H27" s="364">
        <v>482.428</v>
      </c>
      <c r="I27" s="363">
        <v>470.28500000000003</v>
      </c>
    </row>
    <row r="28" spans="1:9" ht="13.5" customHeight="1">
      <c r="A28" s="368" t="s">
        <v>353</v>
      </c>
      <c r="B28" s="365">
        <v>407.548</v>
      </c>
      <c r="C28" s="365">
        <v>391.178</v>
      </c>
      <c r="D28" s="367"/>
      <c r="E28" s="366"/>
      <c r="F28" s="365">
        <v>36.057000000000002</v>
      </c>
      <c r="G28" s="365">
        <v>32.253999999999998</v>
      </c>
      <c r="H28" s="364">
        <v>443.60500000000002</v>
      </c>
      <c r="I28" s="363">
        <v>423.43200000000002</v>
      </c>
    </row>
    <row r="29" spans="1:9" ht="13.5" customHeight="1">
      <c r="A29" s="368" t="s">
        <v>352</v>
      </c>
      <c r="B29" s="365">
        <v>396.14100000000002</v>
      </c>
      <c r="C29" s="365">
        <v>0</v>
      </c>
      <c r="D29" s="367"/>
      <c r="E29" s="366"/>
      <c r="F29" s="365">
        <v>34.523000000000003</v>
      </c>
      <c r="G29" s="365">
        <v>0</v>
      </c>
      <c r="H29" s="364">
        <v>430.66400000000004</v>
      </c>
      <c r="I29" s="363">
        <v>0</v>
      </c>
    </row>
    <row r="30" spans="1:9" ht="13.5" customHeight="1">
      <c r="A30" s="368" t="s">
        <v>293</v>
      </c>
      <c r="B30" s="365">
        <v>373.27499999999998</v>
      </c>
      <c r="C30" s="365">
        <v>0</v>
      </c>
      <c r="D30" s="367"/>
      <c r="E30" s="366"/>
      <c r="F30" s="365">
        <v>32.704999999999998</v>
      </c>
      <c r="G30" s="365">
        <v>0</v>
      </c>
      <c r="H30" s="364">
        <v>405.97999999999996</v>
      </c>
      <c r="I30" s="363">
        <v>0</v>
      </c>
    </row>
    <row r="31" spans="1:9" ht="13.5" customHeight="1">
      <c r="A31" s="368" t="s">
        <v>171</v>
      </c>
      <c r="B31" s="365">
        <v>427.67099999999999</v>
      </c>
      <c r="C31" s="365">
        <v>0</v>
      </c>
      <c r="D31" s="367"/>
      <c r="E31" s="366"/>
      <c r="F31" s="365">
        <v>37.814999999999998</v>
      </c>
      <c r="G31" s="365">
        <v>0</v>
      </c>
      <c r="H31" s="364">
        <v>465.48599999999999</v>
      </c>
      <c r="I31" s="363">
        <v>0</v>
      </c>
    </row>
    <row r="32" spans="1:9" ht="13.5" customHeight="1">
      <c r="A32" s="368" t="s">
        <v>170</v>
      </c>
      <c r="B32" s="365">
        <v>385.54500000000002</v>
      </c>
      <c r="C32" s="365">
        <v>0</v>
      </c>
      <c r="D32" s="367"/>
      <c r="E32" s="366"/>
      <c r="F32" s="365">
        <v>31.646999999999998</v>
      </c>
      <c r="G32" s="365">
        <v>0</v>
      </c>
      <c r="H32" s="364">
        <v>417.19200000000001</v>
      </c>
      <c r="I32" s="363">
        <v>0</v>
      </c>
    </row>
    <row r="33" spans="1:9" ht="13.5" customHeight="1">
      <c r="A33" s="368" t="s">
        <v>169</v>
      </c>
      <c r="B33" s="365">
        <v>414.26299999999998</v>
      </c>
      <c r="C33" s="365">
        <v>0</v>
      </c>
      <c r="D33" s="367"/>
      <c r="E33" s="366"/>
      <c r="F33" s="365">
        <v>33.116999999999997</v>
      </c>
      <c r="G33" s="365">
        <v>0</v>
      </c>
      <c r="H33" s="364">
        <v>447.38</v>
      </c>
      <c r="I33" s="363">
        <v>0</v>
      </c>
    </row>
    <row r="34" spans="1:9" ht="13.5" customHeight="1">
      <c r="A34" s="368" t="s">
        <v>365</v>
      </c>
      <c r="B34" s="365">
        <v>405.89600000000002</v>
      </c>
      <c r="C34" s="365">
        <v>0</v>
      </c>
      <c r="D34" s="367"/>
      <c r="E34" s="366"/>
      <c r="F34" s="365">
        <v>35.923999999999999</v>
      </c>
      <c r="G34" s="365"/>
      <c r="H34" s="364">
        <v>441.82000000000005</v>
      </c>
      <c r="I34" s="363"/>
    </row>
    <row r="35" spans="1:9" ht="13.5" customHeight="1">
      <c r="A35" s="368" t="s">
        <v>364</v>
      </c>
      <c r="B35" s="365">
        <v>65.397000000000006</v>
      </c>
      <c r="C35" s="365">
        <v>0</v>
      </c>
      <c r="D35" s="367"/>
      <c r="E35" s="366"/>
      <c r="F35" s="365">
        <v>31.078000000000003</v>
      </c>
      <c r="G35" s="365"/>
      <c r="H35" s="364">
        <v>96.475000000000009</v>
      </c>
      <c r="I35" s="363"/>
    </row>
    <row r="36" spans="1:9" ht="13.5" customHeight="1">
      <c r="A36" s="373" t="s">
        <v>372</v>
      </c>
      <c r="B36" s="365">
        <v>2469.9409999999998</v>
      </c>
      <c r="C36" s="365">
        <v>2474.663</v>
      </c>
      <c r="D36" s="367"/>
      <c r="E36" s="366"/>
      <c r="F36" s="365">
        <v>212.33699999999999</v>
      </c>
      <c r="G36" s="365">
        <v>196.035</v>
      </c>
      <c r="H36" s="364">
        <v>2682.2780000000002</v>
      </c>
      <c r="I36" s="363">
        <v>2670.6980000000003</v>
      </c>
    </row>
    <row r="37" spans="1:9" ht="16.5" customHeight="1">
      <c r="A37" s="372" t="s">
        <v>260</v>
      </c>
      <c r="B37" s="370"/>
      <c r="C37" s="371"/>
      <c r="D37" s="370"/>
      <c r="E37" s="366"/>
      <c r="F37" s="366"/>
      <c r="G37" s="366"/>
      <c r="H37" s="366"/>
      <c r="I37" s="369"/>
    </row>
    <row r="38" spans="1:9" ht="13.5" customHeight="1">
      <c r="A38" s="368" t="s">
        <v>179</v>
      </c>
      <c r="B38" s="365">
        <v>100.12</v>
      </c>
      <c r="C38" s="365">
        <v>100.976</v>
      </c>
      <c r="D38" s="367"/>
      <c r="E38" s="366"/>
      <c r="F38" s="365">
        <v>8.8019999999999996</v>
      </c>
      <c r="G38" s="365">
        <v>8.9139999999999997</v>
      </c>
      <c r="H38" s="364">
        <v>108.922</v>
      </c>
      <c r="I38" s="363">
        <v>109.89</v>
      </c>
    </row>
    <row r="39" spans="1:9" ht="13.5" customHeight="1">
      <c r="A39" s="368" t="s">
        <v>299</v>
      </c>
      <c r="B39" s="365">
        <v>96.314999999999998</v>
      </c>
      <c r="C39" s="365">
        <v>97.465999999999994</v>
      </c>
      <c r="D39" s="367"/>
      <c r="E39" s="366"/>
      <c r="F39" s="365">
        <v>8.8480000000000008</v>
      </c>
      <c r="G39" s="365">
        <v>8.6989999999999998</v>
      </c>
      <c r="H39" s="364">
        <v>105.163</v>
      </c>
      <c r="I39" s="363">
        <v>106.16499999999999</v>
      </c>
    </row>
    <row r="40" spans="1:9" ht="13.5" customHeight="1">
      <c r="A40" s="368" t="s">
        <v>298</v>
      </c>
      <c r="B40" s="365">
        <v>97.268000000000001</v>
      </c>
      <c r="C40" s="365">
        <v>103.736</v>
      </c>
      <c r="D40" s="367"/>
      <c r="E40" s="366"/>
      <c r="F40" s="365">
        <v>9.2750000000000004</v>
      </c>
      <c r="G40" s="365">
        <v>8.8249999999999993</v>
      </c>
      <c r="H40" s="364">
        <v>106.54300000000001</v>
      </c>
      <c r="I40" s="363">
        <v>112.56100000000001</v>
      </c>
    </row>
    <row r="41" spans="1:9" ht="13.5" customHeight="1">
      <c r="A41" s="368" t="s">
        <v>297</v>
      </c>
      <c r="B41" s="365">
        <v>104.316</v>
      </c>
      <c r="C41" s="365">
        <v>100.19</v>
      </c>
      <c r="D41" s="367"/>
      <c r="E41" s="366"/>
      <c r="F41" s="365">
        <v>8.6110000000000007</v>
      </c>
      <c r="G41" s="365">
        <v>8.8369999999999997</v>
      </c>
      <c r="H41" s="364">
        <v>112.92700000000001</v>
      </c>
      <c r="I41" s="363">
        <v>109.027</v>
      </c>
    </row>
    <row r="42" spans="1:9" ht="13.5" customHeight="1">
      <c r="A42" s="368" t="s">
        <v>296</v>
      </c>
      <c r="B42" s="365">
        <v>103.217</v>
      </c>
      <c r="C42" s="365">
        <v>99.718999999999994</v>
      </c>
      <c r="D42" s="367"/>
      <c r="E42" s="366"/>
      <c r="F42" s="365">
        <v>9.3789999999999996</v>
      </c>
      <c r="G42" s="365">
        <v>9.39</v>
      </c>
      <c r="H42" s="364">
        <v>112.596</v>
      </c>
      <c r="I42" s="363">
        <v>109.10899999999999</v>
      </c>
    </row>
    <row r="43" spans="1:9" ht="13.5" customHeight="1">
      <c r="A43" s="368" t="s">
        <v>353</v>
      </c>
      <c r="B43" s="365">
        <v>99.245000000000005</v>
      </c>
      <c r="C43" s="365">
        <v>95.233000000000004</v>
      </c>
      <c r="D43" s="367"/>
      <c r="E43" s="366"/>
      <c r="F43" s="365">
        <v>8.625</v>
      </c>
      <c r="G43" s="365">
        <v>8.4290000000000003</v>
      </c>
      <c r="H43" s="364">
        <v>107.87</v>
      </c>
      <c r="I43" s="363">
        <v>103.66200000000001</v>
      </c>
    </row>
    <row r="44" spans="1:9" ht="13.5" customHeight="1">
      <c r="A44" s="368" t="s">
        <v>352</v>
      </c>
      <c r="B44" s="365">
        <v>101.342</v>
      </c>
      <c r="C44" s="365">
        <v>0</v>
      </c>
      <c r="D44" s="367"/>
      <c r="E44" s="366"/>
      <c r="F44" s="365">
        <v>8.6340000000000003</v>
      </c>
      <c r="G44" s="365">
        <v>0</v>
      </c>
      <c r="H44" s="364">
        <v>109.976</v>
      </c>
      <c r="I44" s="363">
        <v>0</v>
      </c>
    </row>
    <row r="45" spans="1:9" ht="13.5" customHeight="1">
      <c r="A45" s="368" t="s">
        <v>293</v>
      </c>
      <c r="B45" s="365">
        <v>93.917000000000002</v>
      </c>
      <c r="C45" s="365">
        <v>0</v>
      </c>
      <c r="D45" s="367"/>
      <c r="E45" s="366"/>
      <c r="F45" s="365">
        <v>8.4809999999999999</v>
      </c>
      <c r="G45" s="365">
        <v>0</v>
      </c>
      <c r="H45" s="364">
        <v>102.398</v>
      </c>
      <c r="I45" s="363">
        <v>0</v>
      </c>
    </row>
    <row r="46" spans="1:9" ht="13.5" customHeight="1">
      <c r="A46" s="368" t="s">
        <v>171</v>
      </c>
      <c r="B46" s="365">
        <v>107.414</v>
      </c>
      <c r="C46" s="365">
        <v>0</v>
      </c>
      <c r="D46" s="367"/>
      <c r="E46" s="366"/>
      <c r="F46" s="365">
        <v>9.6519999999999992</v>
      </c>
      <c r="G46" s="365">
        <v>0</v>
      </c>
      <c r="H46" s="364">
        <v>117.066</v>
      </c>
      <c r="I46" s="363">
        <v>0</v>
      </c>
    </row>
    <row r="47" spans="1:9" ht="13.5" customHeight="1">
      <c r="A47" s="368" t="s">
        <v>170</v>
      </c>
      <c r="B47" s="365">
        <v>94.968000000000004</v>
      </c>
      <c r="C47" s="365">
        <v>0</v>
      </c>
      <c r="D47" s="367"/>
      <c r="E47" s="366"/>
      <c r="F47" s="365">
        <v>8.2110000000000003</v>
      </c>
      <c r="G47" s="365">
        <v>0</v>
      </c>
      <c r="H47" s="364">
        <v>103.179</v>
      </c>
      <c r="I47" s="363">
        <v>0</v>
      </c>
    </row>
    <row r="48" spans="1:9" ht="13.5" customHeight="1">
      <c r="A48" s="368" t="s">
        <v>169</v>
      </c>
      <c r="B48" s="365">
        <v>100.774</v>
      </c>
      <c r="C48" s="365">
        <v>0</v>
      </c>
      <c r="D48" s="367"/>
      <c r="E48" s="366"/>
      <c r="F48" s="365">
        <v>8.9830000000000005</v>
      </c>
      <c r="G48" s="365">
        <v>0</v>
      </c>
      <c r="H48" s="364">
        <v>109.75700000000001</v>
      </c>
      <c r="I48" s="363">
        <v>0</v>
      </c>
    </row>
    <row r="49" spans="1:10" ht="13.5" customHeight="1">
      <c r="A49" s="368" t="s">
        <v>365</v>
      </c>
      <c r="B49" s="365">
        <v>101.23</v>
      </c>
      <c r="C49" s="365">
        <v>0</v>
      </c>
      <c r="D49" s="367"/>
      <c r="E49" s="366"/>
      <c r="F49" s="365">
        <v>9.0239999999999991</v>
      </c>
      <c r="G49" s="365">
        <v>0</v>
      </c>
      <c r="H49" s="364">
        <v>110.254</v>
      </c>
      <c r="I49" s="363">
        <v>0</v>
      </c>
    </row>
    <row r="50" spans="1:10" ht="13.5" customHeight="1">
      <c r="A50" s="368" t="s">
        <v>364</v>
      </c>
      <c r="B50" s="365">
        <v>4.78</v>
      </c>
      <c r="C50" s="365">
        <v>0</v>
      </c>
      <c r="D50" s="367"/>
      <c r="E50" s="366"/>
      <c r="F50" s="365">
        <v>1.778</v>
      </c>
      <c r="G50" s="365">
        <v>0</v>
      </c>
      <c r="H50" s="364">
        <v>6.5579999999999998</v>
      </c>
      <c r="I50" s="363">
        <v>0</v>
      </c>
    </row>
    <row r="51" spans="1:10" ht="13.5" customHeight="1">
      <c r="A51" s="373" t="s">
        <v>372</v>
      </c>
      <c r="B51" s="359">
        <v>600.48099999999999</v>
      </c>
      <c r="C51" s="359">
        <v>597.31999999999994</v>
      </c>
      <c r="D51" s="361"/>
      <c r="E51" s="360"/>
      <c r="F51" s="359">
        <v>53.54</v>
      </c>
      <c r="G51" s="359">
        <v>53.094000000000001</v>
      </c>
      <c r="H51" s="358">
        <v>654.02100000000007</v>
      </c>
      <c r="I51" s="357">
        <v>650.41399999999999</v>
      </c>
    </row>
    <row r="52" spans="1:10" ht="10.5" customHeight="1">
      <c r="A52" s="318" t="s">
        <v>363</v>
      </c>
    </row>
    <row r="53" spans="1:10" ht="9" customHeight="1">
      <c r="A53" s="318" t="s">
        <v>362</v>
      </c>
      <c r="J53" s="356"/>
    </row>
    <row r="54" spans="1:10" ht="7.5" customHeight="1">
      <c r="A54" s="318" t="s">
        <v>361</v>
      </c>
      <c r="H54" s="355"/>
      <c r="J54" s="354"/>
    </row>
    <row r="55" spans="1:10" ht="9.75" customHeight="1">
      <c r="A55" s="194" t="s">
        <v>268</v>
      </c>
    </row>
    <row r="56" spans="1:10" ht="9.75" customHeight="1">
      <c r="A56" s="2" t="s">
        <v>15</v>
      </c>
    </row>
    <row r="57" spans="1:10" ht="9.75" customHeight="1"/>
  </sheetData>
  <mergeCells count="1">
    <mergeCell ref="A5:A6"/>
  </mergeCells>
  <hyperlinks>
    <hyperlink ref="A56" location="Inhaltsverzeichnis!A1" display="Zurück zum Inhaltsverzeichnis"/>
  </hyperlinks>
  <pageMargins left="0.78740157480314965" right="0.82677165354330717" top="0.39370078740157483" bottom="0.19685039370078741" header="0.19685039370078741" footer="0.19685039370078741"/>
  <pageSetup paperSize="9" scale="99" orientation="portrait" blackAndWhite="1"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tabColor rgb="FFF9E03A"/>
  </sheetPr>
  <dimension ref="A1:N36"/>
  <sheetViews>
    <sheetView showGridLines="0" showZeros="0" zoomScale="150" zoomScaleNormal="150" workbookViewId="0">
      <selection activeCell="A26" sqref="A26"/>
    </sheetView>
  </sheetViews>
  <sheetFormatPr baseColWidth="10" defaultRowHeight="12.75"/>
  <cols>
    <col min="1" max="1" width="10.140625" style="353" customWidth="1"/>
    <col min="2" max="13" width="7.7109375" style="353" customWidth="1"/>
    <col min="14" max="16384" width="11.42578125" style="353"/>
  </cols>
  <sheetData>
    <row r="1" spans="1:13" ht="78" customHeight="1">
      <c r="A1" s="384" t="s">
        <v>387</v>
      </c>
      <c r="B1" s="382"/>
      <c r="C1" s="382"/>
      <c r="D1" s="382"/>
      <c r="E1" s="382"/>
      <c r="F1" s="382"/>
      <c r="G1" s="382"/>
      <c r="H1" s="382"/>
      <c r="I1" s="382"/>
      <c r="J1" s="382"/>
      <c r="K1" s="382"/>
      <c r="L1" s="382"/>
      <c r="M1" s="382"/>
    </row>
    <row r="2" spans="1:13" ht="11.25" customHeight="1">
      <c r="A2" s="381" t="s">
        <v>386</v>
      </c>
      <c r="B2" s="382"/>
      <c r="C2" s="382"/>
      <c r="D2" s="382"/>
      <c r="E2" s="382"/>
      <c r="F2" s="382"/>
      <c r="G2" s="382"/>
      <c r="H2" s="382"/>
      <c r="I2" s="382"/>
      <c r="J2" s="382"/>
      <c r="K2" s="382"/>
      <c r="L2" s="382"/>
      <c r="M2" s="382"/>
    </row>
    <row r="3" spans="1:13" ht="11.25" customHeight="1">
      <c r="A3" s="381" t="s">
        <v>385</v>
      </c>
      <c r="B3" s="382"/>
      <c r="C3" s="382"/>
      <c r="D3" s="382"/>
      <c r="E3" s="382"/>
      <c r="F3" s="382"/>
      <c r="G3" s="382"/>
      <c r="H3" s="382"/>
      <c r="I3" s="382"/>
      <c r="J3" s="382"/>
      <c r="K3" s="382"/>
      <c r="L3" s="382"/>
      <c r="M3" s="382"/>
    </row>
    <row r="4" spans="1:13" ht="11.25" customHeight="1">
      <c r="A4" s="381" t="s">
        <v>388</v>
      </c>
      <c r="B4" s="382"/>
      <c r="C4" s="382"/>
      <c r="D4" s="382"/>
      <c r="E4" s="382"/>
      <c r="F4" s="382"/>
      <c r="G4" s="382"/>
      <c r="H4" s="382"/>
      <c r="I4" s="382"/>
      <c r="J4" s="382"/>
      <c r="K4" s="382"/>
      <c r="L4" s="382"/>
      <c r="M4" s="382"/>
    </row>
    <row r="5" spans="1:13" ht="11.1" customHeight="1">
      <c r="A5" s="1932"/>
      <c r="B5" s="412" t="s">
        <v>384</v>
      </c>
      <c r="C5" s="412"/>
      <c r="D5" s="412"/>
      <c r="E5" s="412"/>
      <c r="F5" s="412"/>
      <c r="G5" s="412"/>
      <c r="H5" s="413" t="s">
        <v>383</v>
      </c>
      <c r="I5" s="412"/>
      <c r="J5" s="412"/>
      <c r="K5" s="412"/>
      <c r="L5" s="412"/>
      <c r="M5" s="411"/>
    </row>
    <row r="6" spans="1:13" ht="11.1" customHeight="1">
      <c r="A6" s="1933"/>
      <c r="B6" s="410" t="s">
        <v>382</v>
      </c>
      <c r="C6" s="409" t="s">
        <v>381</v>
      </c>
      <c r="D6" s="409" t="s">
        <v>380</v>
      </c>
      <c r="E6" s="409" t="s">
        <v>379</v>
      </c>
      <c r="F6" s="409" t="s">
        <v>301</v>
      </c>
      <c r="G6" s="409" t="s">
        <v>300</v>
      </c>
      <c r="H6" s="376" t="s">
        <v>382</v>
      </c>
      <c r="I6" s="410" t="s">
        <v>381</v>
      </c>
      <c r="J6" s="409" t="s">
        <v>380</v>
      </c>
      <c r="K6" s="409" t="s">
        <v>379</v>
      </c>
      <c r="L6" s="409" t="s">
        <v>301</v>
      </c>
      <c r="M6" s="375" t="s">
        <v>300</v>
      </c>
    </row>
    <row r="7" spans="1:13" ht="8.1" customHeight="1">
      <c r="A7" s="368" t="s">
        <v>179</v>
      </c>
      <c r="B7" s="406">
        <v>15.074999999999999</v>
      </c>
      <c r="C7" s="406">
        <v>12.815</v>
      </c>
      <c r="D7" s="406">
        <v>10.869</v>
      </c>
      <c r="E7" s="406">
        <v>12.952999999999999</v>
      </c>
      <c r="F7" s="407">
        <v>12.292</v>
      </c>
      <c r="G7" s="407">
        <v>11.292999999999999</v>
      </c>
      <c r="H7" s="406">
        <v>160.643</v>
      </c>
      <c r="I7" s="406">
        <v>163.465</v>
      </c>
      <c r="J7" s="406">
        <v>156.12200000000001</v>
      </c>
      <c r="K7" s="406">
        <v>160.61699999999999</v>
      </c>
      <c r="L7" s="405">
        <v>158.12299999999999</v>
      </c>
      <c r="M7" s="404">
        <v>158.32900000000001</v>
      </c>
    </row>
    <row r="8" spans="1:13" ht="8.1" customHeight="1">
      <c r="A8" s="368" t="s">
        <v>299</v>
      </c>
      <c r="B8" s="406">
        <v>14.816000000000001</v>
      </c>
      <c r="C8" s="406">
        <v>14.156000000000001</v>
      </c>
      <c r="D8" s="406">
        <v>11.083</v>
      </c>
      <c r="E8" s="406">
        <v>13.095000000000001</v>
      </c>
      <c r="F8" s="407">
        <v>12.09</v>
      </c>
      <c r="G8" s="407">
        <v>11.49</v>
      </c>
      <c r="H8" s="406">
        <v>159.09399999999999</v>
      </c>
      <c r="I8" s="406">
        <v>165.28899999999999</v>
      </c>
      <c r="J8" s="406">
        <v>146.114</v>
      </c>
      <c r="K8" s="406">
        <v>161.554</v>
      </c>
      <c r="L8" s="405">
        <v>163.113</v>
      </c>
      <c r="M8" s="404">
        <v>153.68700000000001</v>
      </c>
    </row>
    <row r="9" spans="1:13" ht="8.1" customHeight="1">
      <c r="A9" s="368" t="s">
        <v>298</v>
      </c>
      <c r="B9" s="406">
        <v>15.534000000000001</v>
      </c>
      <c r="C9" s="406">
        <v>13.37</v>
      </c>
      <c r="D9" s="406">
        <v>12.391</v>
      </c>
      <c r="E9" s="406">
        <v>13.82</v>
      </c>
      <c r="F9" s="407">
        <v>13.377000000000001</v>
      </c>
      <c r="G9" s="407">
        <v>11.13</v>
      </c>
      <c r="H9" s="406">
        <v>152.66800000000001</v>
      </c>
      <c r="I9" s="406">
        <v>157.85</v>
      </c>
      <c r="J9" s="406">
        <v>157.37</v>
      </c>
      <c r="K9" s="406">
        <v>155.62299999999999</v>
      </c>
      <c r="L9" s="405">
        <v>158.54900000000001</v>
      </c>
      <c r="M9" s="404">
        <v>141.19</v>
      </c>
    </row>
    <row r="10" spans="1:13" ht="8.1" customHeight="1">
      <c r="A10" s="368" t="s">
        <v>297</v>
      </c>
      <c r="B10" s="406">
        <v>14.22</v>
      </c>
      <c r="C10" s="406">
        <v>12.711</v>
      </c>
      <c r="D10" s="406">
        <v>16.414000000000001</v>
      </c>
      <c r="E10" s="406">
        <v>12.223000000000001</v>
      </c>
      <c r="F10" s="407">
        <v>11.061</v>
      </c>
      <c r="G10" s="407">
        <v>10.019</v>
      </c>
      <c r="H10" s="406">
        <v>160.642</v>
      </c>
      <c r="I10" s="406">
        <v>161.43100000000001</v>
      </c>
      <c r="J10" s="406">
        <v>159.596</v>
      </c>
      <c r="K10" s="406">
        <v>156.00299999999999</v>
      </c>
      <c r="L10" s="405">
        <v>165.13900000000001</v>
      </c>
      <c r="M10" s="404">
        <v>145.16300000000001</v>
      </c>
    </row>
    <row r="11" spans="1:13" ht="8.1" customHeight="1">
      <c r="A11" s="368" t="s">
        <v>296</v>
      </c>
      <c r="B11" s="406">
        <v>15.656000000000001</v>
      </c>
      <c r="C11" s="406">
        <v>11.07</v>
      </c>
      <c r="D11" s="406">
        <v>10.318</v>
      </c>
      <c r="E11" s="406">
        <v>12.798999999999999</v>
      </c>
      <c r="F11" s="407">
        <v>10.801</v>
      </c>
      <c r="G11" s="407">
        <v>9.4380000000000006</v>
      </c>
      <c r="H11" s="406">
        <v>152.87200000000001</v>
      </c>
      <c r="I11" s="406">
        <v>160.86099999999999</v>
      </c>
      <c r="J11" s="406">
        <v>153.65199999999999</v>
      </c>
      <c r="K11" s="406">
        <v>143.541</v>
      </c>
      <c r="L11" s="405">
        <v>160.42599999999999</v>
      </c>
      <c r="M11" s="404">
        <v>141.52500000000001</v>
      </c>
    </row>
    <row r="12" spans="1:13" ht="8.25" customHeight="1">
      <c r="A12" s="408" t="s">
        <v>354</v>
      </c>
      <c r="B12" s="406">
        <v>12.454000000000001</v>
      </c>
      <c r="C12" s="406">
        <v>12.952999999999999</v>
      </c>
      <c r="D12" s="406">
        <v>11.180999999999999</v>
      </c>
      <c r="E12" s="406">
        <v>10.965999999999999</v>
      </c>
      <c r="F12" s="407">
        <v>11.9</v>
      </c>
      <c r="G12" s="407">
        <v>8.952</v>
      </c>
      <c r="H12" s="406">
        <v>156.053</v>
      </c>
      <c r="I12" s="406">
        <v>156.51499999999999</v>
      </c>
      <c r="J12" s="406">
        <v>147.41</v>
      </c>
      <c r="K12" s="406">
        <v>157.797</v>
      </c>
      <c r="L12" s="405">
        <v>170.20699999999999</v>
      </c>
      <c r="M12" s="404">
        <v>144.08199999999999</v>
      </c>
    </row>
    <row r="13" spans="1:13" ht="8.1" customHeight="1">
      <c r="A13" s="368" t="s">
        <v>352</v>
      </c>
      <c r="B13" s="406">
        <v>14.488</v>
      </c>
      <c r="C13" s="406">
        <v>11.989000000000001</v>
      </c>
      <c r="D13" s="406">
        <v>11.16</v>
      </c>
      <c r="E13" s="406">
        <v>9.6059999999999999</v>
      </c>
      <c r="F13" s="407">
        <v>12.445</v>
      </c>
      <c r="G13" s="407"/>
      <c r="H13" s="406">
        <v>156.535</v>
      </c>
      <c r="I13" s="406">
        <v>159.44800000000001</v>
      </c>
      <c r="J13" s="406">
        <v>148.71700000000001</v>
      </c>
      <c r="K13" s="406">
        <v>149.13800000000001</v>
      </c>
      <c r="L13" s="405">
        <v>165.11799999999999</v>
      </c>
      <c r="M13" s="404"/>
    </row>
    <row r="14" spans="1:13" ht="8.1" customHeight="1">
      <c r="A14" s="368" t="s">
        <v>293</v>
      </c>
      <c r="B14" s="406">
        <v>14.224</v>
      </c>
      <c r="C14" s="406">
        <v>12.930999999999999</v>
      </c>
      <c r="D14" s="406">
        <v>11.583</v>
      </c>
      <c r="E14" s="406">
        <v>11.608000000000001</v>
      </c>
      <c r="F14" s="407">
        <v>11.05</v>
      </c>
      <c r="G14" s="407"/>
      <c r="H14" s="406">
        <v>144.28100000000001</v>
      </c>
      <c r="I14" s="406">
        <v>154.11600000000001</v>
      </c>
      <c r="J14" s="406">
        <v>135.58600000000001</v>
      </c>
      <c r="K14" s="406">
        <v>138.99299999999999</v>
      </c>
      <c r="L14" s="405">
        <v>143.36000000000001</v>
      </c>
      <c r="M14" s="404"/>
    </row>
    <row r="15" spans="1:13" ht="8.1" customHeight="1">
      <c r="A15" s="368" t="s">
        <v>171</v>
      </c>
      <c r="B15" s="406">
        <v>14.614000000000001</v>
      </c>
      <c r="C15" s="406">
        <v>15.568</v>
      </c>
      <c r="D15" s="406">
        <v>11.673999999999999</v>
      </c>
      <c r="E15" s="406">
        <v>11.336</v>
      </c>
      <c r="F15" s="407">
        <v>11.3</v>
      </c>
      <c r="G15" s="407"/>
      <c r="H15" s="406">
        <v>159.411</v>
      </c>
      <c r="I15" s="406">
        <v>162.84</v>
      </c>
      <c r="J15" s="406">
        <v>158.65600000000001</v>
      </c>
      <c r="K15" s="406">
        <v>153.24600000000001</v>
      </c>
      <c r="L15" s="405">
        <v>164.089</v>
      </c>
      <c r="M15" s="404"/>
    </row>
    <row r="16" spans="1:13" ht="8.1" customHeight="1">
      <c r="A16" s="368" t="s">
        <v>170</v>
      </c>
      <c r="B16" s="406">
        <v>16.474</v>
      </c>
      <c r="C16" s="406">
        <v>13.585000000000001</v>
      </c>
      <c r="D16" s="406">
        <v>11.411</v>
      </c>
      <c r="E16" s="406">
        <v>13.295</v>
      </c>
      <c r="F16" s="406">
        <v>12.553000000000001</v>
      </c>
      <c r="G16" s="407"/>
      <c r="H16" s="406">
        <v>156.452</v>
      </c>
      <c r="I16" s="406">
        <v>147.74600000000001</v>
      </c>
      <c r="J16" s="406">
        <v>153.46700000000001</v>
      </c>
      <c r="K16" s="406">
        <v>153.756</v>
      </c>
      <c r="L16" s="405">
        <v>157.41399999999999</v>
      </c>
      <c r="M16" s="404"/>
    </row>
    <row r="17" spans="1:14" ht="8.1" customHeight="1">
      <c r="A17" s="368" t="s">
        <v>169</v>
      </c>
      <c r="B17" s="406">
        <v>15.215</v>
      </c>
      <c r="C17" s="406">
        <v>10.73</v>
      </c>
      <c r="D17" s="406">
        <v>12.067</v>
      </c>
      <c r="E17" s="406">
        <v>11.593999999999999</v>
      </c>
      <c r="F17" s="406">
        <v>14.439</v>
      </c>
      <c r="G17" s="407"/>
      <c r="H17" s="406">
        <v>162.58500000000001</v>
      </c>
      <c r="I17" s="406">
        <v>137.46700000000001</v>
      </c>
      <c r="J17" s="406">
        <v>161.14699999999999</v>
      </c>
      <c r="K17" s="406">
        <v>160.83799999999999</v>
      </c>
      <c r="L17" s="405">
        <v>160.82</v>
      </c>
      <c r="M17" s="404"/>
    </row>
    <row r="18" spans="1:14" ht="8.1" customHeight="1">
      <c r="A18" s="408" t="s">
        <v>258</v>
      </c>
      <c r="B18" s="406">
        <v>15.164999999999999</v>
      </c>
      <c r="C18" s="406">
        <v>12.61</v>
      </c>
      <c r="D18" s="406">
        <v>15.358000000000001</v>
      </c>
      <c r="E18" s="406">
        <v>13.515000000000001</v>
      </c>
      <c r="F18" s="406">
        <v>9.7710000000000008</v>
      </c>
      <c r="G18" s="407"/>
      <c r="H18" s="406">
        <v>156.011</v>
      </c>
      <c r="I18" s="406">
        <v>129.62700000000001</v>
      </c>
      <c r="J18" s="406">
        <v>154.96600000000001</v>
      </c>
      <c r="K18" s="406">
        <v>153.80699999999999</v>
      </c>
      <c r="L18" s="405">
        <v>159.27799999999999</v>
      </c>
      <c r="M18" s="404"/>
    </row>
    <row r="19" spans="1:14" ht="8.1" customHeight="1">
      <c r="A19" s="403" t="s">
        <v>378</v>
      </c>
      <c r="B19" s="399">
        <v>2.33</v>
      </c>
      <c r="C19" s="399">
        <v>2.4510000000000001</v>
      </c>
      <c r="D19" s="399">
        <v>2.129</v>
      </c>
      <c r="E19" s="399">
        <v>1.7250000000000001</v>
      </c>
      <c r="F19" s="399">
        <v>1.6819999999999999</v>
      </c>
      <c r="G19" s="402"/>
      <c r="H19" s="399">
        <v>29.687000000000001</v>
      </c>
      <c r="I19" s="399">
        <v>27.859000000000002</v>
      </c>
      <c r="J19" s="399">
        <v>23.526</v>
      </c>
      <c r="K19" s="399">
        <v>18.619</v>
      </c>
      <c r="L19" s="401">
        <v>20.324999999999999</v>
      </c>
      <c r="M19" s="398"/>
    </row>
    <row r="20" spans="1:14" ht="6.75" customHeight="1">
      <c r="A20" s="400" t="s">
        <v>372</v>
      </c>
      <c r="B20" s="399">
        <v>87.754999999999995</v>
      </c>
      <c r="C20" s="399">
        <v>77.075000000000003</v>
      </c>
      <c r="D20" s="399">
        <v>72.256</v>
      </c>
      <c r="E20" s="399">
        <v>75.855999999999995</v>
      </c>
      <c r="F20" s="399">
        <v>71.521000000000001</v>
      </c>
      <c r="G20" s="399">
        <v>62.322000000000003</v>
      </c>
      <c r="H20" s="399">
        <v>941.97200000000009</v>
      </c>
      <c r="I20" s="399">
        <v>965.41100000000006</v>
      </c>
      <c r="J20" s="399">
        <v>920.26400000000001</v>
      </c>
      <c r="K20" s="399">
        <v>935.13499999999999</v>
      </c>
      <c r="L20" s="399">
        <v>975.5569999999999</v>
      </c>
      <c r="M20" s="398">
        <v>883.976</v>
      </c>
    </row>
    <row r="21" spans="1:14" ht="8.1" customHeight="1">
      <c r="A21" s="362" t="s">
        <v>377</v>
      </c>
      <c r="B21" s="397">
        <v>180.26499999999999</v>
      </c>
      <c r="C21" s="397">
        <v>156.93899999999999</v>
      </c>
      <c r="D21" s="397">
        <v>147.63800000000001</v>
      </c>
      <c r="E21" s="397">
        <v>148.535</v>
      </c>
      <c r="F21" s="397">
        <v>144.761</v>
      </c>
      <c r="G21" s="397"/>
      <c r="H21" s="397">
        <v>1906.934</v>
      </c>
      <c r="I21" s="397">
        <v>1884.5140000000001</v>
      </c>
      <c r="J21" s="397">
        <v>1856.329</v>
      </c>
      <c r="K21" s="397">
        <v>1863.5319999999999</v>
      </c>
      <c r="L21" s="397">
        <v>1945.9609999999998</v>
      </c>
      <c r="M21" s="396"/>
    </row>
    <row r="22" spans="1:14" ht="9.9499999999999993" customHeight="1">
      <c r="A22" s="189" t="s">
        <v>376</v>
      </c>
      <c r="B22" s="392"/>
      <c r="C22" s="392"/>
      <c r="D22" s="392"/>
      <c r="E22" s="392"/>
      <c r="F22" s="392"/>
      <c r="G22" s="392"/>
      <c r="H22" s="392"/>
      <c r="I22" s="392"/>
      <c r="J22" s="392"/>
      <c r="K22" s="392"/>
      <c r="L22" s="392"/>
    </row>
    <row r="23" spans="1:14" ht="9.75" customHeight="1">
      <c r="A23" s="189" t="s">
        <v>375</v>
      </c>
      <c r="B23" s="392"/>
      <c r="C23" s="392"/>
      <c r="D23" s="392"/>
      <c r="E23" s="392"/>
      <c r="F23" s="392"/>
      <c r="G23" s="392"/>
      <c r="H23" s="392"/>
      <c r="I23" s="392"/>
      <c r="J23" s="392"/>
      <c r="K23" s="392"/>
      <c r="L23" s="392"/>
    </row>
    <row r="24" spans="1:14" ht="9.75" customHeight="1">
      <c r="A24" s="189" t="s">
        <v>374</v>
      </c>
      <c r="B24" s="392"/>
      <c r="C24" s="392"/>
      <c r="D24" s="392"/>
      <c r="E24" s="392"/>
      <c r="F24" s="392"/>
      <c r="G24" s="392"/>
      <c r="H24" s="392"/>
      <c r="I24" s="392"/>
      <c r="J24" s="392"/>
      <c r="K24" s="392"/>
      <c r="L24" s="392"/>
    </row>
    <row r="25" spans="1:14" ht="9" customHeight="1">
      <c r="A25" s="395" t="s">
        <v>267</v>
      </c>
      <c r="B25" s="392"/>
      <c r="C25" s="392"/>
      <c r="D25" s="392"/>
      <c r="E25" s="392"/>
      <c r="F25" s="392"/>
      <c r="G25" s="392"/>
      <c r="H25" s="392"/>
      <c r="I25" s="392"/>
      <c r="J25" s="392"/>
      <c r="K25" s="392"/>
      <c r="L25" s="392"/>
      <c r="M25" s="392"/>
    </row>
    <row r="26" spans="1:14" ht="9.75" customHeight="1">
      <c r="A26" s="2" t="s">
        <v>15</v>
      </c>
      <c r="B26" s="394"/>
      <c r="C26" s="394"/>
      <c r="D26" s="394"/>
      <c r="E26" s="394"/>
      <c r="F26" s="394"/>
      <c r="G26" s="394"/>
      <c r="H26" s="394"/>
      <c r="I26" s="394"/>
      <c r="J26" s="394"/>
      <c r="K26" s="394"/>
      <c r="L26" s="394"/>
    </row>
    <row r="27" spans="1:14" ht="8.1" customHeight="1">
      <c r="A27" s="394"/>
      <c r="B27" s="394"/>
      <c r="C27" s="394"/>
      <c r="D27" s="394"/>
      <c r="E27" s="394"/>
      <c r="F27" s="394"/>
      <c r="G27" s="394"/>
      <c r="H27" s="394"/>
      <c r="I27" s="394"/>
      <c r="J27" s="394"/>
      <c r="K27" s="394"/>
      <c r="L27" s="394"/>
      <c r="M27" s="394"/>
      <c r="N27" s="394"/>
    </row>
    <row r="28" spans="1:14">
      <c r="A28" s="393"/>
      <c r="B28" s="392"/>
    </row>
    <row r="29" spans="1:14">
      <c r="E29" s="390"/>
      <c r="L29" s="391"/>
    </row>
    <row r="30" spans="1:14">
      <c r="B30" s="390">
        <v>0</v>
      </c>
    </row>
    <row r="31" spans="1:14">
      <c r="A31" s="194" t="s">
        <v>373</v>
      </c>
    </row>
    <row r="34" spans="2:8">
      <c r="B34" s="387"/>
      <c r="C34" s="387"/>
      <c r="D34" s="387"/>
      <c r="E34" s="387"/>
      <c r="F34" s="387"/>
      <c r="G34" s="387"/>
      <c r="H34" s="386"/>
    </row>
    <row r="35" spans="2:8">
      <c r="B35" s="387"/>
      <c r="C35" s="387"/>
      <c r="D35" s="387"/>
      <c r="E35" s="387"/>
      <c r="F35" s="387"/>
      <c r="G35" s="387"/>
      <c r="H35" s="386"/>
    </row>
    <row r="36" spans="2:8">
      <c r="B36" s="389"/>
      <c r="C36" s="389"/>
      <c r="D36" s="388"/>
      <c r="E36" s="388"/>
      <c r="F36" s="387"/>
      <c r="G36" s="387"/>
      <c r="H36" s="386"/>
    </row>
  </sheetData>
  <mergeCells count="1">
    <mergeCell ref="A5:A6"/>
  </mergeCells>
  <hyperlinks>
    <hyperlink ref="A26" location="Inhaltsverzeichnis!A1" display="Zurück zum Inhaltsverzeichnis"/>
  </hyperlinks>
  <pageMargins left="0.78740157480314965" right="0.78740157480314965" top="0.39370078740157483" bottom="0.19685039370078741" header="0.19685039370078741" footer="0.19685039370078741"/>
  <pageSetup paperSize="9" orientation="portrait" verticalDpi="300" r:id="rId1"/>
  <headerFooter alignWithMargins="0">
    <oddFooter>&amp;L&amp;D / &amp;T&amp;R&amp;F / &amp;A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rgb="FFF9E03A"/>
  </sheetPr>
  <dimension ref="A1:AF58"/>
  <sheetViews>
    <sheetView showGridLines="0" showZeros="0" zoomScale="140" zoomScaleNormal="140" workbookViewId="0"/>
  </sheetViews>
  <sheetFormatPr baseColWidth="10" defaultRowHeight="12.75"/>
  <cols>
    <col min="1" max="1" width="17.140625" style="75" customWidth="1"/>
    <col min="2" max="2" width="5.140625" style="75" customWidth="1"/>
    <col min="3" max="3" width="4.85546875" style="75" customWidth="1"/>
    <col min="4" max="4" width="4.7109375" style="75" customWidth="1"/>
    <col min="5" max="5" width="4.5703125" style="75" customWidth="1"/>
    <col min="6" max="7" width="4.7109375" style="75" customWidth="1"/>
    <col min="8" max="9" width="5.140625" style="75" customWidth="1"/>
    <col min="10" max="13" width="4.7109375" style="75" customWidth="1"/>
    <col min="14" max="15" width="5" style="75" customWidth="1"/>
    <col min="16" max="16" width="4.85546875" style="75" customWidth="1"/>
    <col min="17" max="17" width="5" style="75" customWidth="1"/>
    <col min="18" max="16384" width="11.42578125" style="75"/>
  </cols>
  <sheetData>
    <row r="1" spans="1:32" ht="27.75" customHeight="1">
      <c r="A1" s="466" t="s">
        <v>412</v>
      </c>
      <c r="B1" s="465"/>
      <c r="C1" s="465"/>
      <c r="D1" s="465"/>
      <c r="E1" s="465"/>
      <c r="F1" s="465"/>
      <c r="G1" s="465"/>
      <c r="H1" s="465"/>
      <c r="I1" s="465"/>
      <c r="J1" s="465"/>
      <c r="K1" s="465"/>
      <c r="L1" s="465"/>
      <c r="M1" s="465"/>
      <c r="N1" s="465"/>
      <c r="O1" s="465"/>
      <c r="P1" s="465"/>
      <c r="Q1" s="465"/>
    </row>
    <row r="2" spans="1:32" ht="10.5" customHeight="1">
      <c r="A2" s="464" t="s">
        <v>102</v>
      </c>
      <c r="B2" s="465"/>
      <c r="C2" s="465"/>
      <c r="D2" s="465"/>
      <c r="E2" s="465"/>
      <c r="F2" s="465"/>
      <c r="G2" s="465"/>
      <c r="H2" s="465"/>
      <c r="I2" s="465"/>
      <c r="J2" s="465"/>
      <c r="K2" s="465"/>
      <c r="L2" s="465"/>
      <c r="M2" s="465"/>
      <c r="N2" s="465"/>
      <c r="O2" s="465"/>
      <c r="P2" s="465"/>
      <c r="Q2" s="465"/>
    </row>
    <row r="3" spans="1:32" ht="10.5" customHeight="1">
      <c r="A3" s="464" t="s">
        <v>411</v>
      </c>
      <c r="B3" s="464"/>
      <c r="C3" s="464"/>
      <c r="D3" s="464"/>
      <c r="E3" s="464"/>
      <c r="F3" s="464"/>
      <c r="G3" s="464"/>
      <c r="H3" s="464"/>
      <c r="I3" s="464"/>
      <c r="J3" s="464"/>
      <c r="K3" s="464"/>
      <c r="L3" s="464"/>
      <c r="M3" s="464"/>
      <c r="N3" s="464"/>
      <c r="O3" s="464"/>
      <c r="P3" s="464"/>
      <c r="Q3" s="464"/>
    </row>
    <row r="4" spans="1:32" ht="10.5" customHeight="1">
      <c r="A4" s="464" t="s">
        <v>390</v>
      </c>
      <c r="B4" s="464"/>
      <c r="C4" s="464"/>
      <c r="D4" s="464"/>
      <c r="E4" s="464"/>
      <c r="F4" s="464"/>
      <c r="G4" s="464"/>
      <c r="H4" s="464"/>
      <c r="I4" s="464"/>
      <c r="J4" s="464"/>
      <c r="K4" s="464"/>
      <c r="L4" s="464"/>
      <c r="M4" s="464"/>
      <c r="N4" s="464"/>
      <c r="O4" s="464"/>
      <c r="P4" s="464"/>
      <c r="Q4" s="464"/>
    </row>
    <row r="5" spans="1:32" ht="22.5" customHeight="1">
      <c r="A5" s="1937"/>
      <c r="B5" s="461" t="s">
        <v>410</v>
      </c>
      <c r="C5" s="462"/>
      <c r="D5" s="463" t="s">
        <v>409</v>
      </c>
      <c r="E5" s="462"/>
      <c r="F5" s="461" t="s">
        <v>408</v>
      </c>
      <c r="G5" s="462"/>
      <c r="H5" s="461" t="s">
        <v>407</v>
      </c>
      <c r="I5" s="462"/>
      <c r="J5" s="461" t="s">
        <v>406</v>
      </c>
      <c r="K5" s="462"/>
      <c r="L5" s="463" t="s">
        <v>405</v>
      </c>
      <c r="M5" s="462"/>
      <c r="N5" s="463" t="s">
        <v>404</v>
      </c>
      <c r="O5" s="462"/>
      <c r="P5" s="461" t="s">
        <v>403</v>
      </c>
      <c r="Q5" s="460"/>
      <c r="R5" s="457"/>
      <c r="S5" s="456"/>
      <c r="T5" s="456"/>
      <c r="U5" s="456"/>
      <c r="V5" s="456"/>
      <c r="W5" s="456"/>
      <c r="X5" s="456"/>
      <c r="Y5" s="456"/>
      <c r="Z5" s="456"/>
      <c r="AA5" s="456"/>
      <c r="AB5" s="456"/>
      <c r="AC5" s="456"/>
    </row>
    <row r="6" spans="1:32" ht="12" customHeight="1">
      <c r="A6" s="1938"/>
      <c r="B6" s="1934" t="s">
        <v>402</v>
      </c>
      <c r="C6" s="1934" t="s">
        <v>401</v>
      </c>
      <c r="D6" s="1934" t="s">
        <v>402</v>
      </c>
      <c r="E6" s="1934" t="s">
        <v>401</v>
      </c>
      <c r="F6" s="1934" t="s">
        <v>402</v>
      </c>
      <c r="G6" s="1934" t="s">
        <v>401</v>
      </c>
      <c r="H6" s="1934" t="s">
        <v>402</v>
      </c>
      <c r="I6" s="1934" t="s">
        <v>401</v>
      </c>
      <c r="J6" s="1934" t="s">
        <v>402</v>
      </c>
      <c r="K6" s="1934" t="s">
        <v>401</v>
      </c>
      <c r="L6" s="1934" t="s">
        <v>402</v>
      </c>
      <c r="M6" s="1934" t="s">
        <v>401</v>
      </c>
      <c r="N6" s="1934" t="s">
        <v>402</v>
      </c>
      <c r="O6" s="1934" t="s">
        <v>401</v>
      </c>
      <c r="P6" s="1934" t="s">
        <v>402</v>
      </c>
      <c r="Q6" s="1940" t="s">
        <v>401</v>
      </c>
      <c r="R6" s="457"/>
      <c r="S6" s="456"/>
      <c r="T6" s="456"/>
      <c r="U6" s="456"/>
      <c r="V6" s="456"/>
      <c r="W6" s="456"/>
      <c r="X6" s="456"/>
      <c r="Y6" s="456"/>
      <c r="Z6" s="456"/>
      <c r="AA6" s="456"/>
      <c r="AB6" s="456"/>
      <c r="AC6" s="456"/>
      <c r="AD6" s="456"/>
      <c r="AE6" s="456"/>
      <c r="AF6" s="456"/>
    </row>
    <row r="7" spans="1:32" ht="10.5" customHeight="1">
      <c r="A7" s="1939"/>
      <c r="B7" s="1935"/>
      <c r="C7" s="1935"/>
      <c r="D7" s="1936"/>
      <c r="E7" s="1936"/>
      <c r="F7" s="1936"/>
      <c r="G7" s="1936"/>
      <c r="H7" s="1936"/>
      <c r="I7" s="1936"/>
      <c r="J7" s="1936"/>
      <c r="K7" s="1936"/>
      <c r="L7" s="1936"/>
      <c r="M7" s="1936"/>
      <c r="N7" s="1935"/>
      <c r="O7" s="1936"/>
      <c r="P7" s="1935"/>
      <c r="Q7" s="1912"/>
      <c r="R7" s="457"/>
      <c r="S7" s="457"/>
      <c r="T7" s="456"/>
      <c r="U7" s="456"/>
      <c r="V7" s="456"/>
      <c r="W7" s="456"/>
      <c r="X7" s="456"/>
      <c r="Y7" s="456"/>
      <c r="Z7" s="456"/>
      <c r="AA7" s="456"/>
      <c r="AB7" s="456"/>
      <c r="AC7" s="456"/>
      <c r="AD7" s="456"/>
      <c r="AE7" s="456"/>
      <c r="AF7" s="456"/>
    </row>
    <row r="8" spans="1:32" ht="10.5" customHeight="1">
      <c r="A8" s="179" t="s">
        <v>255</v>
      </c>
      <c r="B8" s="440"/>
      <c r="C8" s="440"/>
      <c r="D8" s="440"/>
      <c r="E8" s="440"/>
      <c r="F8" s="440"/>
      <c r="G8" s="440"/>
      <c r="H8" s="440"/>
      <c r="I8" s="440"/>
      <c r="J8" s="440"/>
      <c r="K8" s="440"/>
      <c r="L8" s="440"/>
      <c r="M8" s="440"/>
      <c r="N8" s="440"/>
      <c r="O8" s="440"/>
      <c r="P8" s="440"/>
      <c r="Q8" s="439"/>
    </row>
    <row r="9" spans="1:32" ht="10.5" customHeight="1">
      <c r="A9" s="438" t="s">
        <v>179</v>
      </c>
      <c r="B9" s="239">
        <v>16.04</v>
      </c>
      <c r="C9" s="239">
        <v>14.103</v>
      </c>
      <c r="D9" s="239">
        <v>450.80399999999997</v>
      </c>
      <c r="E9" s="239">
        <v>469.15600000000001</v>
      </c>
      <c r="F9" s="239">
        <v>22.484999999999999</v>
      </c>
      <c r="G9" s="239">
        <v>23.306000000000001</v>
      </c>
      <c r="H9" s="239">
        <v>618.74300000000005</v>
      </c>
      <c r="I9" s="239">
        <v>594.87099999999998</v>
      </c>
      <c r="J9" s="239">
        <v>229.00200000000001</v>
      </c>
      <c r="K9" s="239">
        <v>233.256</v>
      </c>
      <c r="L9" s="239">
        <v>126.051</v>
      </c>
      <c r="M9" s="239">
        <v>131.608</v>
      </c>
      <c r="N9" s="239">
        <v>1484</v>
      </c>
      <c r="O9" s="239">
        <v>1482.52</v>
      </c>
      <c r="P9" s="421">
        <v>47.85478436657683</v>
      </c>
      <c r="Q9" s="437">
        <v>48.905309877775686</v>
      </c>
      <c r="R9" s="455"/>
      <c r="S9" s="454"/>
      <c r="T9" s="453"/>
      <c r="U9" s="450"/>
    </row>
    <row r="10" spans="1:32" ht="10.5" customHeight="1">
      <c r="A10" s="438" t="s">
        <v>299</v>
      </c>
      <c r="B10" s="239">
        <v>20.303000000000001</v>
      </c>
      <c r="C10" s="239">
        <v>15.678000000000001</v>
      </c>
      <c r="D10" s="239">
        <v>499.38299999999998</v>
      </c>
      <c r="E10" s="239">
        <v>491.822</v>
      </c>
      <c r="F10" s="239">
        <v>23.922999999999998</v>
      </c>
      <c r="G10" s="239">
        <v>24.085999999999999</v>
      </c>
      <c r="H10" s="239">
        <v>653.89499999999998</v>
      </c>
      <c r="I10" s="239">
        <v>651.41</v>
      </c>
      <c r="J10" s="239">
        <v>244.584</v>
      </c>
      <c r="K10" s="239">
        <v>253.87799999999999</v>
      </c>
      <c r="L10" s="239">
        <v>135.05600000000001</v>
      </c>
      <c r="M10" s="239">
        <v>141.68299999999999</v>
      </c>
      <c r="N10" s="239">
        <v>1598.9490000000001</v>
      </c>
      <c r="O10" s="239">
        <v>1594.9459999999999</v>
      </c>
      <c r="P10" s="421">
        <v>47.024326604538352</v>
      </c>
      <c r="Q10" s="437">
        <v>49.781497304610937</v>
      </c>
      <c r="R10" s="455"/>
      <c r="S10" s="454"/>
      <c r="T10" s="453"/>
      <c r="U10" s="450"/>
    </row>
    <row r="11" spans="1:32" ht="10.5" customHeight="1">
      <c r="A11" s="438" t="s">
        <v>298</v>
      </c>
      <c r="B11" s="239">
        <v>19.699000000000002</v>
      </c>
      <c r="C11" s="239">
        <v>16.079999999999998</v>
      </c>
      <c r="D11" s="239">
        <v>485.29300000000001</v>
      </c>
      <c r="E11" s="239">
        <v>464.072</v>
      </c>
      <c r="F11" s="239">
        <v>26.114000000000001</v>
      </c>
      <c r="G11" s="239">
        <v>23.120999999999999</v>
      </c>
      <c r="H11" s="239">
        <v>641.46199999999999</v>
      </c>
      <c r="I11" s="239">
        <v>612.24699999999996</v>
      </c>
      <c r="J11" s="239">
        <v>235.364</v>
      </c>
      <c r="K11" s="239">
        <v>237.53399999999999</v>
      </c>
      <c r="L11" s="239">
        <v>135.9</v>
      </c>
      <c r="M11" s="239">
        <v>130.87299999999999</v>
      </c>
      <c r="N11" s="239">
        <v>1564.2460000000001</v>
      </c>
      <c r="O11" s="239">
        <v>1498.4639999999999</v>
      </c>
      <c r="P11" s="421">
        <v>48.398333765916604</v>
      </c>
      <c r="Q11" s="437">
        <v>48.743913767698125</v>
      </c>
      <c r="R11" s="455"/>
      <c r="S11" s="454"/>
      <c r="T11" s="453"/>
      <c r="U11" s="450"/>
    </row>
    <row r="12" spans="1:32" ht="10.5" customHeight="1">
      <c r="A12" s="438" t="s">
        <v>297</v>
      </c>
      <c r="B12" s="239">
        <v>19.86</v>
      </c>
      <c r="C12" s="239">
        <v>17.655999999999999</v>
      </c>
      <c r="D12" s="239">
        <v>461.738</v>
      </c>
      <c r="E12" s="239">
        <v>480.15300000000002</v>
      </c>
      <c r="F12" s="239">
        <v>24.567</v>
      </c>
      <c r="G12" s="239">
        <v>25.861000000000001</v>
      </c>
      <c r="H12" s="239">
        <v>614.81500000000005</v>
      </c>
      <c r="I12" s="239">
        <v>614.95699999999999</v>
      </c>
      <c r="J12" s="239">
        <v>228.887</v>
      </c>
      <c r="K12" s="239">
        <v>248.45099999999999</v>
      </c>
      <c r="L12" s="239">
        <v>127.88500000000001</v>
      </c>
      <c r="M12" s="239">
        <v>134.90600000000001</v>
      </c>
      <c r="N12" s="239">
        <v>1498.432</v>
      </c>
      <c r="O12" s="239">
        <v>1535.5630000000001</v>
      </c>
      <c r="P12" s="421">
        <v>47.188994895997951</v>
      </c>
      <c r="Q12" s="437">
        <v>48.297529961323633</v>
      </c>
      <c r="R12" s="455"/>
      <c r="S12" s="454"/>
      <c r="T12" s="453"/>
      <c r="U12" s="189"/>
    </row>
    <row r="13" spans="1:32" ht="10.5" customHeight="1">
      <c r="A13" s="438" t="s">
        <v>296</v>
      </c>
      <c r="B13" s="239">
        <v>21.724</v>
      </c>
      <c r="C13" s="239">
        <v>20.181999999999999</v>
      </c>
      <c r="D13" s="239">
        <v>483.01600000000002</v>
      </c>
      <c r="E13" s="239">
        <v>503.35599999999999</v>
      </c>
      <c r="F13" s="239">
        <v>26.396999999999998</v>
      </c>
      <c r="G13" s="239">
        <v>28.26</v>
      </c>
      <c r="H13" s="239">
        <v>641.75099999999998</v>
      </c>
      <c r="I13" s="239">
        <v>629.73199999999997</v>
      </c>
      <c r="J13" s="239">
        <v>245.96600000000001</v>
      </c>
      <c r="K13" s="239">
        <v>253.43899999999999</v>
      </c>
      <c r="L13" s="239">
        <v>137.499</v>
      </c>
      <c r="M13" s="239">
        <v>138.745</v>
      </c>
      <c r="N13" s="239">
        <v>1594.604</v>
      </c>
      <c r="O13" s="239">
        <v>1588.154</v>
      </c>
      <c r="P13" s="421">
        <v>46.330123340967411</v>
      </c>
      <c r="Q13" s="437">
        <v>47.36492808631909</v>
      </c>
      <c r="R13" s="450"/>
      <c r="S13" s="434"/>
      <c r="T13" s="189"/>
      <c r="U13" s="189"/>
    </row>
    <row r="14" spans="1:32" ht="10.5" customHeight="1">
      <c r="A14" s="438" t="s">
        <v>354</v>
      </c>
      <c r="B14" s="239">
        <v>20.677</v>
      </c>
      <c r="C14" s="239">
        <v>18.998000000000001</v>
      </c>
      <c r="D14" s="239">
        <v>508.31099999999998</v>
      </c>
      <c r="E14" s="239">
        <v>481.12700000000001</v>
      </c>
      <c r="F14" s="239">
        <v>27.138000000000002</v>
      </c>
      <c r="G14" s="239">
        <v>25.251000000000001</v>
      </c>
      <c r="H14" s="239">
        <v>643.84900000000005</v>
      </c>
      <c r="I14" s="239">
        <v>618.81799999999998</v>
      </c>
      <c r="J14" s="239">
        <v>240.69800000000001</v>
      </c>
      <c r="K14" s="239">
        <v>240.1</v>
      </c>
      <c r="L14" s="239">
        <v>139.24100000000001</v>
      </c>
      <c r="M14" s="239">
        <v>137.041</v>
      </c>
      <c r="N14" s="239">
        <v>1601.2619999999999</v>
      </c>
      <c r="O14" s="239">
        <v>1534.4179999999999</v>
      </c>
      <c r="P14" s="421">
        <v>45.881623369567258</v>
      </c>
      <c r="Q14" s="437">
        <v>47.187793678124216</v>
      </c>
      <c r="R14" s="450"/>
      <c r="S14" s="189"/>
      <c r="U14" s="189"/>
    </row>
    <row r="15" spans="1:32" ht="10.5" customHeight="1">
      <c r="A15" s="438" t="s">
        <v>352</v>
      </c>
      <c r="B15" s="239">
        <v>23.048999999999999</v>
      </c>
      <c r="C15" s="239">
        <v>0</v>
      </c>
      <c r="D15" s="239">
        <v>497.745</v>
      </c>
      <c r="E15" s="239">
        <v>0</v>
      </c>
      <c r="F15" s="239">
        <v>25.213000000000001</v>
      </c>
      <c r="G15" s="239">
        <v>0</v>
      </c>
      <c r="H15" s="239">
        <v>595.99199999999996</v>
      </c>
      <c r="I15" s="239">
        <v>0</v>
      </c>
      <c r="J15" s="239">
        <v>229.66399999999999</v>
      </c>
      <c r="K15" s="239">
        <v>0</v>
      </c>
      <c r="L15" s="239">
        <v>131.309</v>
      </c>
      <c r="M15" s="239">
        <v>0</v>
      </c>
      <c r="N15" s="239">
        <v>1526.2449999999999</v>
      </c>
      <c r="O15" s="239">
        <v>0</v>
      </c>
      <c r="P15" s="421">
        <v>46.057808543189331</v>
      </c>
      <c r="Q15" s="437"/>
      <c r="S15" s="189"/>
      <c r="U15" s="450"/>
    </row>
    <row r="16" spans="1:32" ht="10.5" customHeight="1">
      <c r="A16" s="438" t="s">
        <v>400</v>
      </c>
      <c r="B16" s="239">
        <v>27.661000000000001</v>
      </c>
      <c r="C16" s="239">
        <v>0</v>
      </c>
      <c r="D16" s="239">
        <v>462.73599999999999</v>
      </c>
      <c r="E16" s="239">
        <v>0</v>
      </c>
      <c r="F16" s="239">
        <v>24.728999999999999</v>
      </c>
      <c r="G16" s="239">
        <v>0</v>
      </c>
      <c r="H16" s="239">
        <v>573.822</v>
      </c>
      <c r="I16" s="239">
        <v>0</v>
      </c>
      <c r="J16" s="239">
        <v>221.46799999999999</v>
      </c>
      <c r="K16" s="239">
        <v>0</v>
      </c>
      <c r="L16" s="239">
        <v>128.708</v>
      </c>
      <c r="M16" s="239">
        <v>0</v>
      </c>
      <c r="N16" s="239">
        <v>1459.473</v>
      </c>
      <c r="O16" s="239">
        <v>0</v>
      </c>
      <c r="P16" s="421">
        <v>46.7507107017396</v>
      </c>
      <c r="Q16" s="437"/>
      <c r="S16" s="189"/>
      <c r="U16" s="450"/>
    </row>
    <row r="17" spans="1:21" ht="10.5" customHeight="1">
      <c r="A17" s="438" t="s">
        <v>171</v>
      </c>
      <c r="B17" s="239">
        <v>26.457999999999998</v>
      </c>
      <c r="C17" s="239">
        <v>0</v>
      </c>
      <c r="D17" s="239">
        <v>520.58299999999997</v>
      </c>
      <c r="E17" s="239">
        <v>0</v>
      </c>
      <c r="F17" s="239">
        <v>35.048999999999999</v>
      </c>
      <c r="G17" s="239">
        <v>0</v>
      </c>
      <c r="H17" s="239">
        <v>634.399</v>
      </c>
      <c r="I17" s="239">
        <v>0</v>
      </c>
      <c r="J17" s="239">
        <v>244.70099999999999</v>
      </c>
      <c r="K17" s="239">
        <v>0</v>
      </c>
      <c r="L17" s="239">
        <v>147.04599999999999</v>
      </c>
      <c r="M17" s="239">
        <v>0</v>
      </c>
      <c r="N17" s="239">
        <v>1629.9169999999999</v>
      </c>
      <c r="O17" s="239">
        <v>0</v>
      </c>
      <c r="P17" s="421">
        <v>46.620103968484294</v>
      </c>
      <c r="Q17" s="437"/>
      <c r="S17" s="189"/>
      <c r="U17" s="450"/>
    </row>
    <row r="18" spans="1:21" ht="10.5" customHeight="1">
      <c r="A18" s="438" t="s">
        <v>399</v>
      </c>
      <c r="B18" s="239">
        <v>20.196000000000002</v>
      </c>
      <c r="C18" s="239">
        <v>0</v>
      </c>
      <c r="D18" s="239">
        <v>525.01700000000005</v>
      </c>
      <c r="E18" s="239">
        <v>0</v>
      </c>
      <c r="F18" s="239">
        <v>23.068000000000001</v>
      </c>
      <c r="G18" s="239">
        <v>0</v>
      </c>
      <c r="H18" s="239">
        <v>580.84</v>
      </c>
      <c r="I18" s="239">
        <v>0</v>
      </c>
      <c r="J18" s="239">
        <v>234.6</v>
      </c>
      <c r="K18" s="239">
        <v>0</v>
      </c>
      <c r="L18" s="239">
        <v>131.28299999999999</v>
      </c>
      <c r="M18" s="239">
        <v>0</v>
      </c>
      <c r="N18" s="239">
        <v>1532.4349999999999</v>
      </c>
      <c r="O18" s="239">
        <v>0</v>
      </c>
      <c r="P18" s="421">
        <v>46.621618535207034</v>
      </c>
      <c r="Q18" s="437"/>
      <c r="R18" s="450"/>
      <c r="S18" s="189"/>
      <c r="U18" s="450"/>
    </row>
    <row r="19" spans="1:21" ht="10.5" customHeight="1">
      <c r="A19" s="438" t="s">
        <v>398</v>
      </c>
      <c r="B19" s="239">
        <v>18.777999999999999</v>
      </c>
      <c r="C19" s="239">
        <v>0</v>
      </c>
      <c r="D19" s="239">
        <v>498.71699999999998</v>
      </c>
      <c r="E19" s="239">
        <v>0</v>
      </c>
      <c r="F19" s="239">
        <v>23.068000000000001</v>
      </c>
      <c r="G19" s="239">
        <v>0</v>
      </c>
      <c r="H19" s="239">
        <v>622.79300000000001</v>
      </c>
      <c r="I19" s="239">
        <v>0</v>
      </c>
      <c r="J19" s="239">
        <v>253.21700000000001</v>
      </c>
      <c r="K19" s="239">
        <v>0</v>
      </c>
      <c r="L19" s="239">
        <v>142.636</v>
      </c>
      <c r="M19" s="239">
        <v>0</v>
      </c>
      <c r="N19" s="239">
        <v>1579.2329999999999</v>
      </c>
      <c r="O19" s="239">
        <v>0</v>
      </c>
      <c r="P19" s="421">
        <v>47.545042435156816</v>
      </c>
      <c r="Q19" s="437"/>
      <c r="R19" s="450"/>
      <c r="S19" s="189"/>
      <c r="U19" s="450"/>
    </row>
    <row r="20" spans="1:21" ht="10.5" customHeight="1">
      <c r="A20" s="436" t="s">
        <v>258</v>
      </c>
      <c r="B20" s="235">
        <v>16.529</v>
      </c>
      <c r="C20" s="235">
        <v>0</v>
      </c>
      <c r="D20" s="235">
        <v>492.298</v>
      </c>
      <c r="E20" s="235">
        <v>0</v>
      </c>
      <c r="F20" s="235">
        <v>23.068000000000001</v>
      </c>
      <c r="G20" s="235">
        <v>0</v>
      </c>
      <c r="H20" s="235">
        <v>616.87199999999996</v>
      </c>
      <c r="I20" s="235">
        <v>0</v>
      </c>
      <c r="J20" s="235">
        <v>245.726</v>
      </c>
      <c r="K20" s="235">
        <v>0</v>
      </c>
      <c r="L20" s="235">
        <v>139.38399999999999</v>
      </c>
      <c r="M20" s="235">
        <v>0</v>
      </c>
      <c r="N20" s="235">
        <v>1550.904</v>
      </c>
      <c r="O20" s="235">
        <v>0</v>
      </c>
      <c r="P20" s="452">
        <v>49.072411961024024</v>
      </c>
      <c r="Q20" s="451"/>
      <c r="R20" s="450"/>
      <c r="S20" s="189"/>
      <c r="U20" s="450"/>
    </row>
    <row r="21" spans="1:21" ht="10.5" customHeight="1">
      <c r="A21" s="433" t="s">
        <v>351</v>
      </c>
      <c r="B21" s="432">
        <v>118.303</v>
      </c>
      <c r="C21" s="431">
        <v>102.697</v>
      </c>
      <c r="D21" s="432">
        <v>2888.5450000000001</v>
      </c>
      <c r="E21" s="431">
        <v>2889.6860000000001</v>
      </c>
      <c r="F21" s="432">
        <v>150.624</v>
      </c>
      <c r="G21" s="431">
        <v>149.88499999999999</v>
      </c>
      <c r="H21" s="432">
        <v>3814.5150000000003</v>
      </c>
      <c r="I21" s="431">
        <v>3722.0349999999999</v>
      </c>
      <c r="J21" s="432">
        <v>1424.501</v>
      </c>
      <c r="K21" s="431">
        <v>1466.6579999999999</v>
      </c>
      <c r="L21" s="432">
        <v>801.63200000000006</v>
      </c>
      <c r="M21" s="431">
        <v>814.85599999999999</v>
      </c>
      <c r="N21" s="432">
        <v>9341.4930000000004</v>
      </c>
      <c r="O21" s="431">
        <v>9234.0650000000005</v>
      </c>
      <c r="P21" s="430">
        <v>47.098370678006191</v>
      </c>
      <c r="Q21" s="442">
        <v>48.379061659193432</v>
      </c>
      <c r="R21" s="434"/>
      <c r="S21" s="195"/>
      <c r="T21" s="189"/>
    </row>
    <row r="22" spans="1:21" ht="10.5" customHeight="1">
      <c r="A22" s="179" t="s">
        <v>260</v>
      </c>
      <c r="B22" s="440"/>
      <c r="C22" s="440"/>
      <c r="D22" s="440"/>
      <c r="E22" s="440"/>
      <c r="F22" s="440"/>
      <c r="G22" s="440"/>
      <c r="H22" s="440"/>
      <c r="I22" s="440"/>
      <c r="J22" s="440"/>
      <c r="K22" s="440"/>
      <c r="L22" s="440"/>
      <c r="M22" s="440"/>
      <c r="N22" s="440"/>
      <c r="O22" s="440"/>
      <c r="P22" s="440"/>
      <c r="Q22" s="439"/>
      <c r="R22" s="189"/>
      <c r="S22" s="189"/>
    </row>
    <row r="23" spans="1:21" ht="10.5" customHeight="1">
      <c r="A23" s="438" t="s">
        <v>179</v>
      </c>
      <c r="B23" s="239">
        <v>0.125</v>
      </c>
      <c r="C23" s="239">
        <v>0.11799999999999999</v>
      </c>
      <c r="D23" s="239">
        <v>42.942</v>
      </c>
      <c r="E23" s="239">
        <v>44.488999999999997</v>
      </c>
      <c r="F23" s="239">
        <v>1.431</v>
      </c>
      <c r="G23" s="239">
        <v>1.2090000000000001</v>
      </c>
      <c r="H23" s="239">
        <v>64.510999999999996</v>
      </c>
      <c r="I23" s="239">
        <v>56.121000000000002</v>
      </c>
      <c r="J23" s="239">
        <v>85.858000000000004</v>
      </c>
      <c r="K23" s="239">
        <v>91.256</v>
      </c>
      <c r="L23" s="239">
        <v>52.655000000000001</v>
      </c>
      <c r="M23" s="239">
        <v>53.735999999999997</v>
      </c>
      <c r="N23" s="447">
        <v>255.251</v>
      </c>
      <c r="O23" s="447">
        <v>255.489</v>
      </c>
      <c r="P23" s="447">
        <v>54.5890123838888</v>
      </c>
      <c r="Q23" s="446">
        <v>54.335020294415806</v>
      </c>
      <c r="R23" s="449"/>
      <c r="S23" s="448"/>
      <c r="T23" s="443"/>
      <c r="U23" s="448"/>
    </row>
    <row r="24" spans="1:21" ht="10.5" customHeight="1">
      <c r="A24" s="438" t="s">
        <v>299</v>
      </c>
      <c r="B24" s="239">
        <v>0.161</v>
      </c>
      <c r="C24" s="239">
        <v>0.13300000000000001</v>
      </c>
      <c r="D24" s="239">
        <v>47.006999999999998</v>
      </c>
      <c r="E24" s="239">
        <v>46.935000000000002</v>
      </c>
      <c r="F24" s="239">
        <v>1.3340000000000001</v>
      </c>
      <c r="G24" s="239">
        <v>1.444</v>
      </c>
      <c r="H24" s="239">
        <v>70.736000000000004</v>
      </c>
      <c r="I24" s="239">
        <v>60.42</v>
      </c>
      <c r="J24" s="239">
        <v>91.656000000000006</v>
      </c>
      <c r="K24" s="239">
        <v>98.682000000000002</v>
      </c>
      <c r="L24" s="239">
        <v>56.012</v>
      </c>
      <c r="M24" s="239">
        <v>52.613999999999997</v>
      </c>
      <c r="N24" s="447">
        <v>276.07100000000003</v>
      </c>
      <c r="O24" s="447">
        <v>269.23899999999998</v>
      </c>
      <c r="P24" s="447">
        <v>53.767690195638068</v>
      </c>
      <c r="Q24" s="446">
        <v>55.867834897618842</v>
      </c>
      <c r="R24" s="189"/>
      <c r="S24" s="448"/>
      <c r="T24" s="443"/>
      <c r="U24" s="448"/>
    </row>
    <row r="25" spans="1:21" ht="10.5" customHeight="1">
      <c r="A25" s="438" t="s">
        <v>298</v>
      </c>
      <c r="B25" s="239">
        <v>0.128</v>
      </c>
      <c r="C25" s="239">
        <v>0.124</v>
      </c>
      <c r="D25" s="239">
        <v>43.603000000000002</v>
      </c>
      <c r="E25" s="239">
        <v>41.335999999999999</v>
      </c>
      <c r="F25" s="239">
        <v>1.413</v>
      </c>
      <c r="G25" s="239">
        <v>1.2829999999999999</v>
      </c>
      <c r="H25" s="239">
        <v>65.817999999999998</v>
      </c>
      <c r="I25" s="239">
        <v>59.002000000000002</v>
      </c>
      <c r="J25" s="239">
        <v>86.123000000000005</v>
      </c>
      <c r="K25" s="239">
        <v>89.436000000000007</v>
      </c>
      <c r="L25" s="239">
        <v>53.072000000000003</v>
      </c>
      <c r="M25" s="239">
        <v>49.893000000000001</v>
      </c>
      <c r="N25" s="447">
        <v>258.35700000000003</v>
      </c>
      <c r="O25" s="447">
        <v>247.834</v>
      </c>
      <c r="P25" s="447">
        <v>56.012029865651009</v>
      </c>
      <c r="Q25" s="446">
        <v>54.893194638346642</v>
      </c>
      <c r="R25" s="189"/>
      <c r="S25" s="448"/>
      <c r="T25" s="443"/>
      <c r="U25" s="448"/>
    </row>
    <row r="26" spans="1:21" ht="10.5" customHeight="1">
      <c r="A26" s="438" t="s">
        <v>297</v>
      </c>
      <c r="B26" s="239">
        <v>0.16600000000000001</v>
      </c>
      <c r="C26" s="239">
        <v>0.17399999999999999</v>
      </c>
      <c r="D26" s="239">
        <v>40.603000000000002</v>
      </c>
      <c r="E26" s="239">
        <v>42.194000000000003</v>
      </c>
      <c r="F26" s="239">
        <v>1.3080000000000001</v>
      </c>
      <c r="G26" s="239">
        <v>1.464</v>
      </c>
      <c r="H26" s="239">
        <v>61.290999999999997</v>
      </c>
      <c r="I26" s="239">
        <v>61.667999999999999</v>
      </c>
      <c r="J26" s="239">
        <v>84.76</v>
      </c>
      <c r="K26" s="239">
        <v>89.241</v>
      </c>
      <c r="L26" s="239">
        <v>49.311999999999998</v>
      </c>
      <c r="M26" s="239">
        <v>49.77</v>
      </c>
      <c r="N26" s="447">
        <v>243.54900000000001</v>
      </c>
      <c r="O26" s="447">
        <v>250.483</v>
      </c>
      <c r="P26" s="447">
        <v>55.062020373723563</v>
      </c>
      <c r="Q26" s="446">
        <v>56.987500149710755</v>
      </c>
      <c r="R26" s="189"/>
      <c r="S26" s="448"/>
      <c r="T26" s="443"/>
      <c r="U26" s="189"/>
    </row>
    <row r="27" spans="1:21" ht="10.5" customHeight="1">
      <c r="A27" s="438" t="s">
        <v>296</v>
      </c>
      <c r="B27" s="239">
        <v>0.18</v>
      </c>
      <c r="C27" s="239">
        <v>0.161</v>
      </c>
      <c r="D27" s="239">
        <v>45.005000000000003</v>
      </c>
      <c r="E27" s="239">
        <v>44.612000000000002</v>
      </c>
      <c r="F27" s="239">
        <v>1.4530000000000001</v>
      </c>
      <c r="G27" s="239">
        <v>1.3680000000000001</v>
      </c>
      <c r="H27" s="239">
        <v>66.480999999999995</v>
      </c>
      <c r="I27" s="239">
        <v>65.069999999999993</v>
      </c>
      <c r="J27" s="239">
        <v>92.988</v>
      </c>
      <c r="K27" s="239">
        <v>94.105000000000004</v>
      </c>
      <c r="L27" s="239">
        <v>53.311</v>
      </c>
      <c r="M27" s="239">
        <v>54.052</v>
      </c>
      <c r="N27" s="447">
        <v>265.60300000000001</v>
      </c>
      <c r="O27" s="447">
        <v>264.52300000000002</v>
      </c>
      <c r="P27" s="447">
        <v>52.575460367541019</v>
      </c>
      <c r="Q27" s="446">
        <v>55.332428560087394</v>
      </c>
      <c r="R27" s="189"/>
      <c r="S27" s="448"/>
      <c r="T27" s="443"/>
      <c r="U27" s="448"/>
    </row>
    <row r="28" spans="1:21" ht="10.5" customHeight="1">
      <c r="A28" s="438" t="s">
        <v>354</v>
      </c>
      <c r="B28" s="239">
        <v>0.16400000000000001</v>
      </c>
      <c r="C28" s="239">
        <v>0.13400000000000001</v>
      </c>
      <c r="D28" s="239">
        <v>45.96</v>
      </c>
      <c r="E28" s="239">
        <v>42.658999999999999</v>
      </c>
      <c r="F28" s="239">
        <v>1.516</v>
      </c>
      <c r="G28" s="239">
        <v>1.3180000000000001</v>
      </c>
      <c r="H28" s="239">
        <v>65.786000000000001</v>
      </c>
      <c r="I28" s="239">
        <v>62.484999999999999</v>
      </c>
      <c r="J28" s="239">
        <v>92.251999999999995</v>
      </c>
      <c r="K28" s="239">
        <v>86.816999999999993</v>
      </c>
      <c r="L28" s="239">
        <v>50.524000000000001</v>
      </c>
      <c r="M28" s="239">
        <v>51.332000000000001</v>
      </c>
      <c r="N28" s="447">
        <v>260.79399999999998</v>
      </c>
      <c r="O28" s="447">
        <v>248.613</v>
      </c>
      <c r="P28" s="447">
        <v>55.616693635589776</v>
      </c>
      <c r="Q28" s="446">
        <v>55.886055837788049</v>
      </c>
      <c r="R28" s="189"/>
      <c r="S28" s="448"/>
      <c r="T28" s="443"/>
      <c r="U28" s="448"/>
    </row>
    <row r="29" spans="1:21" ht="10.5" customHeight="1">
      <c r="A29" s="438" t="s">
        <v>352</v>
      </c>
      <c r="B29" s="239">
        <v>0.123</v>
      </c>
      <c r="C29" s="239">
        <v>0</v>
      </c>
      <c r="D29" s="239">
        <v>44.445</v>
      </c>
      <c r="E29" s="239">
        <v>0</v>
      </c>
      <c r="F29" s="239">
        <v>1.27</v>
      </c>
      <c r="G29" s="239">
        <v>0</v>
      </c>
      <c r="H29" s="239">
        <v>63.192999999999998</v>
      </c>
      <c r="I29" s="239">
        <v>0</v>
      </c>
      <c r="J29" s="239">
        <v>88.382000000000005</v>
      </c>
      <c r="K29" s="239">
        <v>0</v>
      </c>
      <c r="L29" s="239">
        <v>49.595999999999997</v>
      </c>
      <c r="M29" s="239">
        <v>0</v>
      </c>
      <c r="N29" s="447">
        <v>252.86600000000001</v>
      </c>
      <c r="O29" s="447">
        <v>0</v>
      </c>
      <c r="P29" s="447">
        <v>54.143696661472873</v>
      </c>
      <c r="Q29" s="446"/>
      <c r="R29" s="189"/>
      <c r="S29" s="448"/>
      <c r="T29" s="443"/>
      <c r="U29" s="189"/>
    </row>
    <row r="30" spans="1:21" ht="10.5" customHeight="1">
      <c r="A30" s="438" t="s">
        <v>400</v>
      </c>
      <c r="B30" s="239">
        <v>0.247</v>
      </c>
      <c r="C30" s="239">
        <v>0</v>
      </c>
      <c r="D30" s="239">
        <v>41.460999999999999</v>
      </c>
      <c r="E30" s="239">
        <v>0</v>
      </c>
      <c r="F30" s="239">
        <v>0.98</v>
      </c>
      <c r="G30" s="239">
        <v>0</v>
      </c>
      <c r="H30" s="239">
        <v>56.593000000000004</v>
      </c>
      <c r="I30" s="239">
        <v>0</v>
      </c>
      <c r="J30" s="239">
        <v>83.688999999999993</v>
      </c>
      <c r="K30" s="239">
        <v>0</v>
      </c>
      <c r="L30" s="239">
        <v>48.817999999999998</v>
      </c>
      <c r="M30" s="239">
        <v>0</v>
      </c>
      <c r="N30" s="447">
        <v>237.77500000000001</v>
      </c>
      <c r="O30" s="447">
        <v>0</v>
      </c>
      <c r="P30" s="447">
        <v>54.754284512669543</v>
      </c>
      <c r="Q30" s="446"/>
      <c r="R30" s="189"/>
      <c r="S30" s="189"/>
      <c r="T30" s="443"/>
      <c r="U30" s="189"/>
    </row>
    <row r="31" spans="1:21" ht="10.5" customHeight="1">
      <c r="A31" s="438" t="s">
        <v>171</v>
      </c>
      <c r="B31" s="239">
        <v>0.187</v>
      </c>
      <c r="C31" s="239">
        <v>0</v>
      </c>
      <c r="D31" s="239">
        <v>48.232999999999997</v>
      </c>
      <c r="E31" s="239">
        <v>0</v>
      </c>
      <c r="F31" s="239">
        <v>1.361</v>
      </c>
      <c r="G31" s="239">
        <v>0</v>
      </c>
      <c r="H31" s="239">
        <v>62.38</v>
      </c>
      <c r="I31" s="239">
        <v>0</v>
      </c>
      <c r="J31" s="239">
        <v>94.734999999999999</v>
      </c>
      <c r="K31" s="239">
        <v>0</v>
      </c>
      <c r="L31" s="239">
        <v>56.445</v>
      </c>
      <c r="M31" s="239">
        <v>0</v>
      </c>
      <c r="N31" s="447">
        <v>270.54199999999997</v>
      </c>
      <c r="O31" s="447">
        <v>0</v>
      </c>
      <c r="P31" s="447">
        <v>55.418012730001251</v>
      </c>
      <c r="Q31" s="446"/>
      <c r="R31" s="189"/>
      <c r="S31" s="239"/>
      <c r="T31" s="443"/>
      <c r="U31" s="189"/>
    </row>
    <row r="32" spans="1:21" ht="10.5" customHeight="1">
      <c r="A32" s="438" t="s">
        <v>399</v>
      </c>
      <c r="B32" s="239">
        <v>0.16800000000000001</v>
      </c>
      <c r="C32" s="239">
        <v>0</v>
      </c>
      <c r="D32" s="239">
        <v>42.814</v>
      </c>
      <c r="E32" s="239">
        <v>0</v>
      </c>
      <c r="F32" s="239">
        <v>1.2150000000000001</v>
      </c>
      <c r="G32" s="239">
        <v>0</v>
      </c>
      <c r="H32" s="239">
        <v>54.947000000000003</v>
      </c>
      <c r="I32" s="239">
        <v>0</v>
      </c>
      <c r="J32" s="239">
        <v>83.474000000000004</v>
      </c>
      <c r="K32" s="239">
        <v>0</v>
      </c>
      <c r="L32" s="239">
        <v>50.52</v>
      </c>
      <c r="M32" s="239">
        <v>0</v>
      </c>
      <c r="N32" s="447">
        <v>240.46600000000001</v>
      </c>
      <c r="O32" s="447">
        <v>0</v>
      </c>
      <c r="P32" s="447">
        <v>55.858624504087892</v>
      </c>
      <c r="Q32" s="446"/>
      <c r="R32" s="189"/>
      <c r="S32" s="239"/>
      <c r="T32" s="443"/>
      <c r="U32" s="189"/>
    </row>
    <row r="33" spans="1:21" ht="10.5" customHeight="1">
      <c r="A33" s="438" t="s">
        <v>398</v>
      </c>
      <c r="B33" s="239">
        <v>0.16700000000000001</v>
      </c>
      <c r="C33" s="239">
        <v>0</v>
      </c>
      <c r="D33" s="239">
        <v>47.841000000000001</v>
      </c>
      <c r="E33" s="239">
        <v>0</v>
      </c>
      <c r="F33" s="239">
        <v>1.1739999999999999</v>
      </c>
      <c r="G33" s="239">
        <v>0</v>
      </c>
      <c r="H33" s="239">
        <v>59.823999999999998</v>
      </c>
      <c r="I33" s="239">
        <v>0</v>
      </c>
      <c r="J33" s="239">
        <v>94.031000000000006</v>
      </c>
      <c r="K33" s="239">
        <v>0</v>
      </c>
      <c r="L33" s="239">
        <v>54.603999999999999</v>
      </c>
      <c r="M33" s="239">
        <v>0</v>
      </c>
      <c r="N33" s="447">
        <v>265.60300000000001</v>
      </c>
      <c r="O33" s="447">
        <v>0</v>
      </c>
      <c r="P33" s="447">
        <v>55.68348249078511</v>
      </c>
      <c r="Q33" s="446"/>
      <c r="R33" s="189"/>
      <c r="S33" s="239"/>
      <c r="T33" s="443"/>
      <c r="U33" s="189"/>
    </row>
    <row r="34" spans="1:21" ht="10.5" customHeight="1">
      <c r="A34" s="436" t="s">
        <v>258</v>
      </c>
      <c r="B34" s="235">
        <v>0.13900000000000001</v>
      </c>
      <c r="C34" s="235">
        <v>0</v>
      </c>
      <c r="D34" s="235">
        <v>49.359000000000002</v>
      </c>
      <c r="E34" s="235">
        <v>0</v>
      </c>
      <c r="F34" s="235">
        <v>1.079</v>
      </c>
      <c r="G34" s="235">
        <v>0</v>
      </c>
      <c r="H34" s="235">
        <v>56.72</v>
      </c>
      <c r="I34" s="235">
        <v>0</v>
      </c>
      <c r="J34" s="235">
        <v>94.957999999999998</v>
      </c>
      <c r="K34" s="235">
        <v>0</v>
      </c>
      <c r="L34" s="235">
        <v>53.454999999999998</v>
      </c>
      <c r="M34" s="235">
        <v>0</v>
      </c>
      <c r="N34" s="445">
        <v>265.14299999999997</v>
      </c>
      <c r="O34" s="445">
        <v>0</v>
      </c>
      <c r="P34" s="445">
        <v>55.527771806157439</v>
      </c>
      <c r="Q34" s="444"/>
      <c r="R34" s="189"/>
      <c r="S34" s="239"/>
      <c r="T34" s="443"/>
      <c r="U34" s="189"/>
    </row>
    <row r="35" spans="1:21" ht="10.5" customHeight="1">
      <c r="A35" s="433" t="s">
        <v>351</v>
      </c>
      <c r="B35" s="432">
        <v>0.92400000000000004</v>
      </c>
      <c r="C35" s="431">
        <v>0.84399999999999997</v>
      </c>
      <c r="D35" s="432">
        <v>265.12</v>
      </c>
      <c r="E35" s="431">
        <v>262.22500000000002</v>
      </c>
      <c r="F35" s="432">
        <v>8.4550000000000001</v>
      </c>
      <c r="G35" s="431">
        <v>8.0860000000000003</v>
      </c>
      <c r="H35" s="432">
        <v>394.62299999999999</v>
      </c>
      <c r="I35" s="431">
        <v>364.76600000000002</v>
      </c>
      <c r="J35" s="432">
        <v>533.63699999999994</v>
      </c>
      <c r="K35" s="431">
        <v>549.53700000000003</v>
      </c>
      <c r="L35" s="432">
        <v>314.88599999999997</v>
      </c>
      <c r="M35" s="431">
        <v>311.39699999999999</v>
      </c>
      <c r="N35" s="432">
        <v>1559.625</v>
      </c>
      <c r="O35" s="431">
        <v>1536.1809999999998</v>
      </c>
      <c r="P35" s="430">
        <v>54.582159172878086</v>
      </c>
      <c r="Q35" s="442">
        <v>55.548988042424689</v>
      </c>
      <c r="R35" s="195"/>
      <c r="S35" s="189"/>
    </row>
    <row r="36" spans="1:21" ht="10.5" customHeight="1">
      <c r="A36" s="441" t="s">
        <v>261</v>
      </c>
      <c r="B36" s="440"/>
      <c r="C36" s="440"/>
      <c r="D36" s="440"/>
      <c r="E36" s="440"/>
      <c r="F36" s="440"/>
      <c r="G36" s="440"/>
      <c r="H36" s="440"/>
      <c r="I36" s="440"/>
      <c r="J36" s="440"/>
      <c r="K36" s="440"/>
      <c r="L36" s="440"/>
      <c r="M36" s="440"/>
      <c r="N36" s="440"/>
      <c r="O36" s="440"/>
      <c r="P36" s="440"/>
      <c r="Q36" s="439"/>
      <c r="R36" s="189"/>
      <c r="S36" s="189"/>
    </row>
    <row r="37" spans="1:21" ht="10.5" customHeight="1">
      <c r="A37" s="438" t="s">
        <v>179</v>
      </c>
      <c r="B37" s="239">
        <v>16.164999999999999</v>
      </c>
      <c r="C37" s="239">
        <v>14.221</v>
      </c>
      <c r="D37" s="239">
        <v>493.74599999999998</v>
      </c>
      <c r="E37" s="239">
        <v>513.64499999999998</v>
      </c>
      <c r="F37" s="239">
        <v>23.916</v>
      </c>
      <c r="G37" s="239">
        <v>24.515000000000001</v>
      </c>
      <c r="H37" s="239">
        <v>683.25400000000002</v>
      </c>
      <c r="I37" s="239">
        <v>650.99199999999996</v>
      </c>
      <c r="J37" s="239">
        <v>314.86</v>
      </c>
      <c r="K37" s="239">
        <v>324.512</v>
      </c>
      <c r="L37" s="239">
        <v>178.70599999999999</v>
      </c>
      <c r="M37" s="239">
        <v>185.34399999999999</v>
      </c>
      <c r="N37" s="239">
        <v>1739.251</v>
      </c>
      <c r="O37" s="239">
        <v>1738.009</v>
      </c>
      <c r="P37" s="421">
        <v>48.843093952511751</v>
      </c>
      <c r="Q37" s="437">
        <v>49.703482548134104</v>
      </c>
      <c r="R37" s="434"/>
      <c r="S37" s="415"/>
      <c r="T37" s="189"/>
    </row>
    <row r="38" spans="1:21" ht="10.5" customHeight="1">
      <c r="A38" s="438" t="s">
        <v>299</v>
      </c>
      <c r="B38" s="239">
        <v>20.463999999999999</v>
      </c>
      <c r="C38" s="239">
        <v>15.811</v>
      </c>
      <c r="D38" s="239">
        <v>546.39</v>
      </c>
      <c r="E38" s="239">
        <v>538.75699999999995</v>
      </c>
      <c r="F38" s="239">
        <v>25.257000000000001</v>
      </c>
      <c r="G38" s="239">
        <v>25.53</v>
      </c>
      <c r="H38" s="239">
        <v>724.63099999999997</v>
      </c>
      <c r="I38" s="239">
        <v>711.83</v>
      </c>
      <c r="J38" s="239">
        <v>336.24</v>
      </c>
      <c r="K38" s="239">
        <v>352.56</v>
      </c>
      <c r="L38" s="239">
        <v>191.06800000000001</v>
      </c>
      <c r="M38" s="239">
        <v>194.297</v>
      </c>
      <c r="N38" s="239">
        <v>1875.02</v>
      </c>
      <c r="O38" s="239">
        <v>1864.1849999999999</v>
      </c>
      <c r="P38" s="421">
        <v>48.017194483258841</v>
      </c>
      <c r="Q38" s="437">
        <v>50.660529936674735</v>
      </c>
      <c r="R38" s="434"/>
      <c r="S38" s="415"/>
      <c r="T38" s="189"/>
    </row>
    <row r="39" spans="1:21" ht="10.5" customHeight="1">
      <c r="A39" s="438" t="s">
        <v>298</v>
      </c>
      <c r="B39" s="239">
        <v>19.827000000000002</v>
      </c>
      <c r="C39" s="239">
        <v>16.204000000000001</v>
      </c>
      <c r="D39" s="239">
        <v>528.89599999999996</v>
      </c>
      <c r="E39" s="239">
        <v>505.40800000000002</v>
      </c>
      <c r="F39" s="239">
        <v>27.527000000000001</v>
      </c>
      <c r="G39" s="239">
        <v>24.404</v>
      </c>
      <c r="H39" s="239">
        <v>707.28</v>
      </c>
      <c r="I39" s="239">
        <v>671.24900000000002</v>
      </c>
      <c r="J39" s="239">
        <v>321.48700000000002</v>
      </c>
      <c r="K39" s="239">
        <v>326.97000000000003</v>
      </c>
      <c r="L39" s="239">
        <v>188.97200000000001</v>
      </c>
      <c r="M39" s="239">
        <v>180.76599999999999</v>
      </c>
      <c r="N39" s="239">
        <v>1822.6030000000001</v>
      </c>
      <c r="O39" s="239">
        <v>1746.298</v>
      </c>
      <c r="P39" s="421">
        <v>49.477587823568825</v>
      </c>
      <c r="Q39" s="437">
        <v>49.61661755324694</v>
      </c>
      <c r="R39" s="434"/>
      <c r="S39" s="415"/>
      <c r="T39" s="189"/>
    </row>
    <row r="40" spans="1:21" ht="10.5" customHeight="1">
      <c r="A40" s="438" t="s">
        <v>297</v>
      </c>
      <c r="B40" s="239">
        <v>20.026</v>
      </c>
      <c r="C40" s="239">
        <v>17.829999999999998</v>
      </c>
      <c r="D40" s="239">
        <v>502.34100000000001</v>
      </c>
      <c r="E40" s="239">
        <v>522.34699999999998</v>
      </c>
      <c r="F40" s="239">
        <v>25.875</v>
      </c>
      <c r="G40" s="239">
        <v>27.324999999999999</v>
      </c>
      <c r="H40" s="239">
        <v>676.10599999999999</v>
      </c>
      <c r="I40" s="239">
        <v>676.625</v>
      </c>
      <c r="J40" s="239">
        <v>313.64699999999999</v>
      </c>
      <c r="K40" s="239">
        <v>337.69200000000001</v>
      </c>
      <c r="L40" s="239">
        <v>177.197</v>
      </c>
      <c r="M40" s="239">
        <v>184.67599999999999</v>
      </c>
      <c r="N40" s="239">
        <v>1741.981</v>
      </c>
      <c r="O40" s="239">
        <v>1786.046</v>
      </c>
      <c r="P40" s="421">
        <v>48.301560120345741</v>
      </c>
      <c r="Q40" s="437">
        <v>49.516249861425742</v>
      </c>
      <c r="R40" s="434"/>
      <c r="S40" s="415"/>
      <c r="T40" s="189"/>
    </row>
    <row r="41" spans="1:21" ht="10.5" customHeight="1">
      <c r="A41" s="438" t="s">
        <v>296</v>
      </c>
      <c r="B41" s="239">
        <v>21.904</v>
      </c>
      <c r="C41" s="239">
        <v>20.343</v>
      </c>
      <c r="D41" s="239">
        <v>528.02099999999996</v>
      </c>
      <c r="E41" s="239">
        <v>547.96799999999996</v>
      </c>
      <c r="F41" s="239">
        <v>27.85</v>
      </c>
      <c r="G41" s="239">
        <v>29.628</v>
      </c>
      <c r="H41" s="239">
        <v>708.23199999999997</v>
      </c>
      <c r="I41" s="239">
        <v>694.80200000000002</v>
      </c>
      <c r="J41" s="239">
        <v>338.95400000000001</v>
      </c>
      <c r="K41" s="239">
        <v>347.54399999999998</v>
      </c>
      <c r="L41" s="239">
        <v>190.81</v>
      </c>
      <c r="M41" s="239">
        <v>192.797</v>
      </c>
      <c r="N41" s="239">
        <v>1845.171</v>
      </c>
      <c r="O41" s="239">
        <v>1852.6769999999999</v>
      </c>
      <c r="P41" s="421">
        <v>47.606644587412227</v>
      </c>
      <c r="Q41" s="437">
        <v>48.502518247919092</v>
      </c>
      <c r="R41" s="434"/>
      <c r="S41" s="415"/>
      <c r="T41" s="189"/>
    </row>
    <row r="42" spans="1:21" ht="10.5" customHeight="1">
      <c r="A42" s="438" t="s">
        <v>354</v>
      </c>
      <c r="B42" s="239">
        <v>20.841000000000001</v>
      </c>
      <c r="C42" s="239">
        <v>19.132000000000001</v>
      </c>
      <c r="D42" s="239">
        <v>554.27099999999996</v>
      </c>
      <c r="E42" s="239">
        <v>523.78599999999994</v>
      </c>
      <c r="F42" s="239">
        <v>28.654</v>
      </c>
      <c r="G42" s="239">
        <v>26.568999999999999</v>
      </c>
      <c r="H42" s="239">
        <v>709.63499999999999</v>
      </c>
      <c r="I42" s="239">
        <v>681.303</v>
      </c>
      <c r="J42" s="239">
        <v>332.95</v>
      </c>
      <c r="K42" s="239">
        <v>326.91699999999997</v>
      </c>
      <c r="L42" s="239">
        <v>189.76499999999999</v>
      </c>
      <c r="M42" s="239">
        <v>188.37299999999999</v>
      </c>
      <c r="N42" s="239">
        <v>1862.056</v>
      </c>
      <c r="O42" s="239">
        <v>1783.0309999999999</v>
      </c>
      <c r="P42" s="421">
        <v>47.245088225058751</v>
      </c>
      <c r="Q42" s="437">
        <v>48.400616702682115</v>
      </c>
      <c r="R42" s="434"/>
      <c r="S42" s="415"/>
      <c r="T42" s="189"/>
    </row>
    <row r="43" spans="1:21" ht="10.5" customHeight="1">
      <c r="A43" s="438" t="s">
        <v>352</v>
      </c>
      <c r="B43" s="239">
        <v>23.172000000000001</v>
      </c>
      <c r="C43" s="239">
        <v>0</v>
      </c>
      <c r="D43" s="239">
        <v>542.19000000000005</v>
      </c>
      <c r="E43" s="239">
        <v>0</v>
      </c>
      <c r="F43" s="239">
        <v>26.483000000000001</v>
      </c>
      <c r="G43" s="239">
        <v>0</v>
      </c>
      <c r="H43" s="239">
        <v>659.18499999999995</v>
      </c>
      <c r="I43" s="239">
        <v>0</v>
      </c>
      <c r="J43" s="239">
        <v>318.04599999999999</v>
      </c>
      <c r="K43" s="239">
        <v>0</v>
      </c>
      <c r="L43" s="239">
        <v>180.905</v>
      </c>
      <c r="M43" s="239">
        <v>0</v>
      </c>
      <c r="N43" s="239">
        <v>1779.1110000000001</v>
      </c>
      <c r="O43" s="239">
        <v>0</v>
      </c>
      <c r="P43" s="421">
        <v>47.207060155324768</v>
      </c>
      <c r="Q43" s="437"/>
      <c r="R43" s="434"/>
      <c r="S43" s="415"/>
      <c r="T43" s="189"/>
    </row>
    <row r="44" spans="1:21" ht="10.5" customHeight="1">
      <c r="A44" s="438" t="s">
        <v>400</v>
      </c>
      <c r="B44" s="239">
        <v>27.908000000000001</v>
      </c>
      <c r="C44" s="239">
        <v>0</v>
      </c>
      <c r="D44" s="239">
        <v>504.197</v>
      </c>
      <c r="E44" s="239">
        <v>0</v>
      </c>
      <c r="F44" s="239">
        <v>25.709</v>
      </c>
      <c r="G44" s="239">
        <v>0</v>
      </c>
      <c r="H44" s="239">
        <v>630.41499999999996</v>
      </c>
      <c r="I44" s="239">
        <v>0</v>
      </c>
      <c r="J44" s="239">
        <v>305.15699999999998</v>
      </c>
      <c r="K44" s="239">
        <v>0</v>
      </c>
      <c r="L44" s="239">
        <v>177.52600000000001</v>
      </c>
      <c r="M44" s="239">
        <v>0</v>
      </c>
      <c r="N44" s="239">
        <v>1697.248</v>
      </c>
      <c r="O44" s="239">
        <v>0</v>
      </c>
      <c r="P44" s="421">
        <v>47.871966854578702</v>
      </c>
      <c r="Q44" s="437"/>
      <c r="R44" s="434"/>
      <c r="S44" s="415"/>
      <c r="T44" s="189"/>
    </row>
    <row r="45" spans="1:21" ht="10.5" customHeight="1">
      <c r="A45" s="438" t="s">
        <v>171</v>
      </c>
      <c r="B45" s="239">
        <v>26.645</v>
      </c>
      <c r="C45" s="239">
        <v>0</v>
      </c>
      <c r="D45" s="239">
        <v>568.81600000000003</v>
      </c>
      <c r="E45" s="239">
        <v>0</v>
      </c>
      <c r="F45" s="239">
        <v>36.409999999999997</v>
      </c>
      <c r="G45" s="239">
        <v>0</v>
      </c>
      <c r="H45" s="239">
        <v>696.779</v>
      </c>
      <c r="I45" s="239">
        <v>0</v>
      </c>
      <c r="J45" s="239">
        <v>339.43599999999998</v>
      </c>
      <c r="K45" s="239">
        <v>0</v>
      </c>
      <c r="L45" s="239">
        <v>203.49100000000001</v>
      </c>
      <c r="M45" s="239">
        <v>0</v>
      </c>
      <c r="N45" s="239">
        <v>1900.4590000000001</v>
      </c>
      <c r="O45" s="239">
        <v>0</v>
      </c>
      <c r="P45" s="421">
        <v>47.872540265272747</v>
      </c>
      <c r="Q45" s="437"/>
      <c r="R45" s="434"/>
      <c r="S45" s="415"/>
      <c r="T45" s="189"/>
    </row>
    <row r="46" spans="1:21" ht="10.5" customHeight="1">
      <c r="A46" s="438" t="s">
        <v>399</v>
      </c>
      <c r="B46" s="239">
        <v>20.364000000000001</v>
      </c>
      <c r="C46" s="239">
        <v>0</v>
      </c>
      <c r="D46" s="239">
        <v>567.83100000000002</v>
      </c>
      <c r="E46" s="239">
        <v>0</v>
      </c>
      <c r="F46" s="239">
        <v>24.283000000000001</v>
      </c>
      <c r="G46" s="239">
        <v>0</v>
      </c>
      <c r="H46" s="239">
        <v>635.78700000000003</v>
      </c>
      <c r="I46" s="239">
        <v>0</v>
      </c>
      <c r="J46" s="239">
        <v>318.07400000000001</v>
      </c>
      <c r="K46" s="239">
        <v>0</v>
      </c>
      <c r="L46" s="239">
        <v>181.803</v>
      </c>
      <c r="M46" s="239">
        <v>0</v>
      </c>
      <c r="N46" s="239">
        <v>1772.9010000000001</v>
      </c>
      <c r="O46" s="239">
        <v>0</v>
      </c>
      <c r="P46" s="421">
        <v>47.874472404268481</v>
      </c>
      <c r="Q46" s="437"/>
      <c r="R46" s="434"/>
      <c r="S46" s="415"/>
      <c r="T46" s="189"/>
    </row>
    <row r="47" spans="1:21" ht="10.5" customHeight="1">
      <c r="A47" s="438" t="s">
        <v>398</v>
      </c>
      <c r="B47" s="239">
        <v>18.945</v>
      </c>
      <c r="C47" s="239">
        <v>0</v>
      </c>
      <c r="D47" s="239">
        <v>546.55799999999999</v>
      </c>
      <c r="E47" s="239">
        <v>0</v>
      </c>
      <c r="F47" s="239">
        <v>25.221</v>
      </c>
      <c r="G47" s="239">
        <v>0</v>
      </c>
      <c r="H47" s="239">
        <v>682.61699999999996</v>
      </c>
      <c r="I47" s="239">
        <v>0</v>
      </c>
      <c r="J47" s="239">
        <v>347.24799999999999</v>
      </c>
      <c r="K47" s="239">
        <v>0</v>
      </c>
      <c r="L47" s="239">
        <v>197.24</v>
      </c>
      <c r="M47" s="239">
        <v>0</v>
      </c>
      <c r="N47" s="239">
        <v>1844.836</v>
      </c>
      <c r="O47" s="239">
        <v>0</v>
      </c>
      <c r="P47" s="421">
        <v>48.716742301212676</v>
      </c>
      <c r="Q47" s="437"/>
      <c r="R47" s="434"/>
      <c r="S47" s="415"/>
      <c r="T47" s="189"/>
    </row>
    <row r="48" spans="1:21" ht="10.5" customHeight="1">
      <c r="A48" s="438" t="s">
        <v>168</v>
      </c>
      <c r="B48" s="239">
        <v>16.667999999999999</v>
      </c>
      <c r="C48" s="239">
        <v>0</v>
      </c>
      <c r="D48" s="239">
        <v>541.65700000000004</v>
      </c>
      <c r="E48" s="239">
        <v>0</v>
      </c>
      <c r="F48" s="239">
        <v>24.594000000000001</v>
      </c>
      <c r="G48" s="239">
        <v>0</v>
      </c>
      <c r="H48" s="239">
        <v>673.59199999999998</v>
      </c>
      <c r="I48" s="239">
        <v>0</v>
      </c>
      <c r="J48" s="239">
        <v>340.68400000000003</v>
      </c>
      <c r="K48" s="239">
        <v>0</v>
      </c>
      <c r="L48" s="239">
        <v>192.839</v>
      </c>
      <c r="M48" s="239">
        <v>0</v>
      </c>
      <c r="N48" s="239">
        <v>1816.047</v>
      </c>
      <c r="O48" s="239">
        <v>0</v>
      </c>
      <c r="P48" s="421">
        <v>50.014894988951283</v>
      </c>
      <c r="Q48" s="437"/>
      <c r="R48" s="434"/>
      <c r="S48" s="415"/>
      <c r="T48" s="189"/>
    </row>
    <row r="49" spans="1:21" ht="10.5" customHeight="1">
      <c r="A49" s="436" t="s">
        <v>351</v>
      </c>
      <c r="B49" s="235">
        <v>119.227</v>
      </c>
      <c r="C49" s="435">
        <v>103.54100000000001</v>
      </c>
      <c r="D49" s="235">
        <v>3153.665</v>
      </c>
      <c r="E49" s="435">
        <v>3151.9110000000001</v>
      </c>
      <c r="F49" s="235">
        <v>159.07900000000001</v>
      </c>
      <c r="G49" s="435">
        <v>157.97099999999998</v>
      </c>
      <c r="H49" s="235">
        <v>4209.1379999999999</v>
      </c>
      <c r="I49" s="435">
        <v>4086.8009999999999</v>
      </c>
      <c r="J49" s="235">
        <v>1958.1379999999999</v>
      </c>
      <c r="K49" s="435">
        <v>2016.1949999999997</v>
      </c>
      <c r="L49" s="235">
        <v>1116.518</v>
      </c>
      <c r="M49" s="435">
        <v>1126.2529999999999</v>
      </c>
      <c r="N49" s="235">
        <v>10886.082</v>
      </c>
      <c r="O49" s="435">
        <v>10770.245999999999</v>
      </c>
      <c r="P49" s="421">
        <v>48.237501793574594</v>
      </c>
      <c r="Q49" s="429">
        <v>49.401722114796634</v>
      </c>
      <c r="R49" s="434"/>
      <c r="S49" s="189"/>
      <c r="U49" s="189"/>
    </row>
    <row r="50" spans="1:21" ht="10.5" customHeight="1">
      <c r="A50" s="433" t="s">
        <v>397</v>
      </c>
      <c r="B50" s="432">
        <v>14.891</v>
      </c>
      <c r="C50" s="431" t="s">
        <v>413</v>
      </c>
      <c r="D50" s="432">
        <v>56.296999999999997</v>
      </c>
      <c r="E50" s="431" t="s">
        <v>413</v>
      </c>
      <c r="F50" s="432">
        <v>2.0579999999999998</v>
      </c>
      <c r="G50" s="431" t="s">
        <v>413</v>
      </c>
      <c r="H50" s="432">
        <v>23.541</v>
      </c>
      <c r="I50" s="431" t="s">
        <v>413</v>
      </c>
      <c r="J50" s="432">
        <v>1.115</v>
      </c>
      <c r="K50" s="431" t="s">
        <v>413</v>
      </c>
      <c r="L50" s="432">
        <v>26.629000000000001</v>
      </c>
      <c r="M50" s="431" t="s">
        <v>413</v>
      </c>
      <c r="N50" s="432">
        <v>137.39699999999999</v>
      </c>
      <c r="O50" s="431" t="s">
        <v>413</v>
      </c>
      <c r="P50" s="430">
        <v>47.621127098844966</v>
      </c>
      <c r="Q50" s="429" t="s">
        <v>413</v>
      </c>
      <c r="R50" s="189"/>
      <c r="S50" s="428"/>
      <c r="U50" s="189"/>
    </row>
    <row r="51" spans="1:21" ht="10.5" customHeight="1">
      <c r="A51" s="427" t="s">
        <v>396</v>
      </c>
      <c r="B51" s="426">
        <v>267.82000000000005</v>
      </c>
      <c r="C51" s="424" t="s">
        <v>413</v>
      </c>
      <c r="D51" s="425">
        <v>6481.2109999999993</v>
      </c>
      <c r="E51" s="424" t="s">
        <v>413</v>
      </c>
      <c r="F51" s="425">
        <v>323.83699999999999</v>
      </c>
      <c r="G51" s="424" t="s">
        <v>413</v>
      </c>
      <c r="H51" s="425">
        <v>8211.0540000000001</v>
      </c>
      <c r="I51" s="424" t="s">
        <v>413</v>
      </c>
      <c r="J51" s="425">
        <v>3927.8980000000001</v>
      </c>
      <c r="K51" s="424" t="s">
        <v>413</v>
      </c>
      <c r="L51" s="425">
        <v>2276.951</v>
      </c>
      <c r="M51" s="424" t="s">
        <v>413</v>
      </c>
      <c r="N51" s="425">
        <v>21834.081000000002</v>
      </c>
      <c r="O51" s="424" t="s">
        <v>413</v>
      </c>
      <c r="P51" s="423">
        <v>48.228956679890246</v>
      </c>
      <c r="Q51" s="422" t="s">
        <v>413</v>
      </c>
      <c r="R51" s="416"/>
      <c r="S51" s="189"/>
      <c r="U51" s="189"/>
    </row>
    <row r="52" spans="1:21" ht="7.5" customHeight="1">
      <c r="A52" s="6" t="s">
        <v>395</v>
      </c>
      <c r="B52" s="239"/>
      <c r="C52" s="239"/>
      <c r="D52" s="239"/>
      <c r="E52" s="239"/>
      <c r="F52" s="239"/>
      <c r="G52" s="239"/>
      <c r="H52" s="239"/>
      <c r="I52" s="239"/>
      <c r="J52" s="239"/>
      <c r="K52" s="239"/>
      <c r="L52" s="239"/>
      <c r="M52" s="239"/>
      <c r="N52" s="239"/>
      <c r="O52" s="239"/>
      <c r="P52" s="421"/>
      <c r="R52" s="189"/>
      <c r="S52" s="189"/>
    </row>
    <row r="53" spans="1:21" ht="7.5" customHeight="1">
      <c r="A53" s="6" t="s">
        <v>394</v>
      </c>
      <c r="B53" s="419"/>
      <c r="C53" s="419"/>
      <c r="D53" s="419"/>
      <c r="E53" s="419"/>
      <c r="F53" s="419"/>
      <c r="G53" s="419"/>
      <c r="H53" s="419"/>
      <c r="I53" s="419"/>
      <c r="J53" s="419"/>
      <c r="K53" s="419"/>
      <c r="L53" s="419"/>
      <c r="M53" s="419"/>
      <c r="N53" s="419"/>
      <c r="O53" s="420"/>
      <c r="P53" s="419"/>
      <c r="Q53" s="418"/>
      <c r="R53" s="189"/>
      <c r="S53" s="189"/>
    </row>
    <row r="54" spans="1:21" ht="7.5" customHeight="1">
      <c r="A54" s="417" t="s">
        <v>393</v>
      </c>
      <c r="N54" s="189"/>
      <c r="R54" s="189"/>
      <c r="S54" s="189"/>
    </row>
    <row r="55" spans="1:21" ht="7.5" customHeight="1">
      <c r="A55" s="417" t="s">
        <v>392</v>
      </c>
      <c r="D55" s="416"/>
      <c r="R55" s="189"/>
      <c r="S55" s="189"/>
      <c r="U55" s="415"/>
    </row>
    <row r="56" spans="1:21" ht="7.5" customHeight="1">
      <c r="A56" s="6" t="s">
        <v>391</v>
      </c>
      <c r="B56" s="416"/>
      <c r="C56" s="416"/>
      <c r="D56" s="416"/>
      <c r="E56" s="416"/>
      <c r="F56" s="416"/>
      <c r="G56" s="416"/>
      <c r="H56" s="416"/>
      <c r="I56" s="416"/>
      <c r="J56" s="416"/>
      <c r="K56" s="416"/>
      <c r="L56" s="416"/>
      <c r="M56" s="416"/>
      <c r="N56" s="416"/>
      <c r="O56" s="189"/>
      <c r="P56" s="189"/>
      <c r="Q56" s="189"/>
      <c r="R56" s="189"/>
      <c r="S56" s="189"/>
    </row>
    <row r="57" spans="1:21">
      <c r="A57" s="189" t="s">
        <v>267</v>
      </c>
      <c r="B57" s="415"/>
      <c r="C57" s="189"/>
      <c r="D57" s="415"/>
      <c r="E57" s="189"/>
      <c r="F57" s="415"/>
      <c r="G57" s="189"/>
      <c r="H57" s="415"/>
      <c r="I57" s="189"/>
      <c r="J57" s="415"/>
      <c r="K57" s="189"/>
      <c r="L57" s="415"/>
      <c r="M57" s="189"/>
      <c r="N57" s="415"/>
      <c r="O57" s="189"/>
      <c r="P57" s="415"/>
      <c r="Q57" s="189"/>
    </row>
    <row r="58" spans="1:21">
      <c r="A58" s="2" t="s">
        <v>15</v>
      </c>
      <c r="E58" s="415"/>
      <c r="F58" s="414"/>
    </row>
  </sheetData>
  <mergeCells count="17">
    <mergeCell ref="G6:G7"/>
    <mergeCell ref="H6:H7"/>
    <mergeCell ref="I6:I7"/>
    <mergeCell ref="P6:P7"/>
    <mergeCell ref="F6:F7"/>
    <mergeCell ref="Q6:Q7"/>
    <mergeCell ref="J6:J7"/>
    <mergeCell ref="K6:K7"/>
    <mergeCell ref="L6:L7"/>
    <mergeCell ref="M6:M7"/>
    <mergeCell ref="O6:O7"/>
    <mergeCell ref="N6:N7"/>
    <mergeCell ref="B6:B7"/>
    <mergeCell ref="C6:C7"/>
    <mergeCell ref="D6:D7"/>
    <mergeCell ref="E6:E7"/>
    <mergeCell ref="A5:A7"/>
  </mergeCells>
  <hyperlinks>
    <hyperlink ref="A58"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 / &amp;T&amp;R&amp;F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rgb="FFF9E03A"/>
  </sheetPr>
  <dimension ref="A1:T59"/>
  <sheetViews>
    <sheetView showGridLines="0" showZeros="0" zoomScale="160" zoomScaleNormal="160" workbookViewId="0"/>
  </sheetViews>
  <sheetFormatPr baseColWidth="10" defaultRowHeight="12.75"/>
  <cols>
    <col min="1" max="1" width="17.85546875" style="75" customWidth="1"/>
    <col min="2" max="14" width="5.28515625" style="75" customWidth="1"/>
    <col min="15" max="15" width="5.5703125" style="75" customWidth="1"/>
    <col min="16" max="16384" width="11.42578125" style="75"/>
  </cols>
  <sheetData>
    <row r="1" spans="1:17" ht="30" customHeight="1">
      <c r="A1" s="488" t="s">
        <v>442</v>
      </c>
      <c r="B1" s="465"/>
      <c r="C1" s="465"/>
      <c r="D1" s="465"/>
      <c r="E1" s="465"/>
      <c r="F1" s="465"/>
      <c r="G1" s="465"/>
      <c r="H1" s="465"/>
      <c r="I1" s="465"/>
      <c r="J1" s="465"/>
      <c r="K1" s="465"/>
      <c r="L1" s="465"/>
      <c r="M1" s="465"/>
      <c r="N1" s="465"/>
      <c r="O1" s="465"/>
    </row>
    <row r="2" spans="1:17" ht="12.75" customHeight="1">
      <c r="A2" s="487" t="s">
        <v>102</v>
      </c>
      <c r="B2" s="486"/>
      <c r="C2" s="486"/>
      <c r="D2" s="486"/>
      <c r="E2" s="486"/>
      <c r="F2" s="486"/>
      <c r="G2" s="486"/>
      <c r="H2" s="486"/>
      <c r="I2" s="486"/>
      <c r="J2" s="486"/>
      <c r="K2" s="486"/>
      <c r="L2" s="486"/>
      <c r="M2" s="486"/>
      <c r="N2" s="486"/>
      <c r="O2" s="486"/>
    </row>
    <row r="3" spans="1:17" ht="12.75" customHeight="1">
      <c r="A3" s="487" t="s">
        <v>441</v>
      </c>
      <c r="B3" s="486"/>
      <c r="C3" s="486"/>
      <c r="D3" s="486"/>
      <c r="E3" s="486"/>
      <c r="F3" s="486"/>
      <c r="G3" s="486"/>
      <c r="H3" s="486"/>
      <c r="I3" s="486"/>
      <c r="J3" s="486"/>
      <c r="K3" s="486"/>
      <c r="L3" s="486"/>
      <c r="M3" s="486"/>
      <c r="N3" s="486"/>
      <c r="O3" s="486"/>
    </row>
    <row r="4" spans="1:17" ht="12.75" customHeight="1">
      <c r="A4" s="487" t="s">
        <v>390</v>
      </c>
      <c r="B4" s="486"/>
      <c r="C4" s="486"/>
      <c r="D4" s="486"/>
      <c r="E4" s="486"/>
      <c r="F4" s="486"/>
      <c r="G4" s="486"/>
      <c r="H4" s="486"/>
      <c r="I4" s="486"/>
      <c r="J4" s="486"/>
      <c r="K4" s="486"/>
      <c r="L4" s="486"/>
      <c r="M4" s="486"/>
      <c r="N4" s="486"/>
      <c r="O4" s="486"/>
    </row>
    <row r="5" spans="1:17" ht="11.1" customHeight="1">
      <c r="A5" s="1945" t="s">
        <v>358</v>
      </c>
      <c r="B5" s="1941" t="s">
        <v>440</v>
      </c>
      <c r="C5" s="1942"/>
      <c r="D5" s="1941" t="s">
        <v>439</v>
      </c>
      <c r="E5" s="1942"/>
      <c r="F5" s="1941" t="s">
        <v>438</v>
      </c>
      <c r="G5" s="1942"/>
      <c r="H5" s="1941" t="s">
        <v>437</v>
      </c>
      <c r="I5" s="1942"/>
      <c r="J5" s="1941" t="s">
        <v>284</v>
      </c>
      <c r="K5" s="1942"/>
      <c r="L5" s="1941" t="s">
        <v>282</v>
      </c>
      <c r="M5" s="1942"/>
      <c r="N5" s="1941" t="s">
        <v>436</v>
      </c>
      <c r="O5" s="1917"/>
    </row>
    <row r="6" spans="1:17" ht="9.9499999999999993" customHeight="1">
      <c r="A6" s="1946"/>
      <c r="B6" s="1910"/>
      <c r="C6" s="1943"/>
      <c r="D6" s="1910"/>
      <c r="E6" s="1943"/>
      <c r="F6" s="1910"/>
      <c r="G6" s="1943"/>
      <c r="H6" s="1910"/>
      <c r="I6" s="1943"/>
      <c r="J6" s="1910"/>
      <c r="K6" s="1943"/>
      <c r="L6" s="1910"/>
      <c r="M6" s="1943"/>
      <c r="N6" s="1910"/>
      <c r="O6" s="1944"/>
    </row>
    <row r="7" spans="1:17" ht="11.1" customHeight="1">
      <c r="A7" s="1946"/>
      <c r="B7" s="1934" t="s">
        <v>1889</v>
      </c>
      <c r="C7" s="1934" t="s">
        <v>1890</v>
      </c>
      <c r="D7" s="1934" t="s">
        <v>1889</v>
      </c>
      <c r="E7" s="1934" t="s">
        <v>1890</v>
      </c>
      <c r="F7" s="1934" t="s">
        <v>1889</v>
      </c>
      <c r="G7" s="1934" t="s">
        <v>1890</v>
      </c>
      <c r="H7" s="1934" t="s">
        <v>1889</v>
      </c>
      <c r="I7" s="1934" t="s">
        <v>1890</v>
      </c>
      <c r="J7" s="1934" t="s">
        <v>1889</v>
      </c>
      <c r="K7" s="1934" t="s">
        <v>1890</v>
      </c>
      <c r="L7" s="1934" t="s">
        <v>1889</v>
      </c>
      <c r="M7" s="1934" t="s">
        <v>1890</v>
      </c>
      <c r="N7" s="1934" t="s">
        <v>1889</v>
      </c>
      <c r="O7" s="1940" t="s">
        <v>1890</v>
      </c>
    </row>
    <row r="8" spans="1:17" ht="9.9499999999999993" customHeight="1">
      <c r="A8" s="1947"/>
      <c r="B8" s="1935"/>
      <c r="C8" s="1935"/>
      <c r="D8" s="1935"/>
      <c r="E8" s="1935"/>
      <c r="F8" s="1935"/>
      <c r="G8" s="1935"/>
      <c r="H8" s="1935"/>
      <c r="I8" s="1935"/>
      <c r="J8" s="1935"/>
      <c r="K8" s="1935"/>
      <c r="L8" s="1935"/>
      <c r="M8" s="1935"/>
      <c r="N8" s="1935"/>
      <c r="O8" s="1912"/>
    </row>
    <row r="9" spans="1:17" ht="12.95" customHeight="1">
      <c r="A9" s="478" t="s">
        <v>255</v>
      </c>
      <c r="B9" s="440"/>
      <c r="C9" s="440"/>
      <c r="D9" s="440"/>
      <c r="E9" s="440"/>
      <c r="F9" s="440"/>
      <c r="G9" s="440"/>
      <c r="H9" s="440"/>
      <c r="I9" s="440"/>
      <c r="J9" s="440"/>
      <c r="K9" s="440"/>
      <c r="L9" s="440"/>
      <c r="M9" s="440"/>
      <c r="N9" s="440"/>
      <c r="O9" s="439"/>
    </row>
    <row r="10" spans="1:17" ht="8.1" customHeight="1">
      <c r="A10" s="181" t="s">
        <v>430</v>
      </c>
      <c r="B10" s="239">
        <v>202.14699999999999</v>
      </c>
      <c r="C10" s="239">
        <v>249.59399999999999</v>
      </c>
      <c r="D10" s="239">
        <v>87.097999999999999</v>
      </c>
      <c r="E10" s="239">
        <v>96.147000000000006</v>
      </c>
      <c r="F10" s="239">
        <v>139.83600000000001</v>
      </c>
      <c r="G10" s="239">
        <v>170.01</v>
      </c>
      <c r="H10" s="239">
        <v>5.9829999999999997</v>
      </c>
      <c r="I10" s="239">
        <v>5.431</v>
      </c>
      <c r="J10" s="239">
        <v>222.251</v>
      </c>
      <c r="K10" s="239">
        <v>160.44</v>
      </c>
      <c r="L10" s="239">
        <v>52.85</v>
      </c>
      <c r="M10" s="239">
        <v>43.408999999999999</v>
      </c>
      <c r="N10" s="482">
        <v>710.16500000000008</v>
      </c>
      <c r="O10" s="481">
        <v>725.03100000000006</v>
      </c>
      <c r="P10" s="189"/>
    </row>
    <row r="11" spans="1:17" ht="8.1" customHeight="1">
      <c r="A11" s="181" t="s">
        <v>429</v>
      </c>
      <c r="B11" s="239">
        <v>229.387</v>
      </c>
      <c r="C11" s="239">
        <v>290.952</v>
      </c>
      <c r="D11" s="239">
        <v>104.82</v>
      </c>
      <c r="E11" s="239">
        <v>97.722999999999999</v>
      </c>
      <c r="F11" s="239">
        <v>155.55699999999999</v>
      </c>
      <c r="G11" s="239">
        <v>177.792</v>
      </c>
      <c r="H11" s="239">
        <v>5.51</v>
      </c>
      <c r="I11" s="239">
        <v>4.7889999999999997</v>
      </c>
      <c r="J11" s="239">
        <v>193.83699999999999</v>
      </c>
      <c r="K11" s="239">
        <v>178.32599999999999</v>
      </c>
      <c r="L11" s="239">
        <v>62.783999999999999</v>
      </c>
      <c r="M11" s="239">
        <v>44.405999999999999</v>
      </c>
      <c r="N11" s="482">
        <v>751.89499999999998</v>
      </c>
      <c r="O11" s="481">
        <v>793.98799999999994</v>
      </c>
    </row>
    <row r="12" spans="1:17" ht="8.1" customHeight="1">
      <c r="A12" s="181" t="s">
        <v>428</v>
      </c>
      <c r="B12" s="239">
        <v>242.56200000000001</v>
      </c>
      <c r="C12" s="239">
        <v>264.38600000000002</v>
      </c>
      <c r="D12" s="239">
        <v>104.584</v>
      </c>
      <c r="E12" s="239">
        <v>93.653000000000006</v>
      </c>
      <c r="F12" s="239">
        <v>169.93199999999999</v>
      </c>
      <c r="G12" s="239">
        <v>157.85900000000001</v>
      </c>
      <c r="H12" s="239">
        <v>5.7949999999999999</v>
      </c>
      <c r="I12" s="239">
        <v>4.5119999999999996</v>
      </c>
      <c r="J12" s="239">
        <v>173.374</v>
      </c>
      <c r="K12" s="239">
        <v>168.32</v>
      </c>
      <c r="L12" s="239">
        <v>60.822000000000003</v>
      </c>
      <c r="M12" s="239">
        <v>41.68</v>
      </c>
      <c r="N12" s="482">
        <v>757.06899999999996</v>
      </c>
      <c r="O12" s="481">
        <v>730.41</v>
      </c>
    </row>
    <row r="13" spans="1:17" ht="8.1" customHeight="1">
      <c r="A13" s="181" t="s">
        <v>427</v>
      </c>
      <c r="B13" s="239">
        <v>221.15700000000001</v>
      </c>
      <c r="C13" s="239">
        <v>277.36399999999998</v>
      </c>
      <c r="D13" s="239">
        <v>104.005</v>
      </c>
      <c r="E13" s="239">
        <v>96.906000000000006</v>
      </c>
      <c r="F13" s="239">
        <v>149.30799999999999</v>
      </c>
      <c r="G13" s="239">
        <v>157.40799999999999</v>
      </c>
      <c r="H13" s="239">
        <v>5.577</v>
      </c>
      <c r="I13" s="239">
        <v>4.0890000000000004</v>
      </c>
      <c r="J13" s="239">
        <v>169.74600000000001</v>
      </c>
      <c r="K13" s="239">
        <v>165.52600000000001</v>
      </c>
      <c r="L13" s="239">
        <v>57.302</v>
      </c>
      <c r="M13" s="239">
        <v>40.345999999999997</v>
      </c>
      <c r="N13" s="482">
        <v>707.09500000000003</v>
      </c>
      <c r="O13" s="481">
        <v>741.63900000000012</v>
      </c>
    </row>
    <row r="14" spans="1:17" ht="8.1" customHeight="1">
      <c r="A14" s="181" t="s">
        <v>426</v>
      </c>
      <c r="B14" s="239">
        <v>246.363</v>
      </c>
      <c r="C14" s="239">
        <v>286.10599999999999</v>
      </c>
      <c r="D14" s="239">
        <v>105.205</v>
      </c>
      <c r="E14" s="239">
        <v>95.465000000000003</v>
      </c>
      <c r="F14" s="239">
        <v>153.273</v>
      </c>
      <c r="G14" s="239">
        <v>157.822</v>
      </c>
      <c r="H14" s="239">
        <v>5.8940000000000001</v>
      </c>
      <c r="I14" s="239">
        <v>3.2160000000000002</v>
      </c>
      <c r="J14" s="239">
        <v>171.51</v>
      </c>
      <c r="K14" s="239">
        <v>170.126</v>
      </c>
      <c r="L14" s="239">
        <v>56.536999999999999</v>
      </c>
      <c r="M14" s="239">
        <v>39.493000000000002</v>
      </c>
      <c r="N14" s="482">
        <v>738.78200000000004</v>
      </c>
      <c r="O14" s="481">
        <v>752.22800000000007</v>
      </c>
    </row>
    <row r="15" spans="1:17" ht="8.1" customHeight="1">
      <c r="A15" s="181" t="s">
        <v>435</v>
      </c>
      <c r="B15" s="239">
        <v>235.39400000000001</v>
      </c>
      <c r="C15" s="239">
        <v>274.29399999999998</v>
      </c>
      <c r="D15" s="239">
        <v>109.773</v>
      </c>
      <c r="E15" s="239">
        <v>90.869</v>
      </c>
      <c r="F15" s="239">
        <v>154.69200000000001</v>
      </c>
      <c r="G15" s="239">
        <v>150.261</v>
      </c>
      <c r="H15" s="239">
        <v>6.1180000000000003</v>
      </c>
      <c r="I15" s="239">
        <v>3.3450000000000002</v>
      </c>
      <c r="J15" s="239">
        <v>179.06299999999999</v>
      </c>
      <c r="K15" s="239">
        <v>167.87100000000001</v>
      </c>
      <c r="L15" s="239">
        <v>49.645000000000003</v>
      </c>
      <c r="M15" s="239">
        <v>37.417999999999999</v>
      </c>
      <c r="N15" s="482">
        <v>734.68499999999995</v>
      </c>
      <c r="O15" s="481">
        <v>724.05799999999999</v>
      </c>
      <c r="P15" s="189"/>
      <c r="Q15" s="79"/>
    </row>
    <row r="16" spans="1:17" ht="8.1" customHeight="1">
      <c r="A16" s="181" t="s">
        <v>434</v>
      </c>
      <c r="B16" s="239">
        <v>224.953</v>
      </c>
      <c r="C16" s="239">
        <v>0</v>
      </c>
      <c r="D16" s="239">
        <v>102.611</v>
      </c>
      <c r="E16" s="239">
        <v>0</v>
      </c>
      <c r="F16" s="239">
        <v>152.82900000000001</v>
      </c>
      <c r="G16" s="239">
        <v>0</v>
      </c>
      <c r="H16" s="239">
        <v>5.7309999999999999</v>
      </c>
      <c r="I16" s="239">
        <v>0</v>
      </c>
      <c r="J16" s="239">
        <v>171.64099999999999</v>
      </c>
      <c r="K16" s="239">
        <v>0</v>
      </c>
      <c r="L16" s="239">
        <v>45.19</v>
      </c>
      <c r="M16" s="239">
        <v>0</v>
      </c>
      <c r="N16" s="482">
        <v>702.95499999999993</v>
      </c>
      <c r="O16" s="481">
        <v>0</v>
      </c>
      <c r="Q16" s="434"/>
    </row>
    <row r="17" spans="1:17" ht="8.1" customHeight="1">
      <c r="A17" s="181" t="s">
        <v>433</v>
      </c>
      <c r="B17" s="239">
        <v>215.66399999999999</v>
      </c>
      <c r="C17" s="239">
        <v>0</v>
      </c>
      <c r="D17" s="239">
        <v>98.69</v>
      </c>
      <c r="E17" s="239">
        <v>0</v>
      </c>
      <c r="F17" s="239">
        <v>152.518</v>
      </c>
      <c r="G17" s="239">
        <v>0</v>
      </c>
      <c r="H17" s="239">
        <v>4.8760000000000003</v>
      </c>
      <c r="I17" s="239">
        <v>0</v>
      </c>
      <c r="J17" s="239">
        <v>167.398</v>
      </c>
      <c r="K17" s="239">
        <v>0</v>
      </c>
      <c r="L17" s="239">
        <v>43.167999999999999</v>
      </c>
      <c r="M17" s="239">
        <v>0</v>
      </c>
      <c r="N17" s="482">
        <v>682.31399999999996</v>
      </c>
      <c r="O17" s="481">
        <v>0</v>
      </c>
      <c r="Q17" s="434"/>
    </row>
    <row r="18" spans="1:17" ht="8.1" customHeight="1">
      <c r="A18" s="181" t="s">
        <v>432</v>
      </c>
      <c r="B18" s="239">
        <v>243.97300000000001</v>
      </c>
      <c r="C18" s="239">
        <v>0</v>
      </c>
      <c r="D18" s="239">
        <v>110.14100000000001</v>
      </c>
      <c r="E18" s="239">
        <v>0</v>
      </c>
      <c r="F18" s="239">
        <v>168.80799999999999</v>
      </c>
      <c r="G18" s="239">
        <v>0</v>
      </c>
      <c r="H18" s="239">
        <v>6.1760000000000002</v>
      </c>
      <c r="I18" s="239">
        <v>0</v>
      </c>
      <c r="J18" s="239">
        <v>180.92500000000001</v>
      </c>
      <c r="K18" s="239">
        <v>0</v>
      </c>
      <c r="L18" s="239">
        <v>49.845999999999997</v>
      </c>
      <c r="M18" s="239">
        <v>0</v>
      </c>
      <c r="N18" s="482">
        <v>759.86900000000014</v>
      </c>
      <c r="O18" s="481">
        <v>0</v>
      </c>
      <c r="Q18" s="434"/>
    </row>
    <row r="19" spans="1:17" ht="8.25" customHeight="1">
      <c r="A19" s="181" t="s">
        <v>431</v>
      </c>
      <c r="B19" s="239">
        <v>244.08799999999999</v>
      </c>
      <c r="C19" s="239">
        <v>0</v>
      </c>
      <c r="D19" s="239">
        <v>102.819</v>
      </c>
      <c r="E19" s="239">
        <v>0</v>
      </c>
      <c r="F19" s="239">
        <v>154.19800000000001</v>
      </c>
      <c r="G19" s="239">
        <v>0</v>
      </c>
      <c r="H19" s="239">
        <v>5.4359999999999999</v>
      </c>
      <c r="I19" s="239">
        <v>0</v>
      </c>
      <c r="J19" s="239">
        <v>160.58699999999999</v>
      </c>
      <c r="K19" s="239">
        <v>0</v>
      </c>
      <c r="L19" s="239">
        <v>47.317999999999998</v>
      </c>
      <c r="M19" s="239">
        <v>0</v>
      </c>
      <c r="N19" s="482">
        <v>714.44599999999991</v>
      </c>
      <c r="O19" s="481">
        <v>0</v>
      </c>
      <c r="P19" s="239"/>
      <c r="Q19" s="189"/>
    </row>
    <row r="20" spans="1:17" ht="8.25" customHeight="1">
      <c r="A20" s="181" t="s">
        <v>420</v>
      </c>
      <c r="B20" s="239">
        <v>257.279</v>
      </c>
      <c r="C20" s="239">
        <v>0</v>
      </c>
      <c r="D20" s="239">
        <v>108.36199999999999</v>
      </c>
      <c r="E20" s="239">
        <v>0</v>
      </c>
      <c r="F20" s="239">
        <v>161.874</v>
      </c>
      <c r="G20" s="239">
        <v>0</v>
      </c>
      <c r="H20" s="239">
        <v>6.0529999999999999</v>
      </c>
      <c r="I20" s="239">
        <v>0</v>
      </c>
      <c r="J20" s="239">
        <v>167.429</v>
      </c>
      <c r="K20" s="239">
        <v>0</v>
      </c>
      <c r="L20" s="239">
        <v>49.85</v>
      </c>
      <c r="M20" s="239">
        <v>0</v>
      </c>
      <c r="N20" s="482">
        <v>750.84699999999998</v>
      </c>
      <c r="O20" s="481">
        <v>0</v>
      </c>
      <c r="P20" s="239"/>
      <c r="Q20" s="189"/>
    </row>
    <row r="21" spans="1:17" ht="7.5" customHeight="1">
      <c r="A21" s="245" t="s">
        <v>419</v>
      </c>
      <c r="B21" s="235">
        <v>267.70400000000001</v>
      </c>
      <c r="C21" s="235">
        <v>0</v>
      </c>
      <c r="D21" s="235">
        <v>104.081</v>
      </c>
      <c r="E21" s="235">
        <v>0</v>
      </c>
      <c r="F21" s="235">
        <v>158.364</v>
      </c>
      <c r="G21" s="235">
        <v>0</v>
      </c>
      <c r="H21" s="235">
        <v>5.1109999999999998</v>
      </c>
      <c r="I21" s="235">
        <v>0</v>
      </c>
      <c r="J21" s="235">
        <v>176.38399999999999</v>
      </c>
      <c r="K21" s="235">
        <v>0</v>
      </c>
      <c r="L21" s="235">
        <v>49.421999999999997</v>
      </c>
      <c r="M21" s="235">
        <v>0</v>
      </c>
      <c r="N21" s="480">
        <v>761.06600000000003</v>
      </c>
      <c r="O21" s="479">
        <v>0</v>
      </c>
      <c r="P21" s="239"/>
      <c r="Q21" s="189"/>
    </row>
    <row r="22" spans="1:17" ht="8.1" customHeight="1">
      <c r="A22" s="473" t="s">
        <v>351</v>
      </c>
      <c r="B22" s="432">
        <v>1377.01</v>
      </c>
      <c r="C22" s="431">
        <v>1642.6959999999999</v>
      </c>
      <c r="D22" s="432">
        <v>615.48500000000001</v>
      </c>
      <c r="E22" s="431">
        <v>570.76300000000003</v>
      </c>
      <c r="F22" s="432">
        <v>922.59800000000007</v>
      </c>
      <c r="G22" s="431">
        <v>971.15200000000004</v>
      </c>
      <c r="H22" s="432">
        <v>34.876999999999995</v>
      </c>
      <c r="I22" s="431">
        <v>25.381999999999998</v>
      </c>
      <c r="J22" s="432">
        <v>1109.7809999999999</v>
      </c>
      <c r="K22" s="431">
        <v>1010.6089999999999</v>
      </c>
      <c r="L22" s="432">
        <v>339.94</v>
      </c>
      <c r="M22" s="431">
        <v>246.75200000000001</v>
      </c>
      <c r="N22" s="432">
        <v>4399.6910000000007</v>
      </c>
      <c r="O22" s="472">
        <v>4467.3540000000003</v>
      </c>
      <c r="P22" s="416"/>
      <c r="Q22" s="415"/>
    </row>
    <row r="23" spans="1:17" ht="12.95" customHeight="1">
      <c r="A23" s="478" t="s">
        <v>260</v>
      </c>
      <c r="B23" s="440"/>
      <c r="C23" s="440"/>
      <c r="D23" s="440"/>
      <c r="E23" s="440"/>
      <c r="F23" s="440"/>
      <c r="G23" s="440"/>
      <c r="H23" s="440"/>
      <c r="I23" s="440"/>
      <c r="J23" s="440"/>
      <c r="K23" s="440"/>
      <c r="L23" s="440"/>
      <c r="M23" s="440"/>
      <c r="N23" s="440"/>
      <c r="O23" s="439"/>
      <c r="Q23" s="415"/>
    </row>
    <row r="24" spans="1:17" ht="8.1" customHeight="1">
      <c r="A24" s="477" t="s">
        <v>179</v>
      </c>
      <c r="B24" s="239">
        <v>55.886000000000003</v>
      </c>
      <c r="C24" s="239">
        <v>71.37</v>
      </c>
      <c r="D24" s="239">
        <v>6.0030000000000001</v>
      </c>
      <c r="E24" s="239">
        <v>6.1820000000000004</v>
      </c>
      <c r="F24" s="239">
        <v>20.117999999999999</v>
      </c>
      <c r="G24" s="239">
        <v>18.548999999999999</v>
      </c>
      <c r="H24" s="239">
        <v>2.2090000000000001</v>
      </c>
      <c r="I24" s="239">
        <v>1.577</v>
      </c>
      <c r="J24" s="239">
        <v>50.735999999999997</v>
      </c>
      <c r="K24" s="239">
        <v>37.142000000000003</v>
      </c>
      <c r="L24" s="239">
        <v>4.3869999999999996</v>
      </c>
      <c r="M24" s="239">
        <v>4</v>
      </c>
      <c r="N24" s="239">
        <v>139.339</v>
      </c>
      <c r="O24" s="238">
        <v>138.82</v>
      </c>
    </row>
    <row r="25" spans="1:17" ht="8.1" customHeight="1">
      <c r="A25" s="477" t="s">
        <v>299</v>
      </c>
      <c r="B25" s="239">
        <v>62.156999999999996</v>
      </c>
      <c r="C25" s="239">
        <v>76.534999999999997</v>
      </c>
      <c r="D25" s="239">
        <v>7.9669999999999996</v>
      </c>
      <c r="E25" s="239">
        <v>5.9390000000000001</v>
      </c>
      <c r="F25" s="239">
        <v>21.744</v>
      </c>
      <c r="G25" s="239">
        <v>20.439</v>
      </c>
      <c r="H25" s="239">
        <v>2.331</v>
      </c>
      <c r="I25" s="239">
        <v>1.802</v>
      </c>
      <c r="J25" s="239">
        <v>48.823</v>
      </c>
      <c r="K25" s="239">
        <v>40.94</v>
      </c>
      <c r="L25" s="239">
        <v>5.415</v>
      </c>
      <c r="M25" s="239">
        <v>4.7629999999999999</v>
      </c>
      <c r="N25" s="239">
        <v>148.43699999999998</v>
      </c>
      <c r="O25" s="238">
        <v>150.41799999999998</v>
      </c>
    </row>
    <row r="26" spans="1:17" ht="8.1" customHeight="1">
      <c r="A26" s="477" t="s">
        <v>298</v>
      </c>
      <c r="B26" s="239">
        <v>64.453000000000003</v>
      </c>
      <c r="C26" s="239">
        <v>68.397000000000006</v>
      </c>
      <c r="D26" s="239">
        <v>7.1310000000000002</v>
      </c>
      <c r="E26" s="239">
        <v>6.16</v>
      </c>
      <c r="F26" s="239">
        <v>21.335999999999999</v>
      </c>
      <c r="G26" s="239">
        <v>19.471</v>
      </c>
      <c r="H26" s="239">
        <v>2.0350000000000001</v>
      </c>
      <c r="I26" s="239">
        <v>1.89</v>
      </c>
      <c r="J26" s="239">
        <v>44.201999999999998</v>
      </c>
      <c r="K26" s="239">
        <v>36.058</v>
      </c>
      <c r="L26" s="239">
        <v>5.5540000000000003</v>
      </c>
      <c r="M26" s="239">
        <v>4.0679999999999996</v>
      </c>
      <c r="N26" s="239">
        <v>144.71099999999998</v>
      </c>
      <c r="O26" s="238">
        <v>136.04400000000001</v>
      </c>
    </row>
    <row r="27" spans="1:17" ht="8.1" customHeight="1">
      <c r="A27" s="181" t="s">
        <v>427</v>
      </c>
      <c r="B27" s="239">
        <v>57.908000000000001</v>
      </c>
      <c r="C27" s="239">
        <v>73.974999999999994</v>
      </c>
      <c r="D27" s="239">
        <v>6.8929999999999998</v>
      </c>
      <c r="E27" s="239">
        <v>6.6310000000000002</v>
      </c>
      <c r="F27" s="239">
        <v>19.227</v>
      </c>
      <c r="G27" s="239">
        <v>19.631</v>
      </c>
      <c r="H27" s="239">
        <v>1.873</v>
      </c>
      <c r="I27" s="239">
        <v>1.5589999999999999</v>
      </c>
      <c r="J27" s="239">
        <v>42.908999999999999</v>
      </c>
      <c r="K27" s="239">
        <v>36.552999999999997</v>
      </c>
      <c r="L27" s="239">
        <v>5.2930000000000001</v>
      </c>
      <c r="M27" s="239">
        <v>4.3949999999999996</v>
      </c>
      <c r="N27" s="239">
        <v>134.10300000000001</v>
      </c>
      <c r="O27" s="238">
        <v>142.744</v>
      </c>
    </row>
    <row r="28" spans="1:17" ht="8.1" customHeight="1">
      <c r="A28" s="181" t="s">
        <v>426</v>
      </c>
      <c r="B28" s="239">
        <v>61.101999999999997</v>
      </c>
      <c r="C28" s="239">
        <v>76.06</v>
      </c>
      <c r="D28" s="239">
        <v>6.8929999999999998</v>
      </c>
      <c r="E28" s="239">
        <v>6.234</v>
      </c>
      <c r="F28" s="239">
        <v>20.393999999999998</v>
      </c>
      <c r="G28" s="239">
        <v>19.751000000000001</v>
      </c>
      <c r="H28" s="239">
        <v>1.82</v>
      </c>
      <c r="I28" s="239">
        <v>1.21</v>
      </c>
      <c r="J28" s="239">
        <v>44.3</v>
      </c>
      <c r="K28" s="239">
        <v>38.140999999999998</v>
      </c>
      <c r="L28" s="239">
        <v>5.133</v>
      </c>
      <c r="M28" s="239">
        <v>4.9710000000000001</v>
      </c>
      <c r="N28" s="239">
        <v>139.64199999999997</v>
      </c>
      <c r="O28" s="238">
        <v>146.36699999999999</v>
      </c>
    </row>
    <row r="29" spans="1:17" ht="8.1" customHeight="1">
      <c r="A29" s="181" t="s">
        <v>425</v>
      </c>
      <c r="B29" s="239">
        <v>62.098999999999997</v>
      </c>
      <c r="C29" s="239">
        <v>72.417000000000002</v>
      </c>
      <c r="D29" s="239">
        <v>8.3840000000000003</v>
      </c>
      <c r="E29" s="239">
        <v>5.92</v>
      </c>
      <c r="F29" s="239">
        <v>21.138999999999999</v>
      </c>
      <c r="G29" s="239">
        <v>19.247</v>
      </c>
      <c r="H29" s="239">
        <v>2.1269999999999998</v>
      </c>
      <c r="I29" s="239">
        <v>1.03</v>
      </c>
      <c r="J29" s="239">
        <v>46.209000000000003</v>
      </c>
      <c r="K29" s="239">
        <v>35.439</v>
      </c>
      <c r="L29" s="239">
        <v>5.0869999999999997</v>
      </c>
      <c r="M29" s="239">
        <v>4.8869999999999996</v>
      </c>
      <c r="N29" s="239">
        <v>145.04499999999999</v>
      </c>
      <c r="O29" s="238">
        <v>138.94</v>
      </c>
    </row>
    <row r="30" spans="1:17" ht="8.1" customHeight="1">
      <c r="A30" s="477" t="s">
        <v>352</v>
      </c>
      <c r="B30" s="239">
        <v>56.957999999999998</v>
      </c>
      <c r="C30" s="239">
        <v>0</v>
      </c>
      <c r="D30" s="239">
        <v>7.4809999999999999</v>
      </c>
      <c r="E30" s="239">
        <v>0</v>
      </c>
      <c r="F30" s="239">
        <v>20.859000000000002</v>
      </c>
      <c r="G30" s="239">
        <v>0</v>
      </c>
      <c r="H30" s="239">
        <v>1.9910000000000001</v>
      </c>
      <c r="I30" s="239">
        <v>0</v>
      </c>
      <c r="J30" s="239">
        <v>44.676000000000002</v>
      </c>
      <c r="K30" s="239">
        <v>0</v>
      </c>
      <c r="L30" s="239">
        <v>4.9459999999999997</v>
      </c>
      <c r="M30" s="239">
        <v>0</v>
      </c>
      <c r="N30" s="239">
        <v>136.911</v>
      </c>
      <c r="O30" s="238">
        <v>0</v>
      </c>
    </row>
    <row r="31" spans="1:17" ht="8.1" customHeight="1">
      <c r="A31" s="477" t="s">
        <v>293</v>
      </c>
      <c r="B31" s="239">
        <v>55.643999999999998</v>
      </c>
      <c r="C31" s="239">
        <v>0</v>
      </c>
      <c r="D31" s="239">
        <v>7.2990000000000004</v>
      </c>
      <c r="E31" s="239">
        <v>0</v>
      </c>
      <c r="F31" s="239">
        <v>19.009</v>
      </c>
      <c r="G31" s="239">
        <v>0</v>
      </c>
      <c r="H31" s="239">
        <v>1.78</v>
      </c>
      <c r="I31" s="239">
        <v>0</v>
      </c>
      <c r="J31" s="239">
        <v>41.96</v>
      </c>
      <c r="K31" s="239">
        <v>0</v>
      </c>
      <c r="L31" s="239">
        <v>4.5</v>
      </c>
      <c r="M31" s="239">
        <v>0</v>
      </c>
      <c r="N31" s="239">
        <v>130.19200000000001</v>
      </c>
      <c r="O31" s="238">
        <v>0</v>
      </c>
    </row>
    <row r="32" spans="1:17" ht="8.1" customHeight="1">
      <c r="A32" s="477" t="s">
        <v>171</v>
      </c>
      <c r="B32" s="239">
        <v>68.191999999999993</v>
      </c>
      <c r="C32" s="239">
        <v>0</v>
      </c>
      <c r="D32" s="239">
        <v>7.7430000000000003</v>
      </c>
      <c r="E32" s="239">
        <v>0</v>
      </c>
      <c r="F32" s="239">
        <v>20.942</v>
      </c>
      <c r="G32" s="239">
        <v>0</v>
      </c>
      <c r="H32" s="239">
        <v>1.98</v>
      </c>
      <c r="I32" s="239">
        <v>0</v>
      </c>
      <c r="J32" s="239">
        <v>46.167999999999999</v>
      </c>
      <c r="K32" s="239">
        <v>0</v>
      </c>
      <c r="L32" s="239">
        <v>4.9039999999999999</v>
      </c>
      <c r="M32" s="239">
        <v>0</v>
      </c>
      <c r="N32" s="239">
        <v>149.92899999999997</v>
      </c>
      <c r="O32" s="238">
        <v>0</v>
      </c>
    </row>
    <row r="33" spans="1:20" ht="8.1" customHeight="1">
      <c r="A33" s="477" t="s">
        <v>170</v>
      </c>
      <c r="B33" s="239">
        <v>65.126000000000005</v>
      </c>
      <c r="C33" s="239">
        <v>0</v>
      </c>
      <c r="D33" s="239">
        <v>6.7220000000000004</v>
      </c>
      <c r="E33" s="239">
        <v>0</v>
      </c>
      <c r="F33" s="239">
        <v>18.510000000000002</v>
      </c>
      <c r="G33" s="239">
        <v>0</v>
      </c>
      <c r="H33" s="239">
        <v>1.9470000000000001</v>
      </c>
      <c r="I33" s="239">
        <v>0</v>
      </c>
      <c r="J33" s="239">
        <v>37.543999999999997</v>
      </c>
      <c r="K33" s="239">
        <v>0</v>
      </c>
      <c r="L33" s="239">
        <v>4.4720000000000004</v>
      </c>
      <c r="M33" s="239">
        <v>0</v>
      </c>
      <c r="N33" s="239">
        <v>134.321</v>
      </c>
      <c r="O33" s="238">
        <v>0</v>
      </c>
    </row>
    <row r="34" spans="1:20" ht="8.1" customHeight="1">
      <c r="A34" s="477" t="s">
        <v>169</v>
      </c>
      <c r="B34" s="239">
        <v>73.242000000000004</v>
      </c>
      <c r="C34" s="239">
        <v>0</v>
      </c>
      <c r="D34" s="239">
        <v>6.8010000000000002</v>
      </c>
      <c r="E34" s="239">
        <v>0</v>
      </c>
      <c r="F34" s="239">
        <v>20.154</v>
      </c>
      <c r="G34" s="239">
        <v>0</v>
      </c>
      <c r="H34" s="239">
        <v>2.073</v>
      </c>
      <c r="I34" s="239">
        <v>0</v>
      </c>
      <c r="J34" s="239">
        <v>40.987000000000002</v>
      </c>
      <c r="K34" s="239">
        <v>0</v>
      </c>
      <c r="L34" s="239">
        <v>4.6399999999999997</v>
      </c>
      <c r="M34" s="239">
        <v>0</v>
      </c>
      <c r="N34" s="239">
        <v>147.89699999999999</v>
      </c>
      <c r="O34" s="238">
        <v>0</v>
      </c>
    </row>
    <row r="35" spans="1:20" ht="8.1" customHeight="1">
      <c r="A35" s="181" t="s">
        <v>419</v>
      </c>
      <c r="B35" s="239">
        <v>74</v>
      </c>
      <c r="C35" s="239">
        <v>0</v>
      </c>
      <c r="D35" s="239">
        <v>6.827</v>
      </c>
      <c r="E35" s="239">
        <v>0</v>
      </c>
      <c r="F35" s="239">
        <v>19.521000000000001</v>
      </c>
      <c r="G35" s="239">
        <v>0</v>
      </c>
      <c r="H35" s="239">
        <v>2.1469999999999998</v>
      </c>
      <c r="I35" s="239">
        <v>0</v>
      </c>
      <c r="J35" s="239">
        <v>40.576000000000001</v>
      </c>
      <c r="K35" s="239">
        <v>0</v>
      </c>
      <c r="L35" s="239">
        <v>4.157</v>
      </c>
      <c r="M35" s="239">
        <v>0</v>
      </c>
      <c r="N35" s="239">
        <v>147.22800000000001</v>
      </c>
      <c r="O35" s="238">
        <v>0</v>
      </c>
    </row>
    <row r="36" spans="1:20" ht="8.1" customHeight="1">
      <c r="A36" s="473" t="s">
        <v>351</v>
      </c>
      <c r="B36" s="432">
        <v>363.60499999999996</v>
      </c>
      <c r="C36" s="431">
        <v>438.75400000000002</v>
      </c>
      <c r="D36" s="432">
        <v>43.271000000000001</v>
      </c>
      <c r="E36" s="431">
        <v>37.066000000000003</v>
      </c>
      <c r="F36" s="432">
        <v>123.95799999999998</v>
      </c>
      <c r="G36" s="431">
        <v>117.08800000000001</v>
      </c>
      <c r="H36" s="432">
        <v>12.395</v>
      </c>
      <c r="I36" s="431">
        <v>9.0679999999999996</v>
      </c>
      <c r="J36" s="432">
        <v>277.17899999999997</v>
      </c>
      <c r="K36" s="431">
        <v>224.27299999999997</v>
      </c>
      <c r="L36" s="432">
        <v>30.869</v>
      </c>
      <c r="M36" s="431">
        <v>27.084</v>
      </c>
      <c r="N36" s="432">
        <v>851.27699999999982</v>
      </c>
      <c r="O36" s="472">
        <v>853.33299999999986</v>
      </c>
      <c r="S36" s="79"/>
      <c r="T36" s="79"/>
    </row>
    <row r="37" spans="1:20" ht="12.95" customHeight="1">
      <c r="A37" s="476" t="s">
        <v>261</v>
      </c>
      <c r="B37" s="440"/>
      <c r="C37" s="440"/>
      <c r="D37" s="440"/>
      <c r="E37" s="440"/>
      <c r="F37" s="440"/>
      <c r="G37" s="440"/>
      <c r="H37" s="440"/>
      <c r="I37" s="440"/>
      <c r="J37" s="440"/>
      <c r="K37" s="440"/>
      <c r="L37" s="440"/>
      <c r="M37" s="440"/>
      <c r="N37" s="440"/>
      <c r="O37" s="439"/>
      <c r="S37" s="79"/>
      <c r="T37" s="79"/>
    </row>
    <row r="38" spans="1:20" ht="8.1" customHeight="1">
      <c r="A38" s="181" t="s">
        <v>430</v>
      </c>
      <c r="B38" s="239">
        <v>258.03300000000002</v>
      </c>
      <c r="C38" s="239">
        <v>320.964</v>
      </c>
      <c r="D38" s="239">
        <v>93.100999999999999</v>
      </c>
      <c r="E38" s="239">
        <v>102.32899999999999</v>
      </c>
      <c r="F38" s="239">
        <v>159.95400000000001</v>
      </c>
      <c r="G38" s="239">
        <v>188.559</v>
      </c>
      <c r="H38" s="239">
        <v>8.1920000000000002</v>
      </c>
      <c r="I38" s="239">
        <v>7.008</v>
      </c>
      <c r="J38" s="239">
        <v>272.98700000000002</v>
      </c>
      <c r="K38" s="239">
        <v>197.58199999999999</v>
      </c>
      <c r="L38" s="239">
        <v>57.237000000000002</v>
      </c>
      <c r="M38" s="239">
        <v>47.408999999999999</v>
      </c>
      <c r="N38" s="239">
        <v>849.50400000000002</v>
      </c>
      <c r="O38" s="238">
        <v>863.851</v>
      </c>
      <c r="P38" s="189"/>
    </row>
    <row r="39" spans="1:20" ht="8.1" customHeight="1">
      <c r="A39" s="181" t="s">
        <v>429</v>
      </c>
      <c r="B39" s="239">
        <v>291.54399999999998</v>
      </c>
      <c r="C39" s="239">
        <v>367.48700000000002</v>
      </c>
      <c r="D39" s="239">
        <v>112.78700000000001</v>
      </c>
      <c r="E39" s="239">
        <v>103.66200000000001</v>
      </c>
      <c r="F39" s="239">
        <v>177.30099999999999</v>
      </c>
      <c r="G39" s="239">
        <v>198.23099999999999</v>
      </c>
      <c r="H39" s="239">
        <v>7.8410000000000002</v>
      </c>
      <c r="I39" s="239">
        <v>6.5910000000000002</v>
      </c>
      <c r="J39" s="239">
        <v>242.66</v>
      </c>
      <c r="K39" s="239">
        <v>219.26599999999999</v>
      </c>
      <c r="L39" s="239">
        <v>68.198999999999998</v>
      </c>
      <c r="M39" s="239">
        <v>49.168999999999997</v>
      </c>
      <c r="N39" s="239">
        <v>900.33199999999999</v>
      </c>
      <c r="O39" s="238">
        <v>944.40599999999995</v>
      </c>
    </row>
    <row r="40" spans="1:20" ht="8.1" customHeight="1">
      <c r="A40" s="181" t="s">
        <v>428</v>
      </c>
      <c r="B40" s="239">
        <v>307.01499999999999</v>
      </c>
      <c r="C40" s="239">
        <v>332.78300000000002</v>
      </c>
      <c r="D40" s="239">
        <v>111.715</v>
      </c>
      <c r="E40" s="239">
        <v>99.813000000000002</v>
      </c>
      <c r="F40" s="239">
        <v>191.268</v>
      </c>
      <c r="G40" s="239">
        <v>177.33</v>
      </c>
      <c r="H40" s="239">
        <v>7.83</v>
      </c>
      <c r="I40" s="239">
        <v>6.4020000000000001</v>
      </c>
      <c r="J40" s="239">
        <v>217.57599999999999</v>
      </c>
      <c r="K40" s="239">
        <v>204.37799999999999</v>
      </c>
      <c r="L40" s="239">
        <v>66.376000000000005</v>
      </c>
      <c r="M40" s="239">
        <v>45.747999999999998</v>
      </c>
      <c r="N40" s="239">
        <v>901.78000000000009</v>
      </c>
      <c r="O40" s="238">
        <v>866.45400000000018</v>
      </c>
      <c r="P40" s="189"/>
    </row>
    <row r="41" spans="1:20" ht="8.1" customHeight="1">
      <c r="A41" s="181" t="s">
        <v>427</v>
      </c>
      <c r="B41" s="239">
        <v>279.065</v>
      </c>
      <c r="C41" s="239">
        <v>351.339</v>
      </c>
      <c r="D41" s="239">
        <v>111.104</v>
      </c>
      <c r="E41" s="239">
        <v>103.53700000000001</v>
      </c>
      <c r="F41" s="239">
        <v>168.535</v>
      </c>
      <c r="G41" s="239">
        <v>177.03899999999999</v>
      </c>
      <c r="H41" s="239">
        <v>7.45</v>
      </c>
      <c r="I41" s="239">
        <v>5.6479999999999997</v>
      </c>
      <c r="J41" s="239">
        <v>212.655</v>
      </c>
      <c r="K41" s="239">
        <v>202.07900000000001</v>
      </c>
      <c r="L41" s="239">
        <v>62.594999999999999</v>
      </c>
      <c r="M41" s="239">
        <v>44.741</v>
      </c>
      <c r="N41" s="239">
        <v>841.404</v>
      </c>
      <c r="O41" s="238">
        <v>884.38300000000004</v>
      </c>
    </row>
    <row r="42" spans="1:20" ht="8.1" customHeight="1">
      <c r="A42" s="181" t="s">
        <v>426</v>
      </c>
      <c r="B42" s="239">
        <v>307.46499999999997</v>
      </c>
      <c r="C42" s="239">
        <v>362.166</v>
      </c>
      <c r="D42" s="239">
        <v>112.098</v>
      </c>
      <c r="E42" s="239">
        <v>101.699</v>
      </c>
      <c r="F42" s="239">
        <v>173.667</v>
      </c>
      <c r="G42" s="239">
        <v>177.57300000000001</v>
      </c>
      <c r="H42" s="239">
        <v>7.7140000000000004</v>
      </c>
      <c r="I42" s="239">
        <v>4.4260000000000002</v>
      </c>
      <c r="J42" s="239">
        <v>215.81</v>
      </c>
      <c r="K42" s="239">
        <v>208.267</v>
      </c>
      <c r="L42" s="239">
        <v>61.67</v>
      </c>
      <c r="M42" s="239">
        <v>44.463999999999999</v>
      </c>
      <c r="N42" s="239">
        <v>878.42400000000009</v>
      </c>
      <c r="O42" s="238">
        <v>898.59500000000003</v>
      </c>
      <c r="Q42" s="239"/>
    </row>
    <row r="43" spans="1:20" ht="8.1" customHeight="1">
      <c r="A43" s="181" t="s">
        <v>425</v>
      </c>
      <c r="B43" s="239">
        <v>297.49299999999999</v>
      </c>
      <c r="C43" s="239">
        <v>346.71100000000001</v>
      </c>
      <c r="D43" s="239">
        <v>118.157</v>
      </c>
      <c r="E43" s="239">
        <v>96.789000000000001</v>
      </c>
      <c r="F43" s="239">
        <v>175.83099999999999</v>
      </c>
      <c r="G43" s="239">
        <v>169.50800000000001</v>
      </c>
      <c r="H43" s="239">
        <v>8.2449999999999992</v>
      </c>
      <c r="I43" s="239">
        <v>4.375</v>
      </c>
      <c r="J43" s="239">
        <v>225.27199999999999</v>
      </c>
      <c r="K43" s="239">
        <v>203.31</v>
      </c>
      <c r="L43" s="239">
        <v>54.731999999999999</v>
      </c>
      <c r="M43" s="239">
        <v>42.305</v>
      </c>
      <c r="N43" s="239">
        <v>879.73</v>
      </c>
      <c r="O43" s="238">
        <v>862.99799999999993</v>
      </c>
      <c r="Q43" s="239"/>
    </row>
    <row r="44" spans="1:20" ht="8.1" customHeight="1">
      <c r="A44" s="181" t="s">
        <v>424</v>
      </c>
      <c r="B44" s="239">
        <v>281.911</v>
      </c>
      <c r="C44" s="239">
        <v>0</v>
      </c>
      <c r="D44" s="239">
        <v>110.092</v>
      </c>
      <c r="E44" s="239">
        <v>0</v>
      </c>
      <c r="F44" s="239">
        <v>173.68799999999999</v>
      </c>
      <c r="G44" s="239">
        <v>0</v>
      </c>
      <c r="H44" s="239">
        <v>7.7220000000000004</v>
      </c>
      <c r="I44" s="239">
        <v>0</v>
      </c>
      <c r="J44" s="239">
        <v>216.31700000000001</v>
      </c>
      <c r="K44" s="239">
        <v>0</v>
      </c>
      <c r="L44" s="239">
        <v>50.136000000000003</v>
      </c>
      <c r="M44" s="239">
        <v>0</v>
      </c>
      <c r="N44" s="239">
        <v>839.86599999999999</v>
      </c>
      <c r="O44" s="238">
        <v>0</v>
      </c>
    </row>
    <row r="45" spans="1:20" ht="8.1" customHeight="1">
      <c r="A45" s="181" t="s">
        <v>423</v>
      </c>
      <c r="B45" s="239">
        <v>271.30799999999999</v>
      </c>
      <c r="C45" s="239">
        <v>0</v>
      </c>
      <c r="D45" s="239">
        <v>105.989</v>
      </c>
      <c r="E45" s="239">
        <v>0</v>
      </c>
      <c r="F45" s="239">
        <v>171.52699999999999</v>
      </c>
      <c r="G45" s="239">
        <v>0</v>
      </c>
      <c r="H45" s="239">
        <v>6.6559999999999997</v>
      </c>
      <c r="I45" s="239">
        <v>0</v>
      </c>
      <c r="J45" s="239">
        <v>209.358</v>
      </c>
      <c r="K45" s="239">
        <v>0</v>
      </c>
      <c r="L45" s="239">
        <v>47.667999999999999</v>
      </c>
      <c r="M45" s="239">
        <v>0</v>
      </c>
      <c r="N45" s="239">
        <v>812.50599999999997</v>
      </c>
      <c r="O45" s="238">
        <v>0</v>
      </c>
    </row>
    <row r="46" spans="1:20" ht="8.1" customHeight="1">
      <c r="A46" s="181" t="s">
        <v>422</v>
      </c>
      <c r="B46" s="239">
        <v>312.16500000000002</v>
      </c>
      <c r="C46" s="239">
        <v>0</v>
      </c>
      <c r="D46" s="239">
        <v>117.884</v>
      </c>
      <c r="E46" s="239">
        <v>0</v>
      </c>
      <c r="F46" s="239">
        <v>189.75</v>
      </c>
      <c r="G46" s="239">
        <v>0</v>
      </c>
      <c r="H46" s="239">
        <v>8.1560000000000006</v>
      </c>
      <c r="I46" s="239">
        <v>0</v>
      </c>
      <c r="J46" s="239">
        <v>227.09299999999999</v>
      </c>
      <c r="K46" s="239">
        <v>0</v>
      </c>
      <c r="L46" s="239">
        <v>54.75</v>
      </c>
      <c r="M46" s="239">
        <v>0</v>
      </c>
      <c r="N46" s="239">
        <v>909.79799999999989</v>
      </c>
      <c r="O46" s="238">
        <v>0</v>
      </c>
    </row>
    <row r="47" spans="1:20" ht="8.1" customHeight="1">
      <c r="A47" s="181" t="s">
        <v>421</v>
      </c>
      <c r="B47" s="239">
        <v>309.214</v>
      </c>
      <c r="C47" s="239">
        <v>0</v>
      </c>
      <c r="D47" s="239">
        <v>109.541</v>
      </c>
      <c r="E47" s="239">
        <v>0</v>
      </c>
      <c r="F47" s="239">
        <v>172.708</v>
      </c>
      <c r="G47" s="239">
        <v>0</v>
      </c>
      <c r="H47" s="239">
        <v>7.383</v>
      </c>
      <c r="I47" s="239">
        <v>0</v>
      </c>
      <c r="J47" s="239">
        <v>198.131</v>
      </c>
      <c r="K47" s="239">
        <v>0</v>
      </c>
      <c r="L47" s="239">
        <v>51.79</v>
      </c>
      <c r="M47" s="239">
        <v>0</v>
      </c>
      <c r="N47" s="239">
        <v>848.76699999999994</v>
      </c>
      <c r="O47" s="238">
        <v>0</v>
      </c>
      <c r="P47" s="239"/>
      <c r="Q47" s="189"/>
      <c r="R47" s="434"/>
    </row>
    <row r="48" spans="1:20" ht="8.1" customHeight="1">
      <c r="A48" s="181" t="s">
        <v>420</v>
      </c>
      <c r="B48" s="239">
        <v>330.52100000000002</v>
      </c>
      <c r="C48" s="239">
        <v>0</v>
      </c>
      <c r="D48" s="239">
        <v>115.163</v>
      </c>
      <c r="E48" s="239">
        <v>0</v>
      </c>
      <c r="F48" s="239">
        <v>182.02799999999999</v>
      </c>
      <c r="G48" s="239">
        <v>0</v>
      </c>
      <c r="H48" s="239">
        <v>8.1259999999999994</v>
      </c>
      <c r="I48" s="239">
        <v>0</v>
      </c>
      <c r="J48" s="239">
        <v>208.416</v>
      </c>
      <c r="K48" s="239">
        <v>0</v>
      </c>
      <c r="L48" s="239">
        <v>54.49</v>
      </c>
      <c r="M48" s="239">
        <v>0</v>
      </c>
      <c r="N48" s="239">
        <v>898.74399999999991</v>
      </c>
      <c r="O48" s="238">
        <v>0</v>
      </c>
      <c r="P48" s="239"/>
      <c r="R48" s="434"/>
    </row>
    <row r="49" spans="1:18" ht="8.1" customHeight="1">
      <c r="A49" s="181" t="s">
        <v>419</v>
      </c>
      <c r="B49" s="239">
        <v>341.70400000000001</v>
      </c>
      <c r="C49" s="239">
        <v>0</v>
      </c>
      <c r="D49" s="239">
        <v>110.908</v>
      </c>
      <c r="E49" s="239">
        <v>0</v>
      </c>
      <c r="F49" s="239">
        <v>177.88499999999999</v>
      </c>
      <c r="G49" s="239">
        <v>0</v>
      </c>
      <c r="H49" s="239">
        <v>7.258</v>
      </c>
      <c r="I49" s="239">
        <v>0</v>
      </c>
      <c r="J49" s="239">
        <v>216.96</v>
      </c>
      <c r="K49" s="239">
        <v>0</v>
      </c>
      <c r="L49" s="239">
        <v>53.579000000000001</v>
      </c>
      <c r="M49" s="239">
        <v>0</v>
      </c>
      <c r="N49" s="239">
        <v>908.2940000000001</v>
      </c>
      <c r="O49" s="238">
        <v>0</v>
      </c>
      <c r="P49" s="239"/>
      <c r="R49" s="415"/>
    </row>
    <row r="50" spans="1:18" ht="8.1" customHeight="1">
      <c r="A50" s="475" t="s">
        <v>351</v>
      </c>
      <c r="B50" s="235">
        <v>1740.6149999999998</v>
      </c>
      <c r="C50" s="435">
        <v>2081.4499999999998</v>
      </c>
      <c r="D50" s="235">
        <v>658.96199999999999</v>
      </c>
      <c r="E50" s="435">
        <v>607.82900000000006</v>
      </c>
      <c r="F50" s="235">
        <v>1046.556</v>
      </c>
      <c r="G50" s="435">
        <v>1088.24</v>
      </c>
      <c r="H50" s="235">
        <v>47.271999999999998</v>
      </c>
      <c r="I50" s="435">
        <v>34.450000000000003</v>
      </c>
      <c r="J50" s="235">
        <v>1386.96</v>
      </c>
      <c r="K50" s="435">
        <v>1234.8819999999998</v>
      </c>
      <c r="L50" s="235">
        <v>370.80899999999997</v>
      </c>
      <c r="M50" s="435">
        <v>273.83600000000001</v>
      </c>
      <c r="N50" s="235">
        <v>5251.1740000000009</v>
      </c>
      <c r="O50" s="474">
        <v>5320.6869999999999</v>
      </c>
      <c r="P50" s="415"/>
      <c r="Q50" s="415"/>
      <c r="R50" s="189"/>
    </row>
    <row r="51" spans="1:18" ht="10.5" customHeight="1">
      <c r="A51" s="473" t="s">
        <v>418</v>
      </c>
      <c r="B51" s="432">
        <v>14.746</v>
      </c>
      <c r="C51" s="431" t="s">
        <v>413</v>
      </c>
      <c r="D51" s="432">
        <v>3.2069999999999999</v>
      </c>
      <c r="E51" s="431" t="s">
        <v>413</v>
      </c>
      <c r="F51" s="432">
        <v>16.404</v>
      </c>
      <c r="G51" s="431" t="s">
        <v>413</v>
      </c>
      <c r="H51" s="432">
        <v>3.286</v>
      </c>
      <c r="I51" s="431" t="s">
        <v>413</v>
      </c>
      <c r="J51" s="432">
        <v>19.684999999999999</v>
      </c>
      <c r="K51" s="431" t="s">
        <v>413</v>
      </c>
      <c r="L51" s="432">
        <v>3.218</v>
      </c>
      <c r="M51" s="431" t="s">
        <v>413</v>
      </c>
      <c r="N51" s="432">
        <v>60.545999999999999</v>
      </c>
      <c r="O51" s="472" t="s">
        <v>413</v>
      </c>
      <c r="P51" s="415"/>
      <c r="R51" s="189"/>
    </row>
    <row r="52" spans="1:18" ht="7.5" customHeight="1">
      <c r="A52" s="471" t="s">
        <v>417</v>
      </c>
      <c r="B52" s="425">
        <v>3602.1840000000002</v>
      </c>
      <c r="C52" s="424" t="s">
        <v>413</v>
      </c>
      <c r="D52" s="425">
        <v>1331.7460000000001</v>
      </c>
      <c r="E52" s="424" t="s">
        <v>413</v>
      </c>
      <c r="F52" s="425">
        <v>2130.5460000000003</v>
      </c>
      <c r="G52" s="424" t="s">
        <v>413</v>
      </c>
      <c r="H52" s="425">
        <v>95.858999999999995</v>
      </c>
      <c r="I52" s="424" t="s">
        <v>413</v>
      </c>
      <c r="J52" s="425">
        <v>2682.92</v>
      </c>
      <c r="K52" s="424" t="s">
        <v>413</v>
      </c>
      <c r="L52" s="425">
        <v>686.43999999999994</v>
      </c>
      <c r="M52" s="424" t="s">
        <v>413</v>
      </c>
      <c r="N52" s="425">
        <v>10529.695000000002</v>
      </c>
      <c r="O52" s="470" t="s">
        <v>413</v>
      </c>
      <c r="P52" s="189"/>
      <c r="R52" s="415"/>
    </row>
    <row r="53" spans="1:18" ht="7.5" customHeight="1">
      <c r="A53" s="468" t="s">
        <v>376</v>
      </c>
      <c r="B53" s="419"/>
      <c r="C53" s="419"/>
      <c r="D53" s="419"/>
      <c r="E53" s="419"/>
      <c r="F53" s="419"/>
      <c r="G53" s="419"/>
      <c r="H53" s="419"/>
      <c r="I53" s="419"/>
      <c r="J53" s="419"/>
      <c r="K53" s="419"/>
      <c r="L53" s="419"/>
      <c r="M53" s="419"/>
      <c r="N53" s="419"/>
      <c r="O53" s="416"/>
    </row>
    <row r="54" spans="1:18" ht="7.5" customHeight="1">
      <c r="A54" s="468" t="s">
        <v>416</v>
      </c>
      <c r="B54" s="469"/>
      <c r="C54" s="469"/>
      <c r="D54" s="469"/>
      <c r="E54" s="469"/>
      <c r="F54" s="469"/>
      <c r="G54" s="469"/>
      <c r="H54" s="469"/>
      <c r="I54" s="469"/>
      <c r="J54" s="469"/>
      <c r="K54" s="469"/>
      <c r="L54" s="469"/>
      <c r="M54" s="469"/>
      <c r="N54" s="469"/>
    </row>
    <row r="55" spans="1:18" ht="7.5" customHeight="1">
      <c r="A55" s="468" t="s">
        <v>415</v>
      </c>
      <c r="B55" s="469"/>
      <c r="C55" s="469"/>
      <c r="D55" s="469"/>
      <c r="E55" s="469"/>
    </row>
    <row r="56" spans="1:18" ht="7.5" customHeight="1">
      <c r="A56" s="468" t="s">
        <v>414</v>
      </c>
      <c r="D56" s="416"/>
      <c r="F56" s="416"/>
      <c r="G56" s="189"/>
      <c r="H56" s="416"/>
      <c r="I56" s="189"/>
      <c r="J56" s="416"/>
      <c r="K56" s="189"/>
      <c r="L56" s="416"/>
      <c r="M56" s="189"/>
      <c r="N56" s="416"/>
      <c r="O56" s="189"/>
    </row>
    <row r="57" spans="1:18" ht="7.5" customHeight="1">
      <c r="A57" s="468" t="s">
        <v>268</v>
      </c>
      <c r="B57" s="416"/>
      <c r="D57" s="415"/>
      <c r="F57" s="467"/>
      <c r="G57" s="189"/>
      <c r="H57" s="415"/>
      <c r="I57" s="189"/>
      <c r="J57" s="415"/>
      <c r="K57" s="189"/>
      <c r="L57" s="415"/>
      <c r="M57" s="189"/>
      <c r="N57" s="415"/>
      <c r="O57" s="189"/>
    </row>
    <row r="58" spans="1:18">
      <c r="A58" s="2" t="s">
        <v>15</v>
      </c>
      <c r="B58" s="416"/>
      <c r="D58" s="416"/>
      <c r="F58" s="416"/>
      <c r="G58" s="189"/>
      <c r="H58" s="416"/>
      <c r="I58" s="189"/>
      <c r="J58" s="416"/>
      <c r="K58" s="189"/>
      <c r="L58" s="416"/>
      <c r="M58" s="189"/>
      <c r="N58" s="415"/>
      <c r="O58" s="189"/>
    </row>
    <row r="59" spans="1:18">
      <c r="A59" s="189"/>
      <c r="B59" s="415"/>
      <c r="C59" s="189"/>
      <c r="D59" s="415"/>
      <c r="E59" s="189"/>
      <c r="F59" s="415"/>
      <c r="G59" s="189"/>
      <c r="H59" s="415"/>
      <c r="I59" s="189"/>
      <c r="J59" s="415"/>
      <c r="K59" s="189"/>
      <c r="L59" s="415"/>
      <c r="M59" s="189"/>
      <c r="N59" s="415"/>
    </row>
  </sheetData>
  <mergeCells count="22">
    <mergeCell ref="H5:I6"/>
    <mergeCell ref="L5:M6"/>
    <mergeCell ref="N5:O6"/>
    <mergeCell ref="A5:A8"/>
    <mergeCell ref="B5:C6"/>
    <mergeCell ref="D5:E6"/>
    <mergeCell ref="F5:G6"/>
    <mergeCell ref="B7:B8"/>
    <mergeCell ref="C7:C8"/>
    <mergeCell ref="L7:L8"/>
    <mergeCell ref="M7:M8"/>
    <mergeCell ref="J5:K6"/>
    <mergeCell ref="J7:J8"/>
    <mergeCell ref="D7:D8"/>
    <mergeCell ref="E7:E8"/>
    <mergeCell ref="F7:F8"/>
    <mergeCell ref="G7:G8"/>
    <mergeCell ref="N7:N8"/>
    <mergeCell ref="O7:O8"/>
    <mergeCell ref="H7:H8"/>
    <mergeCell ref="I7:I8"/>
    <mergeCell ref="K7:K8"/>
  </mergeCells>
  <hyperlinks>
    <hyperlink ref="A58" location="Inhaltsverzeichnis!A1" display="Zurück zum Inhaltsverzeichnis"/>
  </hyperlinks>
  <pageMargins left="0.78740157480314965" right="0.78740157480314965" top="0.39370078740157483" bottom="0.19685039370078741" header="0.19685039370078741" footer="0.19685039370078741"/>
  <pageSetup paperSize="9" scale="99" orientation="portrait"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rgb="FFF9E03A"/>
    <pageSetUpPr fitToPage="1"/>
  </sheetPr>
  <dimension ref="A1:Y62"/>
  <sheetViews>
    <sheetView showGridLines="0" zoomScale="130" zoomScaleNormal="130" workbookViewId="0"/>
  </sheetViews>
  <sheetFormatPr baseColWidth="10" defaultRowHeight="12.75"/>
  <cols>
    <col min="1" max="1" width="11.140625" style="75" customWidth="1"/>
    <col min="2" max="25" width="6.85546875" style="75" customWidth="1"/>
    <col min="26" max="16384" width="11.42578125" style="75"/>
  </cols>
  <sheetData>
    <row r="1" spans="1:25" ht="31.5">
      <c r="A1" s="536" t="s">
        <v>467</v>
      </c>
      <c r="B1" s="535"/>
      <c r="C1" s="535"/>
      <c r="D1" s="535"/>
      <c r="E1" s="535"/>
      <c r="F1" s="535"/>
      <c r="G1" s="535"/>
      <c r="H1" s="535"/>
      <c r="I1" s="535"/>
      <c r="J1" s="534"/>
      <c r="K1" s="534"/>
      <c r="L1" s="534"/>
      <c r="M1" s="533"/>
      <c r="N1" s="533"/>
      <c r="O1" s="533"/>
      <c r="P1" s="533"/>
      <c r="Q1" s="175"/>
      <c r="R1" s="175"/>
      <c r="S1" s="175"/>
      <c r="T1" s="175"/>
      <c r="U1" s="175"/>
      <c r="V1" s="175"/>
      <c r="W1" s="175"/>
      <c r="X1" s="175"/>
      <c r="Y1" s="175"/>
    </row>
    <row r="2" spans="1:25" ht="15.75" customHeight="1">
      <c r="A2" s="532" t="s">
        <v>102</v>
      </c>
      <c r="B2" s="175"/>
      <c r="C2" s="175"/>
      <c r="D2" s="175"/>
      <c r="E2" s="175"/>
      <c r="F2" s="175"/>
      <c r="G2" s="175"/>
      <c r="H2" s="175"/>
      <c r="I2" s="175"/>
      <c r="J2" s="175"/>
      <c r="K2" s="175"/>
      <c r="L2" s="175"/>
      <c r="M2" s="175"/>
      <c r="N2" s="175"/>
      <c r="O2" s="175"/>
      <c r="P2" s="175"/>
      <c r="Q2" s="175"/>
      <c r="R2" s="175"/>
      <c r="S2" s="175"/>
      <c r="T2" s="175"/>
      <c r="U2" s="175"/>
      <c r="V2" s="175"/>
      <c r="W2" s="175"/>
      <c r="X2" s="175"/>
      <c r="Y2" s="175"/>
    </row>
    <row r="3" spans="1:25" ht="15.75" customHeight="1">
      <c r="A3" s="532" t="s">
        <v>466</v>
      </c>
      <c r="B3" s="175"/>
      <c r="C3" s="175"/>
      <c r="D3" s="175"/>
      <c r="E3" s="175"/>
      <c r="F3" s="175"/>
      <c r="G3" s="175"/>
      <c r="H3" s="175"/>
      <c r="I3" s="175"/>
      <c r="J3" s="175"/>
      <c r="K3" s="175"/>
      <c r="L3" s="175"/>
      <c r="M3" s="175"/>
      <c r="N3" s="175"/>
      <c r="O3" s="175"/>
      <c r="P3" s="175"/>
      <c r="Q3" s="175"/>
      <c r="R3" s="175"/>
      <c r="S3" s="175"/>
      <c r="T3" s="175"/>
      <c r="U3" s="175"/>
      <c r="V3" s="175"/>
      <c r="W3" s="175"/>
      <c r="X3" s="175"/>
      <c r="Y3" s="175"/>
    </row>
    <row r="4" spans="1:25" ht="12.75" customHeight="1">
      <c r="A4" s="532" t="s">
        <v>390</v>
      </c>
      <c r="B4" s="532"/>
      <c r="C4" s="532"/>
      <c r="D4" s="532"/>
      <c r="E4" s="532"/>
      <c r="F4" s="532"/>
      <c r="G4" s="532"/>
      <c r="H4" s="532"/>
      <c r="I4" s="532"/>
      <c r="J4" s="532"/>
      <c r="K4" s="532"/>
      <c r="L4" s="532"/>
      <c r="M4" s="532"/>
      <c r="N4" s="532"/>
      <c r="O4" s="532"/>
      <c r="P4" s="532"/>
      <c r="Q4" s="532"/>
      <c r="R4" s="532"/>
      <c r="S4" s="532"/>
      <c r="T4" s="532"/>
      <c r="U4" s="532"/>
      <c r="V4" s="532"/>
      <c r="W4" s="532"/>
      <c r="X4" s="532"/>
      <c r="Y4" s="532"/>
    </row>
    <row r="5" spans="1:25" ht="11.1" customHeight="1">
      <c r="A5" s="1957" t="s">
        <v>304</v>
      </c>
      <c r="B5" s="1941" t="s">
        <v>465</v>
      </c>
      <c r="C5" s="1953"/>
      <c r="D5" s="1941" t="s">
        <v>464</v>
      </c>
      <c r="E5" s="1948"/>
      <c r="F5" s="1941" t="s">
        <v>463</v>
      </c>
      <c r="G5" s="1948"/>
      <c r="H5" s="1941" t="s">
        <v>462</v>
      </c>
      <c r="I5" s="1948"/>
      <c r="J5" s="1941" t="s">
        <v>461</v>
      </c>
      <c r="K5" s="1948"/>
      <c r="L5" s="1941" t="s">
        <v>460</v>
      </c>
      <c r="M5" s="1948"/>
      <c r="N5" s="1941" t="s">
        <v>459</v>
      </c>
      <c r="O5" s="1950"/>
      <c r="P5" s="530" t="s">
        <v>458</v>
      </c>
      <c r="Q5" s="531"/>
      <c r="R5" s="530"/>
      <c r="S5" s="531"/>
      <c r="T5" s="530"/>
      <c r="U5" s="529"/>
      <c r="V5" s="1941" t="s">
        <v>457</v>
      </c>
      <c r="W5" s="1953"/>
      <c r="X5" s="1941" t="s">
        <v>456</v>
      </c>
      <c r="Y5" s="1955"/>
    </row>
    <row r="6" spans="1:25" ht="16.5" customHeight="1">
      <c r="A6" s="1958"/>
      <c r="B6" s="1951"/>
      <c r="C6" s="1954"/>
      <c r="D6" s="1910"/>
      <c r="E6" s="1949"/>
      <c r="F6" s="1910"/>
      <c r="G6" s="1949"/>
      <c r="H6" s="1910"/>
      <c r="I6" s="1949"/>
      <c r="J6" s="1910"/>
      <c r="K6" s="1949"/>
      <c r="L6" s="1910"/>
      <c r="M6" s="1949"/>
      <c r="N6" s="1951"/>
      <c r="O6" s="1952"/>
      <c r="P6" s="528" t="s">
        <v>455</v>
      </c>
      <c r="Q6" s="527"/>
      <c r="R6" s="528" t="s">
        <v>454</v>
      </c>
      <c r="S6" s="527"/>
      <c r="T6" s="528" t="s">
        <v>453</v>
      </c>
      <c r="U6" s="527"/>
      <c r="V6" s="1951"/>
      <c r="W6" s="1954"/>
      <c r="X6" s="1951"/>
      <c r="Y6" s="1956"/>
    </row>
    <row r="7" spans="1:25" ht="11.1" customHeight="1">
      <c r="A7" s="1958"/>
      <c r="B7" s="525" t="s">
        <v>301</v>
      </c>
      <c r="C7" s="526" t="s">
        <v>300</v>
      </c>
      <c r="D7" s="525" t="s">
        <v>301</v>
      </c>
      <c r="E7" s="526" t="s">
        <v>300</v>
      </c>
      <c r="F7" s="525" t="s">
        <v>301</v>
      </c>
      <c r="G7" s="526" t="s">
        <v>300</v>
      </c>
      <c r="H7" s="525" t="s">
        <v>301</v>
      </c>
      <c r="I7" s="526" t="s">
        <v>300</v>
      </c>
      <c r="J7" s="525" t="s">
        <v>301</v>
      </c>
      <c r="K7" s="526" t="s">
        <v>300</v>
      </c>
      <c r="L7" s="525" t="s">
        <v>301</v>
      </c>
      <c r="M7" s="526" t="s">
        <v>300</v>
      </c>
      <c r="N7" s="525" t="s">
        <v>301</v>
      </c>
      <c r="O7" s="526" t="s">
        <v>300</v>
      </c>
      <c r="P7" s="525" t="s">
        <v>301</v>
      </c>
      <c r="Q7" s="526" t="s">
        <v>300</v>
      </c>
      <c r="R7" s="525" t="s">
        <v>301</v>
      </c>
      <c r="S7" s="526" t="s">
        <v>300</v>
      </c>
      <c r="T7" s="525" t="s">
        <v>301</v>
      </c>
      <c r="U7" s="526" t="s">
        <v>300</v>
      </c>
      <c r="V7" s="525" t="s">
        <v>301</v>
      </c>
      <c r="W7" s="526" t="s">
        <v>300</v>
      </c>
      <c r="X7" s="525" t="s">
        <v>301</v>
      </c>
      <c r="Y7" s="524" t="s">
        <v>300</v>
      </c>
    </row>
    <row r="8" spans="1:25" ht="9.75" customHeight="1">
      <c r="A8" s="478" t="s">
        <v>255</v>
      </c>
      <c r="B8" s="440"/>
      <c r="C8" s="440"/>
      <c r="D8" s="440"/>
      <c r="E8" s="440"/>
      <c r="F8" s="440"/>
      <c r="G8" s="440"/>
      <c r="H8" s="440"/>
      <c r="I8" s="440"/>
      <c r="J8" s="440"/>
      <c r="K8" s="440"/>
      <c r="L8" s="440"/>
      <c r="M8" s="440"/>
      <c r="N8" s="514"/>
      <c r="O8" s="514"/>
      <c r="P8" s="513"/>
      <c r="Q8" s="513"/>
      <c r="R8" s="513"/>
      <c r="S8" s="513"/>
      <c r="T8" s="513"/>
      <c r="U8" s="513"/>
      <c r="V8" s="513"/>
      <c r="W8" s="513"/>
      <c r="X8" s="513"/>
      <c r="Y8" s="512"/>
    </row>
    <row r="9" spans="1:25" ht="9.75" customHeight="1">
      <c r="A9" s="511" t="s">
        <v>179</v>
      </c>
      <c r="B9" s="239">
        <v>7.7210000000000001</v>
      </c>
      <c r="C9" s="239">
        <v>8.4429999999999996</v>
      </c>
      <c r="D9" s="239">
        <v>17.463000000000001</v>
      </c>
      <c r="E9" s="239">
        <v>4.0529999999999999</v>
      </c>
      <c r="F9" s="239" t="s">
        <v>256</v>
      </c>
      <c r="G9" s="239" t="s">
        <v>256</v>
      </c>
      <c r="H9" s="239" t="s">
        <v>256</v>
      </c>
      <c r="I9" s="239" t="s">
        <v>256</v>
      </c>
      <c r="J9" s="239" t="s">
        <v>256</v>
      </c>
      <c r="K9" s="239" t="s">
        <v>256</v>
      </c>
      <c r="L9" s="239">
        <v>38.201999999999998</v>
      </c>
      <c r="M9" s="239">
        <v>35.771999999999998</v>
      </c>
      <c r="N9" s="239">
        <v>39.472000000000001</v>
      </c>
      <c r="O9" s="239">
        <v>31.876999999999999</v>
      </c>
      <c r="P9" s="239">
        <v>366.74900000000002</v>
      </c>
      <c r="Q9" s="239">
        <v>376.99200000000002</v>
      </c>
      <c r="R9" s="239">
        <v>157.143</v>
      </c>
      <c r="S9" s="239">
        <v>151.59299999999999</v>
      </c>
      <c r="T9" s="239">
        <v>160.43100000000001</v>
      </c>
      <c r="U9" s="239">
        <v>169.423</v>
      </c>
      <c r="V9" s="196" t="s">
        <v>256</v>
      </c>
      <c r="W9" s="196" t="s">
        <v>256</v>
      </c>
      <c r="X9" s="239">
        <v>117.864</v>
      </c>
      <c r="Y9" s="238">
        <v>111.77</v>
      </c>
    </row>
    <row r="10" spans="1:25" ht="9.75" customHeight="1">
      <c r="A10" s="511" t="s">
        <v>178</v>
      </c>
      <c r="B10" s="239">
        <v>9.1140000000000008</v>
      </c>
      <c r="C10" s="239">
        <v>9.5449999999999999</v>
      </c>
      <c r="D10" s="239">
        <v>3.774</v>
      </c>
      <c r="E10" s="239">
        <v>3.2650000000000001</v>
      </c>
      <c r="F10" s="239" t="s">
        <v>256</v>
      </c>
      <c r="G10" s="239" t="s">
        <v>256</v>
      </c>
      <c r="H10" s="239" t="s">
        <v>256</v>
      </c>
      <c r="I10" s="239" t="s">
        <v>256</v>
      </c>
      <c r="J10" s="239" t="s">
        <v>256</v>
      </c>
      <c r="K10" s="239" t="s">
        <v>256</v>
      </c>
      <c r="L10" s="239">
        <v>39.426000000000002</v>
      </c>
      <c r="M10" s="239">
        <v>37.408999999999999</v>
      </c>
      <c r="N10" s="239">
        <v>40.677</v>
      </c>
      <c r="O10" s="239">
        <v>32.658000000000001</v>
      </c>
      <c r="P10" s="239">
        <v>401.51300000000003</v>
      </c>
      <c r="Q10" s="239">
        <v>407.93700000000001</v>
      </c>
      <c r="R10" s="239">
        <v>164.315</v>
      </c>
      <c r="S10" s="239">
        <v>168.79</v>
      </c>
      <c r="T10" s="239">
        <v>179.167</v>
      </c>
      <c r="U10" s="239">
        <v>188.14699999999999</v>
      </c>
      <c r="V10" s="196" t="s">
        <v>256</v>
      </c>
      <c r="W10" s="196" t="s">
        <v>256</v>
      </c>
      <c r="X10" s="239">
        <v>123.065</v>
      </c>
      <c r="Y10" s="238">
        <v>114.392</v>
      </c>
    </row>
    <row r="11" spans="1:25" ht="9.75" customHeight="1">
      <c r="A11" s="511" t="s">
        <v>238</v>
      </c>
      <c r="B11" s="239">
        <v>8.4190000000000005</v>
      </c>
      <c r="C11" s="239">
        <v>9.766</v>
      </c>
      <c r="D11" s="239">
        <v>2.9830000000000001</v>
      </c>
      <c r="E11" s="239">
        <v>2.5129999999999999</v>
      </c>
      <c r="F11" s="239" t="s">
        <v>256</v>
      </c>
      <c r="G11" s="239" t="s">
        <v>256</v>
      </c>
      <c r="H11" s="239" t="s">
        <v>256</v>
      </c>
      <c r="I11" s="239" t="s">
        <v>256</v>
      </c>
      <c r="J11" s="239" t="s">
        <v>256</v>
      </c>
      <c r="K11" s="239" t="s">
        <v>256</v>
      </c>
      <c r="L11" s="239">
        <v>38.255000000000003</v>
      </c>
      <c r="M11" s="239">
        <v>35.804000000000002</v>
      </c>
      <c r="N11" s="239">
        <v>37.751999999999995</v>
      </c>
      <c r="O11" s="239">
        <v>31.497</v>
      </c>
      <c r="P11" s="239">
        <v>406.66199999999998</v>
      </c>
      <c r="Q11" s="239">
        <v>386.32</v>
      </c>
      <c r="R11" s="239">
        <v>164.511</v>
      </c>
      <c r="S11" s="239">
        <v>157.952</v>
      </c>
      <c r="T11" s="239">
        <v>185.95099999999999</v>
      </c>
      <c r="U11" s="239">
        <v>181.91900000000001</v>
      </c>
      <c r="V11" s="196" t="s">
        <v>256</v>
      </c>
      <c r="W11" s="196" t="s">
        <v>256</v>
      </c>
      <c r="X11" s="239">
        <v>115.717</v>
      </c>
      <c r="Y11" s="238">
        <v>107.828</v>
      </c>
    </row>
    <row r="12" spans="1:25" ht="9.75" customHeight="1">
      <c r="A12" s="511" t="s">
        <v>176</v>
      </c>
      <c r="B12" s="239">
        <v>8.6679999999999993</v>
      </c>
      <c r="C12" s="239">
        <v>8.8680000000000003</v>
      </c>
      <c r="D12" s="239">
        <v>2.5710000000000002</v>
      </c>
      <c r="E12" s="239">
        <v>2.5979999999999999</v>
      </c>
      <c r="F12" s="239" t="s">
        <v>256</v>
      </c>
      <c r="G12" s="239" t="s">
        <v>256</v>
      </c>
      <c r="H12" s="239" t="s">
        <v>256</v>
      </c>
      <c r="I12" s="239" t="s">
        <v>256</v>
      </c>
      <c r="J12" s="239" t="s">
        <v>256</v>
      </c>
      <c r="K12" s="239" t="s">
        <v>256</v>
      </c>
      <c r="L12" s="239">
        <v>36.293999999999997</v>
      </c>
      <c r="M12" s="239">
        <v>37.939</v>
      </c>
      <c r="N12" s="239">
        <v>34.622</v>
      </c>
      <c r="O12" s="239">
        <v>32.645000000000003</v>
      </c>
      <c r="P12" s="239">
        <v>400.46899999999999</v>
      </c>
      <c r="Q12" s="239">
        <v>399.60399999999998</v>
      </c>
      <c r="R12" s="239">
        <v>158.59299999999999</v>
      </c>
      <c r="S12" s="239">
        <v>160.178</v>
      </c>
      <c r="T12" s="239">
        <v>184.31299999999999</v>
      </c>
      <c r="U12" s="239">
        <v>194.602</v>
      </c>
      <c r="V12" s="196" t="s">
        <v>256</v>
      </c>
      <c r="W12" s="196" t="s">
        <v>256</v>
      </c>
      <c r="X12" s="239">
        <v>107.343</v>
      </c>
      <c r="Y12" s="238">
        <v>108.949</v>
      </c>
    </row>
    <row r="13" spans="1:25" ht="9.75" customHeight="1">
      <c r="A13" s="511" t="s">
        <v>175</v>
      </c>
      <c r="B13" s="239">
        <v>9.0399999999999991</v>
      </c>
      <c r="C13" s="239">
        <v>9.452</v>
      </c>
      <c r="D13" s="239">
        <v>2.9689999999999999</v>
      </c>
      <c r="E13" s="239">
        <v>3.0979999999999999</v>
      </c>
      <c r="F13" s="239" t="s">
        <v>256</v>
      </c>
      <c r="G13" s="239" t="s">
        <v>256</v>
      </c>
      <c r="H13" s="239" t="s">
        <v>256</v>
      </c>
      <c r="I13" s="239" t="s">
        <v>256</v>
      </c>
      <c r="J13" s="239" t="s">
        <v>256</v>
      </c>
      <c r="K13" s="239" t="s">
        <v>256</v>
      </c>
      <c r="L13" s="239">
        <v>37.293999999999997</v>
      </c>
      <c r="M13" s="239">
        <v>39.902000000000001</v>
      </c>
      <c r="N13" s="239">
        <v>35.286000000000001</v>
      </c>
      <c r="O13" s="239">
        <v>38.4</v>
      </c>
      <c r="P13" s="239">
        <v>422.52400000000006</v>
      </c>
      <c r="Q13" s="239">
        <v>417.93299999999999</v>
      </c>
      <c r="R13" s="239">
        <v>161.50399999999999</v>
      </c>
      <c r="S13" s="239">
        <v>160.61099999999999</v>
      </c>
      <c r="T13" s="239">
        <v>199.00299999999999</v>
      </c>
      <c r="U13" s="239">
        <v>207.363</v>
      </c>
      <c r="V13" s="196" t="s">
        <v>256</v>
      </c>
      <c r="W13" s="196" t="s">
        <v>256</v>
      </c>
      <c r="X13" s="239">
        <v>110.399</v>
      </c>
      <c r="Y13" s="238">
        <v>113.60899999999999</v>
      </c>
    </row>
    <row r="14" spans="1:25" ht="9.75" customHeight="1">
      <c r="A14" s="511" t="s">
        <v>236</v>
      </c>
      <c r="B14" s="239">
        <v>7.4249999999999998</v>
      </c>
      <c r="C14" s="239">
        <v>9.58</v>
      </c>
      <c r="D14" s="239">
        <v>3.0449999999999999</v>
      </c>
      <c r="E14" s="239">
        <v>3.2970000000000002</v>
      </c>
      <c r="F14" s="239" t="s">
        <v>256</v>
      </c>
      <c r="G14" s="239" t="s">
        <v>256</v>
      </c>
      <c r="H14" s="239" t="s">
        <v>256</v>
      </c>
      <c r="I14" s="239" t="s">
        <v>256</v>
      </c>
      <c r="J14" s="239" t="s">
        <v>256</v>
      </c>
      <c r="K14" s="239" t="s">
        <v>256</v>
      </c>
      <c r="L14" s="239">
        <v>37.561</v>
      </c>
      <c r="M14" s="239">
        <v>36.881</v>
      </c>
      <c r="N14" s="239">
        <v>29.361000000000001</v>
      </c>
      <c r="O14" s="239">
        <v>35.017000000000003</v>
      </c>
      <c r="P14" s="239">
        <v>441.3060000000001</v>
      </c>
      <c r="Q14" s="239">
        <v>403.51900000000001</v>
      </c>
      <c r="R14" s="239">
        <v>172.166</v>
      </c>
      <c r="S14" s="239">
        <v>153.613</v>
      </c>
      <c r="T14" s="239">
        <v>207.965</v>
      </c>
      <c r="U14" s="239">
        <v>195.91200000000001</v>
      </c>
      <c r="V14" s="196" t="s">
        <v>256</v>
      </c>
      <c r="W14" s="196" t="s">
        <v>256</v>
      </c>
      <c r="X14" s="239">
        <v>112.18899999999999</v>
      </c>
      <c r="Y14" s="238">
        <v>111.44499999999999</v>
      </c>
    </row>
    <row r="15" spans="1:25" ht="9.75" customHeight="1">
      <c r="A15" s="511" t="s">
        <v>173</v>
      </c>
      <c r="B15" s="239">
        <v>6.6719999999999997</v>
      </c>
      <c r="C15" s="239"/>
      <c r="D15" s="239">
        <v>2.9660000000000002</v>
      </c>
      <c r="E15" s="239"/>
      <c r="F15" s="239" t="s">
        <v>256</v>
      </c>
      <c r="G15" s="239"/>
      <c r="H15" s="239" t="s">
        <v>256</v>
      </c>
      <c r="I15" s="239"/>
      <c r="J15" s="239" t="s">
        <v>256</v>
      </c>
      <c r="K15" s="239"/>
      <c r="L15" s="239">
        <v>36.744999999999997</v>
      </c>
      <c r="M15" s="239"/>
      <c r="N15" s="239">
        <v>31.749000000000002</v>
      </c>
      <c r="O15" s="239"/>
      <c r="P15" s="239">
        <v>412.30600000000004</v>
      </c>
      <c r="Q15" s="239"/>
      <c r="R15" s="239">
        <v>152.44300000000001</v>
      </c>
      <c r="S15" s="239"/>
      <c r="T15" s="239">
        <v>199.35400000000001</v>
      </c>
      <c r="U15" s="239"/>
      <c r="V15" s="196" t="s">
        <v>256</v>
      </c>
      <c r="W15" s="196"/>
      <c r="X15" s="239">
        <v>108.05500000000001</v>
      </c>
      <c r="Y15" s="238"/>
    </row>
    <row r="16" spans="1:25" ht="9.75" customHeight="1">
      <c r="A16" s="511" t="s">
        <v>257</v>
      </c>
      <c r="B16" s="239">
        <v>6.4450000000000003</v>
      </c>
      <c r="C16" s="239"/>
      <c r="D16" s="239">
        <v>3.0939999999999999</v>
      </c>
      <c r="E16" s="239"/>
      <c r="F16" s="239" t="s">
        <v>256</v>
      </c>
      <c r="G16" s="239"/>
      <c r="H16" s="239" t="s">
        <v>256</v>
      </c>
      <c r="I16" s="239"/>
      <c r="J16" s="239" t="s">
        <v>256</v>
      </c>
      <c r="K16" s="239"/>
      <c r="L16" s="239">
        <v>34.515000000000001</v>
      </c>
      <c r="M16" s="239"/>
      <c r="N16" s="239">
        <v>26.386999999999997</v>
      </c>
      <c r="O16" s="239"/>
      <c r="P16" s="239">
        <v>393.62</v>
      </c>
      <c r="Q16" s="239"/>
      <c r="R16" s="239">
        <v>147.98099999999999</v>
      </c>
      <c r="S16" s="239"/>
      <c r="T16" s="239">
        <v>186.59299999999999</v>
      </c>
      <c r="U16" s="239"/>
      <c r="V16" s="196" t="s">
        <v>256</v>
      </c>
      <c r="W16" s="196"/>
      <c r="X16" s="239">
        <v>106.054</v>
      </c>
      <c r="Y16" s="238"/>
    </row>
    <row r="17" spans="1:25" ht="9.75" customHeight="1">
      <c r="A17" s="511" t="s">
        <v>451</v>
      </c>
      <c r="B17" s="239">
        <v>7.1859999999999999</v>
      </c>
      <c r="C17" s="239"/>
      <c r="D17" s="239">
        <v>4.1440000000000001</v>
      </c>
      <c r="E17" s="239"/>
      <c r="F17" s="239" t="s">
        <v>256</v>
      </c>
      <c r="G17" s="239"/>
      <c r="H17" s="239" t="s">
        <v>256</v>
      </c>
      <c r="I17" s="239"/>
      <c r="J17" s="239" t="s">
        <v>256</v>
      </c>
      <c r="K17" s="239"/>
      <c r="L17" s="239">
        <v>40.213000000000001</v>
      </c>
      <c r="M17" s="239"/>
      <c r="N17" s="239">
        <v>26.238999999999997</v>
      </c>
      <c r="O17" s="239"/>
      <c r="P17" s="239">
        <v>443.50799999999998</v>
      </c>
      <c r="Q17" s="239"/>
      <c r="R17" s="239">
        <v>161.636</v>
      </c>
      <c r="S17" s="239"/>
      <c r="T17" s="239">
        <v>212.01400000000001</v>
      </c>
      <c r="U17" s="239"/>
      <c r="V17" s="196" t="s">
        <v>256</v>
      </c>
      <c r="W17" s="196"/>
      <c r="X17" s="239">
        <v>117.57599999999999</v>
      </c>
      <c r="Y17" s="238"/>
    </row>
    <row r="18" spans="1:25" ht="9.75" customHeight="1">
      <c r="A18" s="511" t="s">
        <v>399</v>
      </c>
      <c r="B18" s="239">
        <v>7.5720000000000001</v>
      </c>
      <c r="C18" s="239"/>
      <c r="D18" s="239">
        <v>3.4140000000000001</v>
      </c>
      <c r="E18" s="239"/>
      <c r="F18" s="239" t="s">
        <v>256</v>
      </c>
      <c r="G18" s="239"/>
      <c r="H18" s="239" t="s">
        <v>256</v>
      </c>
      <c r="I18" s="239"/>
      <c r="J18" s="239" t="s">
        <v>256</v>
      </c>
      <c r="K18" s="239"/>
      <c r="L18" s="239">
        <v>35.125999999999998</v>
      </c>
      <c r="M18" s="239"/>
      <c r="N18" s="239">
        <v>23.906000000000002</v>
      </c>
      <c r="O18" s="239"/>
      <c r="P18" s="239">
        <v>394.93299999999994</v>
      </c>
      <c r="Q18" s="239"/>
      <c r="R18" s="239">
        <v>152.67099999999999</v>
      </c>
      <c r="S18" s="239"/>
      <c r="T18" s="239">
        <v>183.18600000000001</v>
      </c>
      <c r="U18" s="239"/>
      <c r="V18" s="196" t="s">
        <v>256</v>
      </c>
      <c r="W18" s="196"/>
      <c r="X18" s="239">
        <v>105.363</v>
      </c>
      <c r="Y18" s="238"/>
    </row>
    <row r="19" spans="1:25" ht="9.75" customHeight="1">
      <c r="A19" s="511" t="s">
        <v>398</v>
      </c>
      <c r="B19" s="239">
        <v>8.0589999999999993</v>
      </c>
      <c r="C19" s="239"/>
      <c r="D19" s="239">
        <v>3.4279999999999999</v>
      </c>
      <c r="E19" s="239"/>
      <c r="F19" s="239" t="s">
        <v>256</v>
      </c>
      <c r="G19" s="239"/>
      <c r="H19" s="239" t="s">
        <v>256</v>
      </c>
      <c r="I19" s="239"/>
      <c r="J19" s="239" t="s">
        <v>256</v>
      </c>
      <c r="K19" s="239"/>
      <c r="L19" s="239">
        <v>37.133000000000003</v>
      </c>
      <c r="M19" s="239"/>
      <c r="N19" s="239">
        <v>24.625</v>
      </c>
      <c r="O19" s="239"/>
      <c r="P19" s="239">
        <v>410.14299999999997</v>
      </c>
      <c r="Q19" s="239"/>
      <c r="R19" s="239">
        <v>157.131</v>
      </c>
      <c r="S19" s="239"/>
      <c r="T19" s="239">
        <v>197.61199999999999</v>
      </c>
      <c r="U19" s="239"/>
      <c r="V19" s="196" t="s">
        <v>256</v>
      </c>
      <c r="W19" s="196"/>
      <c r="X19" s="239">
        <v>110.37</v>
      </c>
      <c r="Y19" s="238"/>
    </row>
    <row r="20" spans="1:25" ht="9.75" customHeight="1">
      <c r="A20" s="511" t="s">
        <v>258</v>
      </c>
      <c r="B20" s="239">
        <v>8.1460000000000008</v>
      </c>
      <c r="C20" s="239"/>
      <c r="D20" s="239">
        <v>3.27</v>
      </c>
      <c r="E20" s="239"/>
      <c r="F20" s="239" t="s">
        <v>256</v>
      </c>
      <c r="G20" s="239"/>
      <c r="H20" s="239" t="s">
        <v>256</v>
      </c>
      <c r="I20" s="239"/>
      <c r="J20" s="239" t="s">
        <v>256</v>
      </c>
      <c r="K20" s="239"/>
      <c r="L20" s="239">
        <v>36.503999999999998</v>
      </c>
      <c r="M20" s="239"/>
      <c r="N20" s="239">
        <v>29.999000000000002</v>
      </c>
      <c r="O20" s="239"/>
      <c r="P20" s="239">
        <v>402.04300000000001</v>
      </c>
      <c r="Q20" s="239"/>
      <c r="R20" s="239">
        <v>164.09399999999999</v>
      </c>
      <c r="S20" s="239"/>
      <c r="T20" s="239">
        <v>178.809</v>
      </c>
      <c r="U20" s="239"/>
      <c r="V20" s="196" t="s">
        <v>256</v>
      </c>
      <c r="W20" s="196"/>
      <c r="X20" s="239">
        <v>112.16200000000001</v>
      </c>
      <c r="Y20" s="238"/>
    </row>
    <row r="21" spans="1:25" ht="9.75" customHeight="1">
      <c r="A21" s="518" t="s">
        <v>450</v>
      </c>
      <c r="B21" s="523">
        <v>50.386999999999993</v>
      </c>
      <c r="C21" s="522">
        <v>55.653999999999996</v>
      </c>
      <c r="D21" s="523">
        <v>32.805000000000007</v>
      </c>
      <c r="E21" s="522">
        <v>18.823999999999998</v>
      </c>
      <c r="F21" s="522" t="s">
        <v>256</v>
      </c>
      <c r="G21" s="522" t="s">
        <v>256</v>
      </c>
      <c r="H21" s="522" t="s">
        <v>256</v>
      </c>
      <c r="I21" s="522" t="s">
        <v>256</v>
      </c>
      <c r="J21" s="522" t="s">
        <v>256</v>
      </c>
      <c r="K21" s="522" t="s">
        <v>256</v>
      </c>
      <c r="L21" s="520">
        <v>227.03200000000001</v>
      </c>
      <c r="M21" s="521">
        <v>223.70700000000002</v>
      </c>
      <c r="N21" s="520">
        <v>217.17</v>
      </c>
      <c r="O21" s="521">
        <v>202.09399999999999</v>
      </c>
      <c r="P21" s="520">
        <v>2439.2230000000004</v>
      </c>
      <c r="Q21" s="521">
        <v>2392.3050000000003</v>
      </c>
      <c r="R21" s="520">
        <v>978.23199999999997</v>
      </c>
      <c r="S21" s="521">
        <v>952.73699999999985</v>
      </c>
      <c r="T21" s="520">
        <v>1116.83</v>
      </c>
      <c r="U21" s="521">
        <v>1137.366</v>
      </c>
      <c r="V21" s="521" t="s">
        <v>256</v>
      </c>
      <c r="W21" s="521" t="s">
        <v>256</v>
      </c>
      <c r="X21" s="520">
        <v>686.577</v>
      </c>
      <c r="Y21" s="519">
        <v>667.99299999999994</v>
      </c>
    </row>
    <row r="22" spans="1:25" ht="9.75" customHeight="1">
      <c r="A22" s="478" t="s">
        <v>260</v>
      </c>
      <c r="B22" s="440"/>
      <c r="C22" s="440"/>
      <c r="D22" s="440"/>
      <c r="E22" s="440"/>
      <c r="F22" s="440"/>
      <c r="G22" s="440"/>
      <c r="H22" s="440"/>
      <c r="I22" s="440"/>
      <c r="J22" s="440"/>
      <c r="K22" s="440"/>
      <c r="L22" s="440"/>
      <c r="M22" s="440"/>
      <c r="N22" s="514"/>
      <c r="O22" s="514"/>
      <c r="P22" s="513"/>
      <c r="Q22" s="513"/>
      <c r="R22" s="513"/>
      <c r="S22" s="513"/>
      <c r="T22" s="513"/>
      <c r="U22" s="513"/>
      <c r="V22" s="513"/>
      <c r="W22" s="513"/>
      <c r="X22" s="513"/>
      <c r="Y22" s="512"/>
    </row>
    <row r="23" spans="1:25" ht="9.75" customHeight="1">
      <c r="A23" s="511" t="s">
        <v>179</v>
      </c>
      <c r="B23" s="239">
        <v>3.9279999999999999</v>
      </c>
      <c r="C23" s="239">
        <v>3.8889999999999998</v>
      </c>
      <c r="D23" s="196">
        <v>0.40600000000000003</v>
      </c>
      <c r="E23" s="196">
        <v>0.39800000000000002</v>
      </c>
      <c r="F23" s="239" t="s">
        <v>256</v>
      </c>
      <c r="G23" s="239" t="s">
        <v>256</v>
      </c>
      <c r="H23" s="196" t="s">
        <v>256</v>
      </c>
      <c r="I23" s="196" t="s">
        <v>256</v>
      </c>
      <c r="J23" s="196" t="s">
        <v>256</v>
      </c>
      <c r="K23" s="196" t="s">
        <v>256</v>
      </c>
      <c r="L23" s="239">
        <v>4.1539999999999999</v>
      </c>
      <c r="M23" s="239">
        <v>3.8119999999999998</v>
      </c>
      <c r="N23" s="239">
        <v>5.484</v>
      </c>
      <c r="O23" s="239">
        <v>3.944</v>
      </c>
      <c r="P23" s="239">
        <v>54.845999999999997</v>
      </c>
      <c r="Q23" s="239">
        <v>54.404000000000003</v>
      </c>
      <c r="R23" s="239">
        <v>28.837</v>
      </c>
      <c r="S23" s="239">
        <v>27.757999999999999</v>
      </c>
      <c r="T23" s="239">
        <v>19.753</v>
      </c>
      <c r="U23" s="239">
        <v>18.106000000000002</v>
      </c>
      <c r="V23" s="196" t="s">
        <v>256</v>
      </c>
      <c r="W23" s="196" t="s">
        <v>256</v>
      </c>
      <c r="X23" s="239">
        <v>12.487</v>
      </c>
      <c r="Y23" s="238">
        <v>10.994999999999999</v>
      </c>
    </row>
    <row r="24" spans="1:25" ht="9.75" customHeight="1">
      <c r="A24" s="511" t="s">
        <v>178</v>
      </c>
      <c r="B24" s="239">
        <v>4.8780000000000001</v>
      </c>
      <c r="C24" s="239">
        <v>5.008</v>
      </c>
      <c r="D24" s="196">
        <v>0.33700000000000002</v>
      </c>
      <c r="E24" s="196">
        <v>0.39800000000000002</v>
      </c>
      <c r="F24" s="239" t="s">
        <v>256</v>
      </c>
      <c r="G24" s="239" t="s">
        <v>256</v>
      </c>
      <c r="H24" s="196" t="s">
        <v>256</v>
      </c>
      <c r="I24" s="196" t="s">
        <v>256</v>
      </c>
      <c r="J24" s="196" t="s">
        <v>256</v>
      </c>
      <c r="K24" s="196" t="s">
        <v>256</v>
      </c>
      <c r="L24" s="239">
        <v>4.3230000000000004</v>
      </c>
      <c r="M24" s="239">
        <v>4.3869999999999996</v>
      </c>
      <c r="N24" s="239">
        <v>5.8699999999999992</v>
      </c>
      <c r="O24" s="239">
        <v>4.3280000000000003</v>
      </c>
      <c r="P24" s="239">
        <v>58.203000000000003</v>
      </c>
      <c r="Q24" s="239">
        <v>58.963999999999999</v>
      </c>
      <c r="R24" s="239">
        <v>29.408000000000001</v>
      </c>
      <c r="S24" s="239">
        <v>29.835000000000001</v>
      </c>
      <c r="T24" s="239">
        <v>21.88</v>
      </c>
      <c r="U24" s="239">
        <v>20.555</v>
      </c>
      <c r="V24" s="196" t="s">
        <v>256</v>
      </c>
      <c r="W24" s="196" t="s">
        <v>256</v>
      </c>
      <c r="X24" s="239">
        <v>13.528</v>
      </c>
      <c r="Y24" s="238">
        <v>11.138999999999999</v>
      </c>
    </row>
    <row r="25" spans="1:25" ht="9.75" customHeight="1">
      <c r="A25" s="511" t="s">
        <v>238</v>
      </c>
      <c r="B25" s="239">
        <v>4.5590000000000002</v>
      </c>
      <c r="C25" s="239">
        <v>4.9509999999999996</v>
      </c>
      <c r="D25" s="196">
        <v>0.45200000000000001</v>
      </c>
      <c r="E25" s="196">
        <v>0.219</v>
      </c>
      <c r="F25" s="239" t="s">
        <v>256</v>
      </c>
      <c r="G25" s="239" t="s">
        <v>256</v>
      </c>
      <c r="H25" s="196" t="s">
        <v>256</v>
      </c>
      <c r="I25" s="196" t="s">
        <v>256</v>
      </c>
      <c r="J25" s="196" t="s">
        <v>256</v>
      </c>
      <c r="K25" s="196" t="s">
        <v>256</v>
      </c>
      <c r="L25" s="239">
        <v>3.972</v>
      </c>
      <c r="M25" s="239">
        <v>3.6949999999999998</v>
      </c>
      <c r="N25" s="239">
        <v>4.8650000000000002</v>
      </c>
      <c r="O25" s="239">
        <v>3.8460000000000001</v>
      </c>
      <c r="P25" s="239">
        <v>57.983000000000004</v>
      </c>
      <c r="Q25" s="239">
        <v>55.052999999999997</v>
      </c>
      <c r="R25" s="239">
        <v>29.32</v>
      </c>
      <c r="S25" s="239">
        <v>28.710999999999999</v>
      </c>
      <c r="T25" s="239">
        <v>21.837</v>
      </c>
      <c r="U25" s="239">
        <v>18.861999999999998</v>
      </c>
      <c r="V25" s="196" t="s">
        <v>256</v>
      </c>
      <c r="W25" s="196" t="s">
        <v>256</v>
      </c>
      <c r="X25" s="239">
        <v>12.558999999999999</v>
      </c>
      <c r="Y25" s="238">
        <v>10.686</v>
      </c>
    </row>
    <row r="26" spans="1:25" ht="9.75" customHeight="1">
      <c r="A26" s="511" t="s">
        <v>176</v>
      </c>
      <c r="B26" s="239">
        <v>3.5350000000000001</v>
      </c>
      <c r="C26" s="239">
        <v>4.3710000000000004</v>
      </c>
      <c r="D26" s="196">
        <v>0.45200000000000001</v>
      </c>
      <c r="E26" s="196">
        <v>0.248</v>
      </c>
      <c r="F26" s="239" t="s">
        <v>256</v>
      </c>
      <c r="G26" s="239" t="s">
        <v>256</v>
      </c>
      <c r="H26" s="196" t="s">
        <v>256</v>
      </c>
      <c r="I26" s="196" t="s">
        <v>256</v>
      </c>
      <c r="J26" s="196" t="s">
        <v>256</v>
      </c>
      <c r="K26" s="196" t="s">
        <v>256</v>
      </c>
      <c r="L26" s="239">
        <v>3.6240000000000001</v>
      </c>
      <c r="M26" s="239">
        <v>3.51</v>
      </c>
      <c r="N26" s="239">
        <v>3.8079999999999998</v>
      </c>
      <c r="O26" s="239">
        <v>3.52</v>
      </c>
      <c r="P26" s="239">
        <v>54.048000000000009</v>
      </c>
      <c r="Q26" s="239">
        <v>55.920999999999999</v>
      </c>
      <c r="R26" s="239">
        <v>27.077000000000002</v>
      </c>
      <c r="S26" s="239">
        <v>27.751000000000001</v>
      </c>
      <c r="T26" s="239">
        <v>19.954000000000001</v>
      </c>
      <c r="U26" s="239">
        <v>20.762</v>
      </c>
      <c r="V26" s="196" t="s">
        <v>256</v>
      </c>
      <c r="W26" s="196" t="s">
        <v>256</v>
      </c>
      <c r="X26" s="239">
        <v>11.673999999999999</v>
      </c>
      <c r="Y26" s="238">
        <v>11.069000000000001</v>
      </c>
    </row>
    <row r="27" spans="1:25" ht="9.75" customHeight="1">
      <c r="A27" s="511" t="s">
        <v>175</v>
      </c>
      <c r="B27" s="239">
        <v>4.258</v>
      </c>
      <c r="C27" s="239">
        <v>5.0869999999999997</v>
      </c>
      <c r="D27" s="196">
        <v>0.47</v>
      </c>
      <c r="E27" s="196">
        <v>0.32500000000000001</v>
      </c>
      <c r="F27" s="239" t="s">
        <v>256</v>
      </c>
      <c r="G27" s="239" t="s">
        <v>256</v>
      </c>
      <c r="H27" s="196" t="s">
        <v>256</v>
      </c>
      <c r="I27" s="196" t="s">
        <v>256</v>
      </c>
      <c r="J27" s="196" t="s">
        <v>256</v>
      </c>
      <c r="K27" s="196" t="s">
        <v>256</v>
      </c>
      <c r="L27" s="239">
        <v>3.6789999999999998</v>
      </c>
      <c r="M27" s="239">
        <v>3.73</v>
      </c>
      <c r="N27" s="239">
        <v>4.2010000000000005</v>
      </c>
      <c r="O27" s="239">
        <v>3.37</v>
      </c>
      <c r="P27" s="239">
        <v>58.285000000000004</v>
      </c>
      <c r="Q27" s="239">
        <v>59.298999999999999</v>
      </c>
      <c r="R27" s="239">
        <v>28.879000000000001</v>
      </c>
      <c r="S27" s="239">
        <v>28.652999999999999</v>
      </c>
      <c r="T27" s="239">
        <v>21.45</v>
      </c>
      <c r="U27" s="239">
        <v>22.233000000000001</v>
      </c>
      <c r="V27" s="196" t="s">
        <v>256</v>
      </c>
      <c r="W27" s="196" t="s">
        <v>256</v>
      </c>
      <c r="X27" s="239">
        <v>12.012</v>
      </c>
      <c r="Y27" s="238">
        <v>11.635</v>
      </c>
    </row>
    <row r="28" spans="1:25" ht="9.75" customHeight="1">
      <c r="A28" s="511" t="s">
        <v>236</v>
      </c>
      <c r="B28" s="239">
        <v>3.8119999999999998</v>
      </c>
      <c r="C28" s="239">
        <v>4.5789999999999997</v>
      </c>
      <c r="D28" s="196">
        <v>0.28199999999999997</v>
      </c>
      <c r="E28" s="196">
        <v>0.26200000000000001</v>
      </c>
      <c r="F28" s="239" t="s">
        <v>256</v>
      </c>
      <c r="G28" s="239" t="s">
        <v>256</v>
      </c>
      <c r="H28" s="196" t="s">
        <v>256</v>
      </c>
      <c r="I28" s="196" t="s">
        <v>256</v>
      </c>
      <c r="J28" s="196" t="s">
        <v>256</v>
      </c>
      <c r="K28" s="196" t="s">
        <v>256</v>
      </c>
      <c r="L28" s="239">
        <v>3.7360000000000002</v>
      </c>
      <c r="M28" s="239">
        <v>3.1720000000000002</v>
      </c>
      <c r="N28" s="239">
        <v>3.4409999999999998</v>
      </c>
      <c r="O28" s="239">
        <v>2.7549999999999999</v>
      </c>
      <c r="P28" s="239">
        <v>60.006</v>
      </c>
      <c r="Q28" s="239">
        <v>55.61</v>
      </c>
      <c r="R28" s="239">
        <v>29.524999999999999</v>
      </c>
      <c r="S28" s="239">
        <v>26.109000000000002</v>
      </c>
      <c r="T28" s="239">
        <v>22.216000000000001</v>
      </c>
      <c r="U28" s="239">
        <v>20.940999999999999</v>
      </c>
      <c r="V28" s="196" t="s">
        <v>256</v>
      </c>
      <c r="W28" s="196" t="s">
        <v>256</v>
      </c>
      <c r="X28" s="239">
        <v>12.311999999999999</v>
      </c>
      <c r="Y28" s="238">
        <v>11.666</v>
      </c>
    </row>
    <row r="29" spans="1:25" ht="9.75" customHeight="1">
      <c r="A29" s="511" t="s">
        <v>173</v>
      </c>
      <c r="B29" s="239">
        <v>3.1669999999999998</v>
      </c>
      <c r="C29" s="239"/>
      <c r="D29" s="196">
        <v>0.47299999999999998</v>
      </c>
      <c r="E29" s="196"/>
      <c r="F29" s="239" t="s">
        <v>256</v>
      </c>
      <c r="G29" s="239"/>
      <c r="H29" s="196" t="s">
        <v>256</v>
      </c>
      <c r="I29" s="196"/>
      <c r="J29" s="196" t="s">
        <v>256</v>
      </c>
      <c r="K29" s="196"/>
      <c r="L29" s="239">
        <v>3.6379999999999999</v>
      </c>
      <c r="M29" s="239"/>
      <c r="N29" s="239">
        <v>3.907</v>
      </c>
      <c r="O29" s="239"/>
      <c r="P29" s="239">
        <v>58.444999999999993</v>
      </c>
      <c r="Q29" s="239"/>
      <c r="R29" s="239">
        <v>29.050999999999998</v>
      </c>
      <c r="S29" s="239"/>
      <c r="T29" s="239">
        <v>20.952000000000002</v>
      </c>
      <c r="U29" s="239"/>
      <c r="V29" s="196" t="s">
        <v>256</v>
      </c>
      <c r="W29" s="196"/>
      <c r="X29" s="239">
        <v>12.157</v>
      </c>
      <c r="Y29" s="238"/>
    </row>
    <row r="30" spans="1:25" ht="9.75" customHeight="1">
      <c r="A30" s="511" t="s">
        <v>257</v>
      </c>
      <c r="B30" s="239">
        <v>2.9740000000000002</v>
      </c>
      <c r="C30" s="239"/>
      <c r="D30" s="196">
        <v>0.35799999999999998</v>
      </c>
      <c r="E30" s="196"/>
      <c r="F30" s="239" t="s">
        <v>256</v>
      </c>
      <c r="G30" s="239"/>
      <c r="H30" s="196" t="s">
        <v>256</v>
      </c>
      <c r="I30" s="196"/>
      <c r="J30" s="196" t="s">
        <v>256</v>
      </c>
      <c r="K30" s="196"/>
      <c r="L30" s="239">
        <v>3.294</v>
      </c>
      <c r="M30" s="239"/>
      <c r="N30" s="239">
        <v>3.0569999999999999</v>
      </c>
      <c r="O30" s="239"/>
      <c r="P30" s="239">
        <v>53.701000000000008</v>
      </c>
      <c r="Q30" s="239"/>
      <c r="R30" s="239">
        <v>25.698</v>
      </c>
      <c r="S30" s="239"/>
      <c r="T30" s="239">
        <v>20.131</v>
      </c>
      <c r="U30" s="239"/>
      <c r="V30" s="196" t="s">
        <v>256</v>
      </c>
      <c r="W30" s="196"/>
      <c r="X30" s="239">
        <v>10.669</v>
      </c>
      <c r="Y30" s="238"/>
    </row>
    <row r="31" spans="1:25" ht="9.75" customHeight="1">
      <c r="A31" s="511" t="s">
        <v>451</v>
      </c>
      <c r="B31" s="239">
        <v>3.7509999999999999</v>
      </c>
      <c r="C31" s="239"/>
      <c r="D31" s="196">
        <v>0.55700000000000005</v>
      </c>
      <c r="E31" s="196"/>
      <c r="F31" s="239" t="s">
        <v>256</v>
      </c>
      <c r="G31" s="239"/>
      <c r="H31" s="196" t="s">
        <v>256</v>
      </c>
      <c r="I31" s="196"/>
      <c r="J31" s="196" t="s">
        <v>256</v>
      </c>
      <c r="K31" s="196"/>
      <c r="L31" s="239">
        <v>4.0170000000000003</v>
      </c>
      <c r="M31" s="239"/>
      <c r="N31" s="239">
        <v>3.5219999999999994</v>
      </c>
      <c r="O31" s="239"/>
      <c r="P31" s="239">
        <v>62.286999999999999</v>
      </c>
      <c r="Q31" s="239"/>
      <c r="R31" s="239">
        <v>30.661000000000001</v>
      </c>
      <c r="S31" s="239"/>
      <c r="T31" s="239">
        <v>22.207999999999998</v>
      </c>
      <c r="U31" s="239"/>
      <c r="V31" s="196" t="s">
        <v>256</v>
      </c>
      <c r="W31" s="196"/>
      <c r="X31" s="239">
        <v>12.215999999999999</v>
      </c>
      <c r="Y31" s="238"/>
    </row>
    <row r="32" spans="1:25" ht="9.75" customHeight="1">
      <c r="A32" s="511" t="s">
        <v>399</v>
      </c>
      <c r="B32" s="239">
        <v>3.2</v>
      </c>
      <c r="C32" s="239"/>
      <c r="D32" s="196">
        <v>8.7999999999999995E-2</v>
      </c>
      <c r="E32" s="196"/>
      <c r="F32" s="239" t="s">
        <v>256</v>
      </c>
      <c r="G32" s="239"/>
      <c r="H32" s="196" t="s">
        <v>256</v>
      </c>
      <c r="I32" s="196"/>
      <c r="J32" s="196" t="s">
        <v>256</v>
      </c>
      <c r="K32" s="196"/>
      <c r="L32" s="239">
        <v>3.5830000000000002</v>
      </c>
      <c r="M32" s="239"/>
      <c r="N32" s="239">
        <v>3.5789999999999997</v>
      </c>
      <c r="O32" s="239"/>
      <c r="P32" s="239">
        <v>53.547999999999995</v>
      </c>
      <c r="Q32" s="239"/>
      <c r="R32" s="239">
        <v>26.212</v>
      </c>
      <c r="S32" s="239"/>
      <c r="T32" s="239">
        <v>19.033999999999999</v>
      </c>
      <c r="U32" s="239"/>
      <c r="V32" s="196" t="s">
        <v>256</v>
      </c>
      <c r="W32" s="196"/>
      <c r="X32" s="239">
        <v>10.542999999999999</v>
      </c>
      <c r="Y32" s="238"/>
    </row>
    <row r="33" spans="1:25" ht="9.75" customHeight="1">
      <c r="A33" s="511" t="s">
        <v>398</v>
      </c>
      <c r="B33" s="239">
        <v>3.9449999999999998</v>
      </c>
      <c r="C33" s="239"/>
      <c r="D33" s="196">
        <v>0.32700000000000001</v>
      </c>
      <c r="E33" s="196"/>
      <c r="F33" s="239" t="s">
        <v>256</v>
      </c>
      <c r="G33" s="239"/>
      <c r="H33" s="196" t="s">
        <v>256</v>
      </c>
      <c r="I33" s="196"/>
      <c r="J33" s="196" t="s">
        <v>256</v>
      </c>
      <c r="K33" s="196"/>
      <c r="L33" s="239">
        <v>3.7829999999999999</v>
      </c>
      <c r="M33" s="239"/>
      <c r="N33" s="239">
        <v>4.2149999999999999</v>
      </c>
      <c r="O33" s="239"/>
      <c r="P33" s="239">
        <v>58.315999999999995</v>
      </c>
      <c r="Q33" s="239"/>
      <c r="R33" s="239">
        <v>28.443000000000001</v>
      </c>
      <c r="S33" s="239"/>
      <c r="T33" s="239">
        <v>20.774999999999999</v>
      </c>
      <c r="U33" s="239"/>
      <c r="V33" s="196" t="s">
        <v>256</v>
      </c>
      <c r="W33" s="196"/>
      <c r="X33" s="239">
        <v>11.173</v>
      </c>
      <c r="Y33" s="238"/>
    </row>
    <row r="34" spans="1:25" ht="9.75" customHeight="1">
      <c r="A34" s="511" t="s">
        <v>258</v>
      </c>
      <c r="B34" s="239">
        <v>4.008</v>
      </c>
      <c r="C34" s="239"/>
      <c r="D34" s="196">
        <v>0.51500000000000001</v>
      </c>
      <c r="E34" s="196"/>
      <c r="F34" s="239" t="s">
        <v>256</v>
      </c>
      <c r="G34" s="239"/>
      <c r="H34" s="196" t="s">
        <v>256</v>
      </c>
      <c r="I34" s="196"/>
      <c r="J34" s="196" t="s">
        <v>256</v>
      </c>
      <c r="K34" s="196"/>
      <c r="L34" s="239">
        <v>3.9359999999999999</v>
      </c>
      <c r="M34" s="239"/>
      <c r="N34" s="239">
        <v>4.47</v>
      </c>
      <c r="O34" s="239"/>
      <c r="P34" s="239">
        <v>59.943999999999996</v>
      </c>
      <c r="Q34" s="239"/>
      <c r="R34" s="239">
        <v>29.474</v>
      </c>
      <c r="S34" s="239"/>
      <c r="T34" s="239">
        <v>21.707000000000001</v>
      </c>
      <c r="U34" s="239"/>
      <c r="V34" s="196" t="s">
        <v>256</v>
      </c>
      <c r="W34" s="196"/>
      <c r="X34" s="239">
        <v>11.034000000000001</v>
      </c>
      <c r="Y34" s="238"/>
    </row>
    <row r="35" spans="1:25" ht="9.75" customHeight="1">
      <c r="A35" s="518" t="s">
        <v>450</v>
      </c>
      <c r="B35" s="516">
        <v>24.970000000000002</v>
      </c>
      <c r="C35" s="517">
        <v>27.885000000000002</v>
      </c>
      <c r="D35" s="516">
        <v>2.399</v>
      </c>
      <c r="E35" s="517">
        <v>1.85</v>
      </c>
      <c r="F35" s="431" t="s">
        <v>256</v>
      </c>
      <c r="G35" s="431" t="s">
        <v>256</v>
      </c>
      <c r="H35" s="517" t="s">
        <v>256</v>
      </c>
      <c r="I35" s="517" t="s">
        <v>256</v>
      </c>
      <c r="J35" s="517" t="s">
        <v>256</v>
      </c>
      <c r="K35" s="517" t="s">
        <v>256</v>
      </c>
      <c r="L35" s="516">
        <v>23.488</v>
      </c>
      <c r="M35" s="517">
        <v>22.306000000000001</v>
      </c>
      <c r="N35" s="516">
        <v>27.669</v>
      </c>
      <c r="O35" s="517">
        <v>21.762999999999998</v>
      </c>
      <c r="P35" s="516">
        <v>343.37099999999998</v>
      </c>
      <c r="Q35" s="517">
        <v>339.25099999999998</v>
      </c>
      <c r="R35" s="516">
        <v>173.04599999999999</v>
      </c>
      <c r="S35" s="517">
        <v>168.81700000000001</v>
      </c>
      <c r="T35" s="516">
        <v>127.09</v>
      </c>
      <c r="U35" s="517">
        <v>121.459</v>
      </c>
      <c r="V35" s="516" t="s">
        <v>256</v>
      </c>
      <c r="W35" s="517" t="s">
        <v>256</v>
      </c>
      <c r="X35" s="516">
        <v>74.572000000000003</v>
      </c>
      <c r="Y35" s="515">
        <v>67.19</v>
      </c>
    </row>
    <row r="36" spans="1:25" ht="9.75" customHeight="1">
      <c r="A36" s="478" t="s">
        <v>452</v>
      </c>
      <c r="B36" s="440"/>
      <c r="C36" s="440"/>
      <c r="D36" s="440"/>
      <c r="E36" s="440"/>
      <c r="F36" s="440"/>
      <c r="G36" s="440"/>
      <c r="H36" s="440"/>
      <c r="I36" s="440"/>
      <c r="J36" s="440"/>
      <c r="K36" s="440"/>
      <c r="L36" s="440"/>
      <c r="M36" s="440"/>
      <c r="N36" s="514"/>
      <c r="O36" s="514"/>
      <c r="P36" s="513"/>
      <c r="Q36" s="513"/>
      <c r="R36" s="513"/>
      <c r="S36" s="513"/>
      <c r="T36" s="513"/>
      <c r="U36" s="513"/>
      <c r="V36" s="513"/>
      <c r="W36" s="513"/>
      <c r="X36" s="513"/>
      <c r="Y36" s="512"/>
    </row>
    <row r="37" spans="1:25" ht="9.75" customHeight="1">
      <c r="A37" s="511" t="s">
        <v>179</v>
      </c>
      <c r="B37" s="239">
        <v>11.608000000000001</v>
      </c>
      <c r="C37" s="239">
        <v>12.332000000000001</v>
      </c>
      <c r="D37" s="239">
        <v>17.869</v>
      </c>
      <c r="E37" s="239">
        <v>4.4509999999999996</v>
      </c>
      <c r="F37" s="182">
        <v>31.696999999999999</v>
      </c>
      <c r="G37" s="182">
        <v>18.716999999999999</v>
      </c>
      <c r="H37" s="182">
        <v>3.2850000000000001</v>
      </c>
      <c r="I37" s="182">
        <v>2.8279999999999998</v>
      </c>
      <c r="J37" s="447">
        <v>0.90300000000000002</v>
      </c>
      <c r="K37" s="447">
        <v>0.91200000000000003</v>
      </c>
      <c r="L37" s="239">
        <v>42.355999999999995</v>
      </c>
      <c r="M37" s="239">
        <v>39.584000000000003</v>
      </c>
      <c r="N37" s="447">
        <v>44.956000000000003</v>
      </c>
      <c r="O37" s="447">
        <v>35.820999999999998</v>
      </c>
      <c r="P37" s="239">
        <v>421.59500000000003</v>
      </c>
      <c r="Q37" s="239">
        <v>431.39600000000002</v>
      </c>
      <c r="R37" s="239">
        <v>185.98</v>
      </c>
      <c r="S37" s="239">
        <v>179.351</v>
      </c>
      <c r="T37" s="239">
        <v>180.184</v>
      </c>
      <c r="U37" s="239">
        <v>187.529</v>
      </c>
      <c r="V37" s="239">
        <v>39.984999999999999</v>
      </c>
      <c r="W37" s="239">
        <v>28.818000000000001</v>
      </c>
      <c r="X37" s="239">
        <v>130.351</v>
      </c>
      <c r="Y37" s="238">
        <v>122.765</v>
      </c>
    </row>
    <row r="38" spans="1:25" ht="9.75" customHeight="1">
      <c r="A38" s="511" t="s">
        <v>178</v>
      </c>
      <c r="B38" s="239">
        <v>13.898999999999999</v>
      </c>
      <c r="C38" s="239">
        <v>14.553000000000001</v>
      </c>
      <c r="D38" s="239">
        <v>3.8860000000000001</v>
      </c>
      <c r="E38" s="239">
        <v>3.6629999999999998</v>
      </c>
      <c r="F38" s="182">
        <v>20.468</v>
      </c>
      <c r="G38" s="182">
        <v>20.152000000000001</v>
      </c>
      <c r="H38" s="182">
        <v>3.9620000000000002</v>
      </c>
      <c r="I38" s="182">
        <v>3.133</v>
      </c>
      <c r="J38" s="447">
        <v>1</v>
      </c>
      <c r="K38" s="447">
        <v>0.94599999999999995</v>
      </c>
      <c r="L38" s="239">
        <v>43.749000000000002</v>
      </c>
      <c r="M38" s="239">
        <v>41.795999999999999</v>
      </c>
      <c r="N38" s="447">
        <v>46.546999999999997</v>
      </c>
      <c r="O38" s="447">
        <v>36.985999999999997</v>
      </c>
      <c r="P38" s="239">
        <v>459.71600000000007</v>
      </c>
      <c r="Q38" s="239">
        <v>466.90100000000001</v>
      </c>
      <c r="R38" s="239">
        <v>193.72300000000001</v>
      </c>
      <c r="S38" s="239">
        <v>198.625</v>
      </c>
      <c r="T38" s="239">
        <v>201.047</v>
      </c>
      <c r="U38" s="239">
        <v>208.702</v>
      </c>
      <c r="V38" s="239">
        <v>40.417000000000002</v>
      </c>
      <c r="W38" s="239">
        <v>33.503</v>
      </c>
      <c r="X38" s="239">
        <v>136.59299999999999</v>
      </c>
      <c r="Y38" s="238">
        <v>125.53100000000001</v>
      </c>
    </row>
    <row r="39" spans="1:25" ht="9.75" customHeight="1">
      <c r="A39" s="511" t="s">
        <v>238</v>
      </c>
      <c r="B39" s="239">
        <v>12.89</v>
      </c>
      <c r="C39" s="239">
        <v>14.717000000000001</v>
      </c>
      <c r="D39" s="239">
        <v>2.9060000000000001</v>
      </c>
      <c r="E39" s="239">
        <v>2.7320000000000002</v>
      </c>
      <c r="F39" s="182">
        <v>17.986000000000001</v>
      </c>
      <c r="G39" s="182">
        <v>18.978999999999999</v>
      </c>
      <c r="H39" s="182">
        <v>3.4039999999999999</v>
      </c>
      <c r="I39" s="182">
        <v>2.8319999999999999</v>
      </c>
      <c r="J39" s="447">
        <v>1.21</v>
      </c>
      <c r="K39" s="447">
        <v>0.89900000000000002</v>
      </c>
      <c r="L39" s="239">
        <v>42.227000000000004</v>
      </c>
      <c r="M39" s="239">
        <v>39.499000000000002</v>
      </c>
      <c r="N39" s="447">
        <v>42.616999999999997</v>
      </c>
      <c r="O39" s="447">
        <v>35.343000000000004</v>
      </c>
      <c r="P39" s="239">
        <v>464.64499999999992</v>
      </c>
      <c r="Q39" s="239">
        <v>441.37299999999999</v>
      </c>
      <c r="R39" s="239">
        <v>193.83099999999999</v>
      </c>
      <c r="S39" s="239">
        <v>186.66300000000001</v>
      </c>
      <c r="T39" s="239">
        <v>207.78800000000001</v>
      </c>
      <c r="U39" s="239">
        <v>200.78100000000001</v>
      </c>
      <c r="V39" s="239">
        <v>35.883000000000003</v>
      </c>
      <c r="W39" s="239">
        <v>29.195</v>
      </c>
      <c r="X39" s="239">
        <v>128.27600000000001</v>
      </c>
      <c r="Y39" s="238">
        <v>118.514</v>
      </c>
    </row>
    <row r="40" spans="1:25" ht="9.75" customHeight="1">
      <c r="A40" s="511" t="s">
        <v>176</v>
      </c>
      <c r="B40" s="239">
        <v>12.122999999999999</v>
      </c>
      <c r="C40" s="239">
        <v>13.239000000000001</v>
      </c>
      <c r="D40" s="239">
        <v>2.8109999999999999</v>
      </c>
      <c r="E40" s="239">
        <v>2.8460000000000001</v>
      </c>
      <c r="F40" s="182">
        <v>16.823</v>
      </c>
      <c r="G40" s="182">
        <v>17.62</v>
      </c>
      <c r="H40" s="182">
        <v>3.4009999999999998</v>
      </c>
      <c r="I40" s="182">
        <v>2.9449999999999998</v>
      </c>
      <c r="J40" s="447">
        <v>1.099</v>
      </c>
      <c r="K40" s="447">
        <v>1.296</v>
      </c>
      <c r="L40" s="239">
        <v>39.917999999999999</v>
      </c>
      <c r="M40" s="239">
        <v>41.448999999999998</v>
      </c>
      <c r="N40" s="447">
        <v>38.43</v>
      </c>
      <c r="O40" s="447">
        <v>36.164999999999999</v>
      </c>
      <c r="P40" s="239">
        <v>454.517</v>
      </c>
      <c r="Q40" s="239">
        <v>455.52499999999998</v>
      </c>
      <c r="R40" s="239">
        <v>185.67</v>
      </c>
      <c r="S40" s="239">
        <v>187.929</v>
      </c>
      <c r="T40" s="239">
        <v>204.267</v>
      </c>
      <c r="U40" s="239">
        <v>215.364</v>
      </c>
      <c r="V40" s="239">
        <v>32.588999999999999</v>
      </c>
      <c r="W40" s="239">
        <v>31.45</v>
      </c>
      <c r="X40" s="239">
        <v>119.017</v>
      </c>
      <c r="Y40" s="238">
        <v>120.018</v>
      </c>
    </row>
    <row r="41" spans="1:25" ht="9.75" customHeight="1">
      <c r="A41" s="511" t="s">
        <v>175</v>
      </c>
      <c r="B41" s="239">
        <v>13.202</v>
      </c>
      <c r="C41" s="239">
        <v>14.539</v>
      </c>
      <c r="D41" s="239">
        <v>3.1280000000000001</v>
      </c>
      <c r="E41" s="239">
        <v>3.423</v>
      </c>
      <c r="F41" s="182">
        <v>18.342999999999996</v>
      </c>
      <c r="G41" s="182">
        <v>19.651</v>
      </c>
      <c r="H41" s="182">
        <v>3.5179999999999998</v>
      </c>
      <c r="I41" s="182">
        <v>3.4729999999999999</v>
      </c>
      <c r="J41" s="447">
        <v>1.0919999999999999</v>
      </c>
      <c r="K41" s="447">
        <v>1.246</v>
      </c>
      <c r="L41" s="239">
        <v>40.972999999999999</v>
      </c>
      <c r="M41" s="239">
        <v>43.631999999999998</v>
      </c>
      <c r="N41" s="447">
        <v>39.487000000000002</v>
      </c>
      <c r="O41" s="447">
        <v>41.77</v>
      </c>
      <c r="P41" s="239">
        <v>480.80900000000008</v>
      </c>
      <c r="Q41" s="239">
        <v>477.23200000000003</v>
      </c>
      <c r="R41" s="239">
        <v>190.38300000000001</v>
      </c>
      <c r="S41" s="239">
        <v>189.26400000000001</v>
      </c>
      <c r="T41" s="239">
        <v>220.453</v>
      </c>
      <c r="U41" s="239">
        <v>229.596</v>
      </c>
      <c r="V41" s="239">
        <v>35.113</v>
      </c>
      <c r="W41" s="239">
        <v>32.588000000000001</v>
      </c>
      <c r="X41" s="239">
        <v>122.411</v>
      </c>
      <c r="Y41" s="238">
        <v>125.244</v>
      </c>
    </row>
    <row r="42" spans="1:25" ht="9.75" customHeight="1">
      <c r="A42" s="511" t="s">
        <v>236</v>
      </c>
      <c r="B42" s="239">
        <v>11.144</v>
      </c>
      <c r="C42" s="239">
        <v>14.159000000000001</v>
      </c>
      <c r="D42" s="239">
        <v>3</v>
      </c>
      <c r="E42" s="239">
        <v>3.5590000000000002</v>
      </c>
      <c r="F42" s="182">
        <v>16.117000000000001</v>
      </c>
      <c r="G42" s="182">
        <v>19.670000000000002</v>
      </c>
      <c r="H42" s="182">
        <v>3.839</v>
      </c>
      <c r="I42" s="182">
        <v>3.6429999999999998</v>
      </c>
      <c r="J42" s="447">
        <v>1.0679999999999998</v>
      </c>
      <c r="K42" s="447">
        <v>1.06</v>
      </c>
      <c r="L42" s="239">
        <v>41.296999999999997</v>
      </c>
      <c r="M42" s="239">
        <v>40.052999999999997</v>
      </c>
      <c r="N42" s="447">
        <v>32.802</v>
      </c>
      <c r="O42" s="447">
        <v>37.771999999999998</v>
      </c>
      <c r="P42" s="239">
        <v>501.31200000000007</v>
      </c>
      <c r="Q42" s="239">
        <v>459.12900000000002</v>
      </c>
      <c r="R42" s="239">
        <v>201.691</v>
      </c>
      <c r="S42" s="239">
        <v>179.72200000000001</v>
      </c>
      <c r="T42" s="239">
        <v>230.18100000000001</v>
      </c>
      <c r="U42" s="239">
        <v>216.85300000000001</v>
      </c>
      <c r="V42" s="239">
        <v>36.299999999999997</v>
      </c>
      <c r="W42" s="239">
        <v>24.846</v>
      </c>
      <c r="X42" s="239">
        <v>124.50099999999999</v>
      </c>
      <c r="Y42" s="238">
        <v>123.111</v>
      </c>
    </row>
    <row r="43" spans="1:25" ht="9.75" customHeight="1">
      <c r="A43" s="511" t="s">
        <v>173</v>
      </c>
      <c r="B43" s="239">
        <v>9.7590000000000003</v>
      </c>
      <c r="C43" s="239"/>
      <c r="D43" s="239">
        <v>3.3380000000000001</v>
      </c>
      <c r="E43" s="239"/>
      <c r="F43" s="182">
        <v>14.88</v>
      </c>
      <c r="G43" s="182"/>
      <c r="H43" s="182">
        <v>3.5219999999999998</v>
      </c>
      <c r="I43" s="182"/>
      <c r="J43" s="447">
        <v>1.161</v>
      </c>
      <c r="K43" s="447"/>
      <c r="L43" s="239">
        <v>40.382999999999996</v>
      </c>
      <c r="M43" s="239"/>
      <c r="N43" s="447">
        <v>35.656000000000006</v>
      </c>
      <c r="O43" s="447"/>
      <c r="P43" s="239">
        <v>470.75100000000003</v>
      </c>
      <c r="Q43" s="239"/>
      <c r="R43" s="239">
        <v>181.494</v>
      </c>
      <c r="S43" s="239"/>
      <c r="T43" s="239">
        <v>220.30600000000001</v>
      </c>
      <c r="U43" s="239"/>
      <c r="V43" s="239">
        <v>31.464000000000002</v>
      </c>
      <c r="W43" s="239"/>
      <c r="X43" s="239">
        <v>120.212</v>
      </c>
      <c r="Y43" s="238"/>
    </row>
    <row r="44" spans="1:25" ht="9.75" customHeight="1">
      <c r="A44" s="511" t="s">
        <v>257</v>
      </c>
      <c r="B44" s="239">
        <v>9.3539999999999992</v>
      </c>
      <c r="C44" s="239"/>
      <c r="D44" s="239">
        <v>3.1760000000000002</v>
      </c>
      <c r="E44" s="239"/>
      <c r="F44" s="182">
        <v>14.431999999999999</v>
      </c>
      <c r="G44" s="182"/>
      <c r="H44" s="182">
        <v>3.532</v>
      </c>
      <c r="I44" s="182"/>
      <c r="J44" s="447">
        <v>0.96099999999999997</v>
      </c>
      <c r="K44" s="447"/>
      <c r="L44" s="239">
        <v>37.808999999999997</v>
      </c>
      <c r="M44" s="239"/>
      <c r="N44" s="447">
        <v>29.443999999999996</v>
      </c>
      <c r="O44" s="447"/>
      <c r="P44" s="239">
        <v>447.32099999999997</v>
      </c>
      <c r="Q44" s="239"/>
      <c r="R44" s="239">
        <v>173.679</v>
      </c>
      <c r="S44" s="239"/>
      <c r="T44" s="239">
        <v>206.72399999999999</v>
      </c>
      <c r="U44" s="239"/>
      <c r="V44" s="239">
        <v>31.754999999999999</v>
      </c>
      <c r="W44" s="239"/>
      <c r="X44" s="239">
        <v>116.723</v>
      </c>
      <c r="Y44" s="238"/>
    </row>
    <row r="45" spans="1:25" ht="9.75" customHeight="1">
      <c r="A45" s="511" t="s">
        <v>451</v>
      </c>
      <c r="B45" s="239">
        <v>10.821999999999999</v>
      </c>
      <c r="C45" s="239"/>
      <c r="D45" s="239">
        <v>4.3140000000000001</v>
      </c>
      <c r="E45" s="239"/>
      <c r="F45" s="182">
        <v>19.354999999999997</v>
      </c>
      <c r="G45" s="182"/>
      <c r="H45" s="182">
        <v>3.9609999999999999</v>
      </c>
      <c r="I45" s="182"/>
      <c r="J45" s="447">
        <v>1.194</v>
      </c>
      <c r="K45" s="447"/>
      <c r="L45" s="239">
        <v>44.230000000000004</v>
      </c>
      <c r="M45" s="239"/>
      <c r="N45" s="447">
        <v>29.760999999999996</v>
      </c>
      <c r="O45" s="447"/>
      <c r="P45" s="239">
        <v>505.79500000000002</v>
      </c>
      <c r="Q45" s="239"/>
      <c r="R45" s="239">
        <v>192.297</v>
      </c>
      <c r="S45" s="239"/>
      <c r="T45" s="239">
        <v>234.22200000000001</v>
      </c>
      <c r="U45" s="239"/>
      <c r="V45" s="239">
        <v>34.571000000000005</v>
      </c>
      <c r="W45" s="239"/>
      <c r="X45" s="239">
        <v>129.792</v>
      </c>
      <c r="Y45" s="238"/>
    </row>
    <row r="46" spans="1:25" ht="9.75" customHeight="1">
      <c r="A46" s="511" t="s">
        <v>399</v>
      </c>
      <c r="B46" s="239">
        <v>10.712</v>
      </c>
      <c r="C46" s="239"/>
      <c r="D46" s="239">
        <v>3.47</v>
      </c>
      <c r="E46" s="239"/>
      <c r="F46" s="182">
        <v>18.143000000000001</v>
      </c>
      <c r="G46" s="182"/>
      <c r="H46" s="182">
        <v>3.4620000000000002</v>
      </c>
      <c r="I46" s="182"/>
      <c r="J46" s="239">
        <v>0.97</v>
      </c>
      <c r="K46" s="239"/>
      <c r="L46" s="239">
        <v>38.708999999999996</v>
      </c>
      <c r="M46" s="239"/>
      <c r="N46" s="447">
        <v>27.485000000000003</v>
      </c>
      <c r="O46" s="447"/>
      <c r="P46" s="239">
        <v>448.48099999999994</v>
      </c>
      <c r="Q46" s="239"/>
      <c r="R46" s="239">
        <v>178.88300000000001</v>
      </c>
      <c r="S46" s="239"/>
      <c r="T46" s="239">
        <v>202.22</v>
      </c>
      <c r="U46" s="239"/>
      <c r="V46" s="239">
        <v>29.168999999999997</v>
      </c>
      <c r="W46" s="239"/>
      <c r="X46" s="239">
        <v>115.90600000000001</v>
      </c>
      <c r="Y46" s="238"/>
    </row>
    <row r="47" spans="1:25" ht="9.75" customHeight="1">
      <c r="A47" s="511" t="s">
        <v>398</v>
      </c>
      <c r="B47" s="239">
        <v>11.939</v>
      </c>
      <c r="C47" s="239"/>
      <c r="D47" s="239">
        <v>3.4849999999999999</v>
      </c>
      <c r="E47" s="239"/>
      <c r="F47" s="182">
        <v>19.802</v>
      </c>
      <c r="G47" s="182"/>
      <c r="H47" s="182">
        <v>3.6110000000000002</v>
      </c>
      <c r="I47" s="182"/>
      <c r="J47" s="239">
        <v>1.117</v>
      </c>
      <c r="K47" s="239"/>
      <c r="L47" s="239">
        <v>40.916000000000004</v>
      </c>
      <c r="M47" s="239"/>
      <c r="N47" s="447">
        <v>28.84</v>
      </c>
      <c r="O47" s="447"/>
      <c r="P47" s="239">
        <v>468.45900000000006</v>
      </c>
      <c r="Q47" s="239"/>
      <c r="R47" s="239">
        <v>185.57400000000001</v>
      </c>
      <c r="S47" s="239"/>
      <c r="T47" s="239">
        <v>218.387</v>
      </c>
      <c r="U47" s="239"/>
      <c r="V47" s="239">
        <v>30.076999999999998</v>
      </c>
      <c r="W47" s="239"/>
      <c r="X47" s="239">
        <v>121.54300000000001</v>
      </c>
      <c r="Y47" s="238"/>
    </row>
    <row r="48" spans="1:25" ht="9.75" customHeight="1">
      <c r="A48" s="511" t="s">
        <v>258</v>
      </c>
      <c r="B48" s="239">
        <v>12.081</v>
      </c>
      <c r="C48" s="239"/>
      <c r="D48" s="239">
        <v>3.5049999999999999</v>
      </c>
      <c r="E48" s="239"/>
      <c r="F48" s="182">
        <v>18.625999999999998</v>
      </c>
      <c r="G48" s="182"/>
      <c r="H48" s="182">
        <v>6.5810000000000004</v>
      </c>
      <c r="I48" s="182"/>
      <c r="J48" s="239">
        <v>0.98799999999999999</v>
      </c>
      <c r="K48" s="239"/>
      <c r="L48" s="239">
        <v>40.44</v>
      </c>
      <c r="M48" s="239"/>
      <c r="N48" s="447">
        <v>34.469000000000001</v>
      </c>
      <c r="O48" s="447"/>
      <c r="P48" s="239">
        <v>461.98700000000002</v>
      </c>
      <c r="Q48" s="239"/>
      <c r="R48" s="239">
        <v>193.56800000000001</v>
      </c>
      <c r="S48" s="239"/>
      <c r="T48" s="239">
        <v>200.51599999999999</v>
      </c>
      <c r="U48" s="239"/>
      <c r="V48" s="239">
        <v>28.824999999999999</v>
      </c>
      <c r="W48" s="239"/>
      <c r="X48" s="239">
        <v>123.19600000000001</v>
      </c>
      <c r="Y48" s="238"/>
    </row>
    <row r="49" spans="1:25" ht="9.75" customHeight="1">
      <c r="A49" s="510" t="s">
        <v>450</v>
      </c>
      <c r="B49" s="239">
        <v>74.866</v>
      </c>
      <c r="C49" s="428">
        <v>83.539000000000016</v>
      </c>
      <c r="D49" s="239">
        <v>33.599999999999994</v>
      </c>
      <c r="E49" s="428">
        <v>20.674000000000003</v>
      </c>
      <c r="F49" s="509">
        <v>121.43399999999998</v>
      </c>
      <c r="G49" s="428">
        <v>114.789</v>
      </c>
      <c r="H49" s="239">
        <v>21.408999999999999</v>
      </c>
      <c r="I49" s="428">
        <v>18.853999999999999</v>
      </c>
      <c r="J49" s="196">
        <v>6.371999999999999</v>
      </c>
      <c r="K49" s="213">
        <v>6.359</v>
      </c>
      <c r="L49" s="239">
        <v>250.52</v>
      </c>
      <c r="M49" s="428">
        <v>246.01299999999998</v>
      </c>
      <c r="N49" s="196">
        <v>244.839</v>
      </c>
      <c r="O49" s="213">
        <v>223.857</v>
      </c>
      <c r="P49" s="196">
        <v>2782.5940000000001</v>
      </c>
      <c r="Q49" s="213">
        <v>2731.556</v>
      </c>
      <c r="R49" s="196">
        <v>1151.278</v>
      </c>
      <c r="S49" s="213">
        <v>1121.5540000000001</v>
      </c>
      <c r="T49" s="196">
        <v>1243.92</v>
      </c>
      <c r="U49" s="213">
        <v>1258.825</v>
      </c>
      <c r="V49" s="196">
        <v>220.28699999999998</v>
      </c>
      <c r="W49" s="213">
        <v>180.4</v>
      </c>
      <c r="X49" s="196">
        <v>761.14899999999989</v>
      </c>
      <c r="Y49" s="212">
        <v>735.18299999999999</v>
      </c>
    </row>
    <row r="50" spans="1:25" ht="9.75" customHeight="1">
      <c r="A50" s="508" t="s">
        <v>449</v>
      </c>
      <c r="B50" s="504" t="s">
        <v>256</v>
      </c>
      <c r="C50" s="505" t="s">
        <v>413</v>
      </c>
      <c r="D50" s="506" t="s">
        <v>256</v>
      </c>
      <c r="E50" s="507" t="s">
        <v>413</v>
      </c>
      <c r="F50" s="503">
        <v>0.89700000000000002</v>
      </c>
      <c r="G50" s="504" t="s">
        <v>413</v>
      </c>
      <c r="H50" s="506" t="s">
        <v>256</v>
      </c>
      <c r="I50" s="506" t="s">
        <v>413</v>
      </c>
      <c r="J50" s="505" t="s">
        <v>256</v>
      </c>
      <c r="K50" s="504" t="s">
        <v>413</v>
      </c>
      <c r="L50" s="503">
        <v>4.7149999999999999</v>
      </c>
      <c r="M50" s="504" t="s">
        <v>413</v>
      </c>
      <c r="N50" s="503">
        <v>5.3500000000000005</v>
      </c>
      <c r="O50" s="504" t="s">
        <v>413</v>
      </c>
      <c r="P50" s="503">
        <v>17.5</v>
      </c>
      <c r="Q50" s="504" t="s">
        <v>413</v>
      </c>
      <c r="R50" s="503">
        <v>6.3</v>
      </c>
      <c r="S50" s="504" t="s">
        <v>413</v>
      </c>
      <c r="T50" s="503">
        <v>10.827999999999999</v>
      </c>
      <c r="U50" s="504" t="s">
        <v>413</v>
      </c>
      <c r="V50" s="503">
        <v>1.462</v>
      </c>
      <c r="W50" s="504" t="s">
        <v>413</v>
      </c>
      <c r="X50" s="503">
        <v>15.142999999999999</v>
      </c>
      <c r="Y50" s="502" t="s">
        <v>413</v>
      </c>
    </row>
    <row r="51" spans="1:25" ht="9.75" customHeight="1">
      <c r="A51" s="501" t="s">
        <v>448</v>
      </c>
      <c r="B51" s="500">
        <v>139.53299999999999</v>
      </c>
      <c r="C51" s="499" t="s">
        <v>413</v>
      </c>
      <c r="D51" s="500">
        <v>54.887999999999998</v>
      </c>
      <c r="E51" s="499" t="s">
        <v>413</v>
      </c>
      <c r="F51" s="496">
        <v>227.56899999999996</v>
      </c>
      <c r="G51" s="497" t="s">
        <v>413</v>
      </c>
      <c r="H51" s="496">
        <v>46.078000000000003</v>
      </c>
      <c r="I51" s="497" t="s">
        <v>413</v>
      </c>
      <c r="J51" s="498">
        <v>12.762999999999998</v>
      </c>
      <c r="K51" s="497" t="s">
        <v>413</v>
      </c>
      <c r="L51" s="498">
        <v>497.72199999999998</v>
      </c>
      <c r="M51" s="497" t="s">
        <v>413</v>
      </c>
      <c r="N51" s="496">
        <v>435.84400000000005</v>
      </c>
      <c r="O51" s="497" t="s">
        <v>413</v>
      </c>
      <c r="P51" s="496">
        <v>5602.8879999999999</v>
      </c>
      <c r="Q51" s="497" t="s">
        <v>413</v>
      </c>
      <c r="R51" s="496">
        <v>2263.0730000000003</v>
      </c>
      <c r="S51" s="497" t="s">
        <v>413</v>
      </c>
      <c r="T51" s="496">
        <v>2537.123</v>
      </c>
      <c r="U51" s="497" t="s">
        <v>413</v>
      </c>
      <c r="V51" s="496">
        <v>407.60999999999996</v>
      </c>
      <c r="W51" s="497" t="s">
        <v>413</v>
      </c>
      <c r="X51" s="496">
        <v>1503.6639999999998</v>
      </c>
      <c r="Y51" s="495" t="s">
        <v>413</v>
      </c>
    </row>
    <row r="52" spans="1:25" ht="9" customHeight="1">
      <c r="A52" s="494" t="s">
        <v>447</v>
      </c>
    </row>
    <row r="53" spans="1:25" ht="9" customHeight="1">
      <c r="A53" s="492" t="s">
        <v>446</v>
      </c>
      <c r="B53" s="469"/>
      <c r="C53" s="469"/>
      <c r="D53" s="469"/>
      <c r="E53" s="469"/>
      <c r="F53" s="469"/>
      <c r="G53" s="469"/>
      <c r="H53" s="469"/>
      <c r="I53" s="469"/>
      <c r="J53" s="469"/>
      <c r="L53" s="469"/>
      <c r="P53" s="189"/>
      <c r="Q53" s="189"/>
      <c r="R53" s="189"/>
      <c r="S53" s="189"/>
      <c r="T53" s="189"/>
      <c r="U53" s="189"/>
    </row>
    <row r="54" spans="1:25" ht="9" customHeight="1">
      <c r="A54" s="492" t="s">
        <v>445</v>
      </c>
      <c r="B54" s="469"/>
      <c r="C54" s="469"/>
      <c r="D54" s="469"/>
      <c r="E54" s="469"/>
      <c r="F54" s="469"/>
      <c r="G54" s="469"/>
      <c r="H54" s="469"/>
      <c r="I54" s="469"/>
      <c r="J54" s="469"/>
      <c r="L54" s="469"/>
      <c r="Q54" s="493"/>
    </row>
    <row r="55" spans="1:25" ht="9" customHeight="1">
      <c r="A55" s="492" t="s">
        <v>444</v>
      </c>
      <c r="B55" s="469"/>
      <c r="C55" s="469"/>
      <c r="D55" s="469"/>
      <c r="E55" s="469"/>
      <c r="F55" s="469"/>
      <c r="G55" s="469"/>
      <c r="H55" s="469"/>
      <c r="I55" s="469"/>
      <c r="J55" s="469"/>
      <c r="K55" s="469"/>
      <c r="L55" s="469"/>
      <c r="M55" s="469"/>
    </row>
    <row r="56" spans="1:25" ht="9" customHeight="1">
      <c r="A56" s="492" t="s">
        <v>443</v>
      </c>
      <c r="B56" s="469"/>
      <c r="C56" s="469"/>
      <c r="D56" s="469"/>
      <c r="E56" s="469"/>
      <c r="F56" s="469"/>
      <c r="G56" s="469"/>
      <c r="H56" s="469"/>
      <c r="I56" s="469"/>
      <c r="J56" s="469"/>
      <c r="M56" s="469"/>
    </row>
    <row r="57" spans="1:25">
      <c r="A57" s="189" t="s">
        <v>268</v>
      </c>
      <c r="L57" s="416"/>
      <c r="N57" s="415"/>
    </row>
    <row r="58" spans="1:25">
      <c r="A58" s="2" t="s">
        <v>15</v>
      </c>
      <c r="B58" s="189"/>
      <c r="C58" s="189"/>
      <c r="D58" s="189"/>
      <c r="E58" s="189"/>
      <c r="F58" s="189"/>
      <c r="G58" s="189"/>
      <c r="H58" s="189"/>
      <c r="L58" s="415"/>
      <c r="M58" s="189"/>
      <c r="N58" s="415"/>
    </row>
    <row r="59" spans="1:25">
      <c r="B59" s="416"/>
      <c r="C59" s="469"/>
      <c r="D59" s="491"/>
      <c r="E59" s="469"/>
      <c r="F59" s="467"/>
      <c r="G59" s="469"/>
      <c r="H59" s="467"/>
      <c r="I59" s="467"/>
      <c r="J59" s="467"/>
      <c r="K59" s="491"/>
      <c r="L59" s="491"/>
      <c r="M59" s="467"/>
      <c r="N59" s="467"/>
    </row>
    <row r="60" spans="1:25">
      <c r="A60" s="189"/>
      <c r="B60" s="416"/>
      <c r="C60" s="189"/>
      <c r="D60" s="416"/>
      <c r="E60" s="189"/>
      <c r="F60" s="415"/>
      <c r="G60" s="189"/>
      <c r="H60" s="415"/>
      <c r="I60" s="415"/>
      <c r="J60" s="415"/>
      <c r="K60" s="415"/>
      <c r="L60" s="415"/>
      <c r="M60" s="415"/>
      <c r="N60" s="415"/>
      <c r="O60" s="189"/>
    </row>
    <row r="61" spans="1:25">
      <c r="A61" s="189"/>
      <c r="B61" s="189"/>
      <c r="D61" s="434"/>
      <c r="E61" s="490"/>
      <c r="F61" s="434"/>
      <c r="G61" s="434"/>
      <c r="H61" s="489"/>
      <c r="I61" s="434"/>
      <c r="J61" s="434"/>
      <c r="K61" s="434"/>
      <c r="L61" s="434"/>
      <c r="M61" s="434"/>
      <c r="N61" s="434"/>
      <c r="O61" s="189"/>
    </row>
    <row r="62" spans="1:25">
      <c r="B62" s="415"/>
      <c r="C62" s="415"/>
      <c r="D62" s="415"/>
      <c r="E62" s="415"/>
      <c r="F62" s="415"/>
      <c r="G62" s="415"/>
      <c r="H62" s="415"/>
      <c r="I62" s="415"/>
      <c r="J62" s="415"/>
      <c r="K62" s="415"/>
      <c r="L62" s="415"/>
      <c r="M62" s="415"/>
      <c r="N62" s="415"/>
    </row>
  </sheetData>
  <mergeCells count="10">
    <mergeCell ref="L5:M6"/>
    <mergeCell ref="N5:O6"/>
    <mergeCell ref="V5:W6"/>
    <mergeCell ref="X5:Y6"/>
    <mergeCell ref="A5:A7"/>
    <mergeCell ref="B5:C6"/>
    <mergeCell ref="D5:E6"/>
    <mergeCell ref="F5:G6"/>
    <mergeCell ref="H5:I6"/>
    <mergeCell ref="J5:K6"/>
  </mergeCells>
  <hyperlinks>
    <hyperlink ref="A58" location="Inhaltsverzeichnis!A1" display="Zurück zum Inhaltsverzeichnis"/>
  </hyperlinks>
  <pageMargins left="0.78740157480314965" right="0.78740157480314965" top="0.39370078740157483" bottom="0" header="0.19685039370078741" footer="0"/>
  <pageSetup paperSize="9" scale="99" orientation="portrait"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L50"/>
  <sheetViews>
    <sheetView zoomScale="150" zoomScaleNormal="130" workbookViewId="0">
      <selection activeCell="M23" sqref="M23"/>
    </sheetView>
  </sheetViews>
  <sheetFormatPr baseColWidth="10" defaultRowHeight="12.75"/>
  <cols>
    <col min="1" max="1" width="0.5703125" style="353" customWidth="1"/>
    <col min="2" max="2" width="11.140625" style="353" customWidth="1"/>
    <col min="3" max="9" width="9.140625" style="353" customWidth="1"/>
    <col min="10" max="10" width="9.85546875" style="353" customWidth="1"/>
    <col min="11" max="16384" width="11.42578125" style="353"/>
  </cols>
  <sheetData>
    <row r="1" spans="1:12">
      <c r="A1" s="1289"/>
    </row>
    <row r="2" spans="1:12" ht="24.95" customHeight="1">
      <c r="B2" s="1803"/>
      <c r="C2" s="392"/>
      <c r="D2" s="392"/>
      <c r="E2" s="392"/>
      <c r="F2" s="392"/>
      <c r="G2" s="392"/>
      <c r="H2" s="392"/>
      <c r="I2" s="392"/>
      <c r="J2" s="392"/>
    </row>
    <row r="3" spans="1:12" ht="4.5" customHeight="1">
      <c r="B3" s="1828"/>
      <c r="C3" s="392"/>
      <c r="D3" s="392"/>
      <c r="E3" s="392"/>
      <c r="F3" s="392"/>
      <c r="G3" s="392"/>
      <c r="H3" s="392"/>
      <c r="I3" s="392"/>
      <c r="J3" s="392"/>
    </row>
    <row r="4" spans="1:12" ht="15.75" customHeight="1">
      <c r="B4" s="1829"/>
      <c r="C4" s="1829"/>
      <c r="D4" s="1829"/>
      <c r="E4" s="1829" t="s">
        <v>2368</v>
      </c>
      <c r="F4" s="384"/>
      <c r="G4" s="384"/>
      <c r="H4" s="384"/>
      <c r="I4" s="384"/>
      <c r="J4" s="384"/>
    </row>
    <row r="5" spans="1:12" ht="15.75" customHeight="1">
      <c r="B5" s="381"/>
      <c r="C5" s="1830"/>
      <c r="E5" s="1830" t="s">
        <v>2369</v>
      </c>
      <c r="F5" s="383"/>
      <c r="G5" s="360"/>
      <c r="H5" s="360"/>
      <c r="I5" s="366"/>
      <c r="J5" s="366"/>
    </row>
    <row r="6" spans="1:12" ht="15.75" customHeight="1">
      <c r="B6" s="381"/>
      <c r="C6" s="1830"/>
      <c r="D6" s="74" t="s">
        <v>2370</v>
      </c>
      <c r="E6" s="1830"/>
      <c r="F6" s="383"/>
      <c r="G6" s="366"/>
      <c r="H6" s="366"/>
      <c r="I6" s="366"/>
      <c r="J6" s="366"/>
    </row>
    <row r="7" spans="1:12" ht="16.5" customHeight="1">
      <c r="B7" s="1831"/>
      <c r="C7" s="1832"/>
      <c r="D7" s="1832"/>
      <c r="E7" s="1832"/>
      <c r="F7" s="1833"/>
      <c r="G7" s="1832"/>
      <c r="H7" s="1834"/>
      <c r="I7" s="1835"/>
      <c r="J7" s="1835"/>
    </row>
    <row r="8" spans="1:12" ht="12" customHeight="1">
      <c r="B8" s="1959"/>
      <c r="C8" s="1960" t="s">
        <v>2371</v>
      </c>
      <c r="D8" s="1961"/>
      <c r="E8" s="1960" t="s">
        <v>2372</v>
      </c>
      <c r="F8" s="1961"/>
      <c r="G8" s="1964" t="s">
        <v>2373</v>
      </c>
      <c r="H8" s="1965"/>
      <c r="I8" s="1835"/>
      <c r="J8" s="1835"/>
      <c r="K8" s="367"/>
      <c r="L8" s="1253"/>
    </row>
    <row r="9" spans="1:12" ht="12" customHeight="1">
      <c r="B9" s="1959"/>
      <c r="C9" s="1962"/>
      <c r="D9" s="1963"/>
      <c r="E9" s="1962"/>
      <c r="F9" s="1963"/>
      <c r="G9" s="1966"/>
      <c r="H9" s="1967"/>
      <c r="I9" s="1835"/>
      <c r="J9" s="1835"/>
      <c r="K9" s="367"/>
    </row>
    <row r="10" spans="1:12" ht="12" customHeight="1">
      <c r="B10" s="1959"/>
      <c r="C10" s="1172" t="s">
        <v>2374</v>
      </c>
      <c r="D10" s="1172" t="s">
        <v>2375</v>
      </c>
      <c r="E10" s="1172" t="s">
        <v>2374</v>
      </c>
      <c r="F10" s="1172" t="s">
        <v>2375</v>
      </c>
      <c r="G10" s="1172" t="s">
        <v>2374</v>
      </c>
      <c r="H10" s="1836" t="s">
        <v>2376</v>
      </c>
      <c r="K10" s="367"/>
    </row>
    <row r="11" spans="1:12" ht="3" customHeight="1">
      <c r="B11" s="1837"/>
      <c r="C11" s="1838"/>
      <c r="D11" s="1838"/>
      <c r="E11" s="1838"/>
      <c r="F11" s="1838"/>
      <c r="G11" s="1838"/>
      <c r="H11" s="1839"/>
    </row>
    <row r="12" spans="1:12" ht="11.25" customHeight="1">
      <c r="B12" s="368" t="s">
        <v>297</v>
      </c>
      <c r="C12" s="1840">
        <v>1121.2270000000001</v>
      </c>
      <c r="D12" s="1840">
        <v>1065.809</v>
      </c>
      <c r="E12" s="1840">
        <v>259.721</v>
      </c>
      <c r="F12" s="1840">
        <v>247.70900000000003</v>
      </c>
      <c r="G12" s="1840">
        <v>1385.7449999999999</v>
      </c>
      <c r="H12" s="1841">
        <v>1362.0640000000001</v>
      </c>
      <c r="I12" s="392"/>
    </row>
    <row r="13" spans="1:12" ht="11.25" customHeight="1">
      <c r="B13" s="368" t="s">
        <v>296</v>
      </c>
      <c r="C13" s="1840">
        <v>1096.413</v>
      </c>
      <c r="D13" s="1840">
        <v>1026.3209999999999</v>
      </c>
      <c r="E13" s="1840">
        <v>270.93100000000004</v>
      </c>
      <c r="F13" s="1840">
        <v>264.89700000000005</v>
      </c>
      <c r="G13" s="1842">
        <v>2078.4789999999998</v>
      </c>
      <c r="H13" s="1843">
        <v>2005.5050000000001</v>
      </c>
      <c r="I13" s="392"/>
    </row>
    <row r="14" spans="1:12" ht="11.25" customHeight="1">
      <c r="B14" s="368" t="s">
        <v>353</v>
      </c>
      <c r="C14" s="1840">
        <v>996.46299999999997</v>
      </c>
      <c r="D14" s="1840">
        <v>1005.8049999999999</v>
      </c>
      <c r="E14" s="1840">
        <v>223.71200000000002</v>
      </c>
      <c r="F14" s="1840">
        <v>192.51500000000001</v>
      </c>
      <c r="G14" s="1842">
        <v>2762.08</v>
      </c>
      <c r="H14" s="1843">
        <v>2712.68</v>
      </c>
      <c r="I14" s="941"/>
      <c r="J14" s="367"/>
    </row>
    <row r="15" spans="1:12" ht="11.25" customHeight="1">
      <c r="B15" s="368" t="s">
        <v>352</v>
      </c>
      <c r="C15" s="1840" t="s">
        <v>2377</v>
      </c>
      <c r="D15" s="1840"/>
      <c r="E15" s="1840">
        <v>239.821</v>
      </c>
      <c r="F15" s="1840"/>
      <c r="G15" s="1842">
        <v>2723.1619999999998</v>
      </c>
      <c r="H15" s="1843"/>
      <c r="I15" s="240"/>
      <c r="J15" s="1844"/>
    </row>
    <row r="16" spans="1:12" ht="11.25" customHeight="1">
      <c r="B16" s="368" t="s">
        <v>293</v>
      </c>
      <c r="C16" s="1845" t="s">
        <v>2378</v>
      </c>
      <c r="D16" s="1840"/>
      <c r="E16" s="1840">
        <v>218.85300000000001</v>
      </c>
      <c r="F16" s="1840"/>
      <c r="G16" s="1842">
        <v>2451.3989999999999</v>
      </c>
      <c r="H16" s="1843"/>
      <c r="I16" s="240"/>
      <c r="J16" s="1844"/>
    </row>
    <row r="17" spans="2:11" ht="11.25" customHeight="1">
      <c r="B17" s="368" t="s">
        <v>171</v>
      </c>
      <c r="C17" s="1845" t="s">
        <v>242</v>
      </c>
      <c r="D17" s="1840"/>
      <c r="E17" s="1840">
        <v>241.86100000000002</v>
      </c>
      <c r="F17" s="1840"/>
      <c r="G17" s="1842">
        <v>2134.2950000000001</v>
      </c>
      <c r="H17" s="1843"/>
      <c r="I17" s="240"/>
      <c r="J17" s="1844"/>
      <c r="K17" s="1846"/>
    </row>
    <row r="18" spans="2:11" ht="11.25" customHeight="1">
      <c r="B18" s="368" t="s">
        <v>170</v>
      </c>
      <c r="C18" s="1845" t="s">
        <v>242</v>
      </c>
      <c r="D18" s="1840"/>
      <c r="E18" s="1847">
        <v>210.577</v>
      </c>
      <c r="F18" s="1840"/>
      <c r="G18" s="1842">
        <v>1863.693</v>
      </c>
      <c r="H18" s="1843"/>
      <c r="I18" s="240"/>
      <c r="J18" s="1844"/>
    </row>
    <row r="19" spans="2:11" ht="11.25" customHeight="1">
      <c r="B19" s="368" t="s">
        <v>169</v>
      </c>
      <c r="C19" s="1845" t="s">
        <v>242</v>
      </c>
      <c r="D19" s="1840"/>
      <c r="E19" s="1847">
        <v>226.05500000000004</v>
      </c>
      <c r="F19" s="1840"/>
      <c r="G19" s="1842">
        <v>1565.7660000000001</v>
      </c>
      <c r="H19" s="1843"/>
      <c r="I19" s="1848"/>
      <c r="J19" s="1844"/>
    </row>
    <row r="20" spans="2:11" ht="11.25" customHeight="1">
      <c r="B20" s="368" t="s">
        <v>168</v>
      </c>
      <c r="C20" s="1845" t="s">
        <v>242</v>
      </c>
      <c r="D20" s="1840"/>
      <c r="E20" s="1847">
        <v>244</v>
      </c>
      <c r="F20" s="1840"/>
      <c r="G20" s="1842">
        <v>1258.7</v>
      </c>
      <c r="H20" s="1843"/>
      <c r="I20" s="1848"/>
      <c r="J20" s="1844"/>
    </row>
    <row r="21" spans="2:11" s="1253" customFormat="1" ht="11.25" customHeight="1">
      <c r="B21" s="373" t="s">
        <v>179</v>
      </c>
      <c r="C21" s="1845" t="s">
        <v>242</v>
      </c>
      <c r="D21" s="1840"/>
      <c r="E21" s="1847">
        <v>231.45599999999999</v>
      </c>
      <c r="F21" s="1840"/>
      <c r="G21" s="1842">
        <v>976.95500000000004</v>
      </c>
      <c r="H21" s="1843"/>
      <c r="I21" s="240"/>
      <c r="J21" s="1844"/>
    </row>
    <row r="22" spans="2:11" s="1253" customFormat="1" ht="11.25" customHeight="1">
      <c r="B22" s="373" t="s">
        <v>299</v>
      </c>
      <c r="C22" s="1845" t="s">
        <v>242</v>
      </c>
      <c r="D22" s="1840"/>
      <c r="E22" s="1847">
        <v>245.33399999999995</v>
      </c>
      <c r="F22" s="1840"/>
      <c r="G22" s="1842">
        <v>682.05100000000004</v>
      </c>
      <c r="H22" s="1843"/>
      <c r="I22" s="367"/>
      <c r="J22" s="1849"/>
    </row>
    <row r="23" spans="2:11" s="1253" customFormat="1" ht="11.25" customHeight="1">
      <c r="B23" s="373" t="s">
        <v>298</v>
      </c>
      <c r="C23" s="1847">
        <v>310.38099999999997</v>
      </c>
      <c r="D23" s="1840"/>
      <c r="E23" s="1847">
        <v>234.82900000000001</v>
      </c>
      <c r="F23" s="1840"/>
      <c r="G23" s="1842">
        <v>670.00099999999998</v>
      </c>
      <c r="H23" s="1843"/>
      <c r="I23" s="367"/>
      <c r="J23" s="1849"/>
    </row>
    <row r="24" spans="2:11" ht="11.25" customHeight="1">
      <c r="B24" s="368" t="s">
        <v>2379</v>
      </c>
      <c r="C24" s="1847">
        <v>3214.1030000000001</v>
      </c>
      <c r="D24" s="1840">
        <v>3097.9349999999999</v>
      </c>
      <c r="E24" s="1844">
        <v>754.36400000000003</v>
      </c>
      <c r="F24" s="1847">
        <v>705.12100000000009</v>
      </c>
      <c r="G24" s="1842" t="s">
        <v>1703</v>
      </c>
      <c r="H24" s="1850" t="s">
        <v>1703</v>
      </c>
      <c r="I24" s="367"/>
      <c r="J24" s="1849"/>
      <c r="K24" s="1253"/>
    </row>
    <row r="25" spans="2:11" ht="11.25" customHeight="1">
      <c r="B25" s="368"/>
      <c r="C25" s="1842"/>
      <c r="D25" s="1842"/>
      <c r="E25" s="1842"/>
      <c r="F25" s="1842"/>
      <c r="G25" s="1842"/>
      <c r="H25" s="1850"/>
      <c r="I25" s="367"/>
      <c r="J25" s="367"/>
    </row>
    <row r="26" spans="2:11" ht="11.25" customHeight="1">
      <c r="B26" s="1851" t="s">
        <v>2380</v>
      </c>
      <c r="C26" s="1852">
        <v>3830.384</v>
      </c>
      <c r="D26" s="1852"/>
      <c r="E26" s="1852">
        <v>2847.15</v>
      </c>
      <c r="F26" s="1852"/>
      <c r="G26" s="1853" t="s">
        <v>1703</v>
      </c>
      <c r="H26" s="1854" t="s">
        <v>1703</v>
      </c>
      <c r="I26" s="367"/>
      <c r="J26" s="367"/>
    </row>
    <row r="27" spans="2:11" ht="3" customHeight="1">
      <c r="B27" s="941"/>
      <c r="C27" s="1835"/>
      <c r="D27" s="1835"/>
      <c r="E27" s="1835"/>
      <c r="F27" s="1835"/>
      <c r="G27" s="1835"/>
      <c r="H27" s="1835"/>
      <c r="I27" s="367"/>
      <c r="J27" s="367"/>
    </row>
    <row r="28" spans="2:11">
      <c r="B28" s="392" t="s">
        <v>2381</v>
      </c>
      <c r="C28" s="1855"/>
      <c r="G28" s="367"/>
      <c r="H28" s="367"/>
    </row>
    <row r="29" spans="2:11">
      <c r="B29" s="1296" t="s">
        <v>2382</v>
      </c>
      <c r="G29" s="367"/>
      <c r="H29" s="367"/>
    </row>
    <row r="30" spans="2:11">
      <c r="B30" s="1296" t="s">
        <v>2383</v>
      </c>
      <c r="G30" s="367"/>
      <c r="H30" s="367"/>
    </row>
    <row r="31" spans="2:11">
      <c r="B31" s="1296" t="s">
        <v>2384</v>
      </c>
      <c r="F31" s="240"/>
      <c r="G31" s="367"/>
      <c r="H31" s="367"/>
    </row>
    <row r="32" spans="2:11">
      <c r="B32" s="395" t="s">
        <v>267</v>
      </c>
      <c r="F32" s="240"/>
      <c r="G32" s="367"/>
      <c r="H32" s="367"/>
    </row>
    <row r="33" spans="2:8">
      <c r="C33" s="240"/>
      <c r="D33" s="1848"/>
      <c r="E33" s="1844"/>
      <c r="F33" s="1848"/>
      <c r="G33" s="367"/>
      <c r="H33" s="367"/>
    </row>
    <row r="34" spans="2:8">
      <c r="C34" s="1848"/>
      <c r="D34" s="1856"/>
      <c r="E34" s="1844"/>
      <c r="F34" s="1848"/>
      <c r="G34" s="367"/>
      <c r="H34" s="367"/>
    </row>
    <row r="35" spans="2:8">
      <c r="C35" s="1848"/>
      <c r="D35" s="240"/>
      <c r="E35" s="1844"/>
      <c r="F35" s="240"/>
      <c r="G35" s="367"/>
      <c r="H35" s="367"/>
    </row>
    <row r="36" spans="2:8">
      <c r="B36" s="367"/>
      <c r="C36" s="240"/>
      <c r="D36" s="1856"/>
      <c r="E36" s="1844"/>
      <c r="F36" s="240"/>
      <c r="G36" s="367"/>
      <c r="H36" s="367"/>
    </row>
    <row r="37" spans="2:8">
      <c r="B37" s="367"/>
      <c r="C37" s="240"/>
      <c r="D37" s="1856"/>
      <c r="E37" s="1844"/>
      <c r="F37" s="1844"/>
      <c r="G37" s="367"/>
      <c r="H37" s="367"/>
    </row>
    <row r="38" spans="2:8">
      <c r="B38" s="367"/>
      <c r="C38" s="240"/>
      <c r="D38" s="1856"/>
      <c r="E38" s="1844"/>
      <c r="F38" s="1844"/>
      <c r="G38" s="367"/>
      <c r="H38" s="367"/>
    </row>
    <row r="39" spans="2:8">
      <c r="B39" s="367"/>
      <c r="C39" s="240"/>
      <c r="D39" s="1857"/>
      <c r="E39" s="1844"/>
      <c r="F39" s="1844"/>
      <c r="G39" s="367"/>
      <c r="H39" s="367"/>
    </row>
    <row r="40" spans="2:8">
      <c r="B40" s="367"/>
      <c r="C40" s="240"/>
      <c r="D40" s="1857"/>
      <c r="E40" s="1844"/>
      <c r="F40" s="240"/>
      <c r="G40" s="367"/>
      <c r="H40" s="367"/>
    </row>
    <row r="41" spans="2:8">
      <c r="B41" s="367"/>
      <c r="C41" s="367"/>
      <c r="D41" s="1849"/>
      <c r="E41" s="1844"/>
      <c r="F41" s="1849"/>
      <c r="G41" s="367"/>
      <c r="H41" s="367"/>
    </row>
    <row r="42" spans="2:8">
      <c r="C42" s="1846"/>
      <c r="D42" s="367"/>
      <c r="E42" s="240"/>
      <c r="F42" s="1849"/>
      <c r="G42" s="367"/>
      <c r="H42" s="367"/>
    </row>
    <row r="43" spans="2:8">
      <c r="D43" s="367"/>
      <c r="E43" s="1849"/>
      <c r="F43" s="367"/>
      <c r="G43" s="367"/>
      <c r="H43" s="367"/>
    </row>
    <row r="44" spans="2:8">
      <c r="D44" s="367"/>
      <c r="E44" s="367"/>
      <c r="F44" s="367"/>
      <c r="G44" s="367"/>
      <c r="H44" s="367"/>
    </row>
    <row r="45" spans="2:8">
      <c r="D45" s="367"/>
      <c r="E45" s="367"/>
      <c r="F45" s="1849"/>
      <c r="G45" s="367"/>
      <c r="H45" s="367"/>
    </row>
    <row r="46" spans="2:8">
      <c r="D46" s="367"/>
      <c r="E46" s="367"/>
      <c r="F46" s="367"/>
      <c r="G46" s="367"/>
      <c r="H46" s="367"/>
    </row>
    <row r="47" spans="2:8">
      <c r="D47" s="367"/>
      <c r="E47" s="367"/>
      <c r="F47" s="367"/>
      <c r="G47" s="367"/>
      <c r="H47" s="367"/>
    </row>
    <row r="48" spans="2:8">
      <c r="D48" s="367"/>
      <c r="E48" s="367"/>
      <c r="F48" s="367"/>
      <c r="G48" s="367"/>
      <c r="H48" s="367"/>
    </row>
    <row r="49" spans="4:8">
      <c r="D49" s="367"/>
      <c r="E49" s="367"/>
      <c r="F49" s="367"/>
      <c r="G49" s="367"/>
      <c r="H49" s="367"/>
    </row>
    <row r="50" spans="4:8">
      <c r="D50" s="367"/>
      <c r="E50" s="367"/>
      <c r="F50" s="1849"/>
      <c r="G50" s="367"/>
      <c r="H50" s="367"/>
    </row>
  </sheetData>
  <mergeCells count="4">
    <mergeCell ref="B8:B10"/>
    <mergeCell ref="C8:D9"/>
    <mergeCell ref="E8:F9"/>
    <mergeCell ref="G8:H9"/>
  </mergeCells>
  <pageMargins left="0.78740157480314965" right="0.78740157480314965" top="0.39370078740157483" bottom="0.19685039370078741" header="0.19685039370078741" footer="0.19685039370078741"/>
  <pageSetup paperSize="9" orientation="portrait" verticalDpi="300" r:id="rId1"/>
  <headerFooter alignWithMargins="0">
    <oddFooter>&amp;L&amp;D &amp;T&amp;R&amp;F/&amp;A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8"/>
  <sheetViews>
    <sheetView workbookViewId="0"/>
  </sheetViews>
  <sheetFormatPr baseColWidth="10" defaultRowHeight="15"/>
  <sheetData>
    <row r="1" spans="1:1" ht="33.75" customHeight="1">
      <c r="A1" s="1799" t="s">
        <v>36</v>
      </c>
    </row>
    <row r="2" spans="1:1" ht="16.5">
      <c r="A2" s="1749" t="s">
        <v>51</v>
      </c>
    </row>
    <row r="3" spans="1:1" ht="16.5">
      <c r="A3" s="1749" t="s">
        <v>44</v>
      </c>
    </row>
    <row r="4" spans="1:1" ht="16.5">
      <c r="A4" s="1749" t="s">
        <v>37</v>
      </c>
    </row>
    <row r="5" spans="1:1" ht="16.5">
      <c r="A5" s="1749" t="s">
        <v>38</v>
      </c>
    </row>
    <row r="6" spans="1:1" ht="16.5">
      <c r="A6" s="1749" t="s">
        <v>38</v>
      </c>
    </row>
    <row r="7" spans="1:1" ht="16.5">
      <c r="A7" s="1749" t="s">
        <v>39</v>
      </c>
    </row>
    <row r="8" spans="1:1" ht="16.5">
      <c r="A8" s="1749" t="s">
        <v>40</v>
      </c>
    </row>
    <row r="9" spans="1:1" ht="16.5">
      <c r="A9" s="1749" t="s">
        <v>45</v>
      </c>
    </row>
    <row r="10" spans="1:1" ht="16.5">
      <c r="A10" s="1749" t="s">
        <v>46</v>
      </c>
    </row>
    <row r="11" spans="1:1" ht="16.5">
      <c r="A11" s="1749" t="s">
        <v>41</v>
      </c>
    </row>
    <row r="12" spans="1:1" ht="16.5">
      <c r="A12" s="1749" t="s">
        <v>43</v>
      </c>
    </row>
    <row r="13" spans="1:1" ht="16.5">
      <c r="A13" s="1749" t="s">
        <v>42</v>
      </c>
    </row>
    <row r="14" spans="1:1" ht="36" customHeight="1">
      <c r="A14" s="1800" t="s">
        <v>52</v>
      </c>
    </row>
    <row r="15" spans="1:1" ht="16.5">
      <c r="A15" s="1750" t="s">
        <v>53</v>
      </c>
    </row>
    <row r="16" spans="1:1" ht="16.5">
      <c r="A16" s="1750" t="s">
        <v>54</v>
      </c>
    </row>
    <row r="17" spans="1:1" ht="16.5">
      <c r="A17" s="1750" t="s">
        <v>55</v>
      </c>
    </row>
    <row r="18" spans="1:1" ht="16.5">
      <c r="A18" s="1750" t="s">
        <v>56</v>
      </c>
    </row>
    <row r="19" spans="1:1" ht="16.5">
      <c r="A19" s="1750" t="s">
        <v>57</v>
      </c>
    </row>
    <row r="20" spans="1:1" ht="16.5">
      <c r="A20" s="1750" t="s">
        <v>58</v>
      </c>
    </row>
    <row r="21" spans="1:1" ht="16.5">
      <c r="A21" s="1750" t="s">
        <v>59</v>
      </c>
    </row>
    <row r="22" spans="1:1" ht="16.5">
      <c r="A22" s="1750" t="s">
        <v>60</v>
      </c>
    </row>
    <row r="23" spans="1:1" ht="16.5">
      <c r="A23" s="1750" t="s">
        <v>61</v>
      </c>
    </row>
    <row r="24" spans="1:1" ht="16.5">
      <c r="A24" s="1750" t="s">
        <v>62</v>
      </c>
    </row>
    <row r="25" spans="1:1" ht="16.5">
      <c r="A25" s="1750" t="s">
        <v>63</v>
      </c>
    </row>
    <row r="26" spans="1:1" ht="16.5">
      <c r="A26" s="1750" t="s">
        <v>64</v>
      </c>
    </row>
    <row r="27" spans="1:1" ht="16.5">
      <c r="A27" s="1750" t="s">
        <v>65</v>
      </c>
    </row>
    <row r="28" spans="1:1" ht="16.5">
      <c r="A28" s="1750" t="s">
        <v>66</v>
      </c>
    </row>
    <row r="29" spans="1:1" ht="16.5">
      <c r="A29" s="1750" t="s">
        <v>67</v>
      </c>
    </row>
    <row r="30" spans="1:1" ht="16.5">
      <c r="A30" s="1750" t="s">
        <v>68</v>
      </c>
    </row>
    <row r="31" spans="1:1" ht="16.5">
      <c r="A31" s="1750" t="s">
        <v>69</v>
      </c>
    </row>
    <row r="32" spans="1:1" ht="16.5">
      <c r="A32" s="1750" t="s">
        <v>70</v>
      </c>
    </row>
    <row r="33" spans="1:2" ht="16.5">
      <c r="A33" s="1750" t="s">
        <v>71</v>
      </c>
    </row>
    <row r="34" spans="1:2" ht="16.5">
      <c r="A34" s="1750" t="s">
        <v>72</v>
      </c>
    </row>
    <row r="35" spans="1:2" ht="16.5">
      <c r="A35" s="1750" t="s">
        <v>73</v>
      </c>
    </row>
    <row r="36" spans="1:2" ht="16.5">
      <c r="A36" s="1750" t="s">
        <v>74</v>
      </c>
    </row>
    <row r="37" spans="1:2" ht="16.5">
      <c r="A37" s="1750" t="s">
        <v>75</v>
      </c>
    </row>
    <row r="38" spans="1:2" ht="16.5">
      <c r="A38" s="1750" t="s">
        <v>76</v>
      </c>
    </row>
    <row r="39" spans="1:2" ht="16.5">
      <c r="A39" s="1759" t="s">
        <v>77</v>
      </c>
      <c r="B39" s="1760"/>
    </row>
    <row r="40" spans="1:2" ht="16.5">
      <c r="A40" s="1759" t="s">
        <v>78</v>
      </c>
      <c r="B40" s="1760"/>
    </row>
    <row r="41" spans="1:2" ht="16.5">
      <c r="A41" s="1750" t="s">
        <v>79</v>
      </c>
    </row>
    <row r="42" spans="1:2" ht="16.5">
      <c r="A42" s="1750" t="s">
        <v>80</v>
      </c>
    </row>
    <row r="43" spans="1:2" ht="16.5">
      <c r="A43" s="1750" t="s">
        <v>81</v>
      </c>
    </row>
    <row r="44" spans="1:2" ht="16.5">
      <c r="A44" s="1750" t="s">
        <v>82</v>
      </c>
    </row>
    <row r="45" spans="1:2" ht="16.5">
      <c r="A45" s="1750" t="s">
        <v>83</v>
      </c>
    </row>
    <row r="46" spans="1:2" ht="16.5">
      <c r="A46" s="1750" t="s">
        <v>84</v>
      </c>
    </row>
    <row r="47" spans="1:2" ht="16.5">
      <c r="A47" s="1750" t="s">
        <v>85</v>
      </c>
    </row>
    <row r="48" spans="1:2" ht="16.5">
      <c r="A48" s="1750" t="s">
        <v>86</v>
      </c>
    </row>
    <row r="49" spans="1:5" ht="16.5">
      <c r="A49" s="1750" t="s">
        <v>87</v>
      </c>
    </row>
    <row r="50" spans="1:5" ht="16.5">
      <c r="A50" s="1750" t="s">
        <v>88</v>
      </c>
    </row>
    <row r="51" spans="1:5" ht="16.5">
      <c r="A51" s="1750" t="s">
        <v>89</v>
      </c>
    </row>
    <row r="52" spans="1:5" ht="16.5">
      <c r="A52" s="1750" t="s">
        <v>90</v>
      </c>
    </row>
    <row r="53" spans="1:5" ht="16.5">
      <c r="A53" s="1751" t="s">
        <v>91</v>
      </c>
    </row>
    <row r="54" spans="1:5" ht="16.5">
      <c r="A54" s="1751" t="s">
        <v>95</v>
      </c>
    </row>
    <row r="55" spans="1:5" ht="16.5">
      <c r="A55" s="1751" t="s">
        <v>94</v>
      </c>
    </row>
    <row r="56" spans="1:5" ht="16.5">
      <c r="A56" s="1751" t="s">
        <v>93</v>
      </c>
    </row>
    <row r="57" spans="1:5" ht="16.5">
      <c r="A57" s="1751" t="s">
        <v>2345</v>
      </c>
    </row>
    <row r="58" spans="1:5" ht="16.5">
      <c r="A58" s="1801" t="s">
        <v>2346</v>
      </c>
      <c r="B58" s="1802"/>
      <c r="C58" s="1802"/>
      <c r="D58" s="1802"/>
      <c r="E58" s="1802"/>
    </row>
  </sheetData>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B2:J55"/>
  <sheetViews>
    <sheetView zoomScale="170" zoomScaleNormal="170" workbookViewId="0">
      <selection activeCell="I27" sqref="I27"/>
    </sheetView>
  </sheetViews>
  <sheetFormatPr baseColWidth="10" defaultRowHeight="12.75"/>
  <cols>
    <col min="1" max="1" width="0.5703125" style="74" customWidth="1"/>
    <col min="2" max="2" width="20.85546875" style="74" customWidth="1"/>
    <col min="3" max="3" width="11.42578125" style="74" customWidth="1"/>
    <col min="4" max="4" width="14.85546875" style="74" customWidth="1"/>
    <col min="5" max="5" width="13" style="74" customWidth="1"/>
    <col min="6" max="6" width="14.140625" style="74" customWidth="1"/>
    <col min="7" max="7" width="12.85546875" style="74" customWidth="1"/>
    <col min="8" max="8" width="14.5703125" style="74" customWidth="1"/>
    <col min="9" max="16384" width="11.42578125" style="74"/>
  </cols>
  <sheetData>
    <row r="2" spans="2:10">
      <c r="G2" s="1858"/>
      <c r="H2" s="1858"/>
      <c r="I2" s="1858"/>
      <c r="J2" s="1858"/>
    </row>
    <row r="4" spans="2:10" ht="15.75" customHeight="1">
      <c r="B4" s="384" t="s">
        <v>2385</v>
      </c>
      <c r="C4" s="384"/>
      <c r="D4" s="942"/>
      <c r="E4" s="942"/>
      <c r="F4" s="942"/>
      <c r="G4" s="942"/>
    </row>
    <row r="5" spans="2:10" ht="15.75" customHeight="1">
      <c r="B5" s="384"/>
      <c r="C5" s="384"/>
      <c r="D5" s="942"/>
      <c r="E5" s="942"/>
      <c r="F5" s="942"/>
      <c r="G5" s="942"/>
    </row>
    <row r="6" spans="2:10" ht="15.75" customHeight="1">
      <c r="C6" s="381"/>
      <c r="D6" s="381" t="s">
        <v>2369</v>
      </c>
      <c r="E6" s="1859"/>
      <c r="F6" s="383"/>
      <c r="G6" s="383"/>
    </row>
    <row r="7" spans="2:10" ht="15.75" customHeight="1">
      <c r="B7" s="381"/>
      <c r="C7" s="381"/>
      <c r="D7" s="1859" t="s">
        <v>2386</v>
      </c>
      <c r="E7" s="383"/>
      <c r="F7" s="383"/>
      <c r="G7" s="383"/>
    </row>
    <row r="8" spans="2:10" ht="3" customHeight="1">
      <c r="B8" s="392"/>
      <c r="C8" s="392"/>
      <c r="D8" s="392"/>
      <c r="E8" s="392"/>
      <c r="F8" s="392"/>
      <c r="G8" s="392"/>
    </row>
    <row r="9" spans="2:10" ht="12" customHeight="1">
      <c r="B9" s="1860"/>
      <c r="C9" s="1861"/>
      <c r="D9" s="1968" t="s">
        <v>2387</v>
      </c>
      <c r="E9" s="1969"/>
      <c r="F9" s="1969"/>
      <c r="G9" s="1970"/>
    </row>
    <row r="10" spans="2:10" ht="12" customHeight="1">
      <c r="B10" s="1862" t="s">
        <v>2388</v>
      </c>
      <c r="C10" s="370"/>
      <c r="D10" s="1863" t="s">
        <v>353</v>
      </c>
      <c r="E10" s="1864"/>
      <c r="F10" s="1863" t="s">
        <v>2389</v>
      </c>
      <c r="G10" s="1865"/>
      <c r="I10" s="1866"/>
    </row>
    <row r="11" spans="2:10" ht="12" customHeight="1">
      <c r="B11" s="1867"/>
      <c r="C11" s="1453"/>
      <c r="D11" s="1172">
        <v>2022</v>
      </c>
      <c r="E11" s="1868" t="s">
        <v>2390</v>
      </c>
      <c r="F11" s="1868" t="s">
        <v>301</v>
      </c>
      <c r="G11" s="1869" t="s">
        <v>2376</v>
      </c>
      <c r="H11" s="1858"/>
      <c r="I11" s="1858"/>
    </row>
    <row r="12" spans="2:10" ht="3" customHeight="1">
      <c r="B12" s="1870"/>
      <c r="C12" s="1871"/>
      <c r="D12" s="1872"/>
      <c r="E12" s="1873"/>
      <c r="F12" s="1872"/>
      <c r="G12" s="238"/>
    </row>
    <row r="13" spans="2:10" ht="8.1" customHeight="1">
      <c r="B13" s="1874" t="s">
        <v>2391</v>
      </c>
      <c r="C13" s="1875"/>
      <c r="D13" s="1873">
        <v>28.170999999999999</v>
      </c>
      <c r="E13" s="1873">
        <v>26.488</v>
      </c>
      <c r="F13" s="1873">
        <v>93.258999999999986</v>
      </c>
      <c r="G13" s="1876">
        <v>99.794000000000011</v>
      </c>
    </row>
    <row r="14" spans="2:10" ht="8.1" customHeight="1">
      <c r="B14" s="1874" t="s">
        <v>2392</v>
      </c>
      <c r="C14" s="1875"/>
      <c r="D14" s="1873"/>
      <c r="E14" s="1873"/>
      <c r="F14" s="1873"/>
      <c r="G14" s="1876"/>
    </row>
    <row r="15" spans="2:10" ht="9.75" customHeight="1">
      <c r="B15" s="1877" t="s">
        <v>2393</v>
      </c>
      <c r="C15" s="1875"/>
      <c r="D15" s="1878">
        <v>1.67</v>
      </c>
      <c r="E15" s="1878">
        <v>1.7</v>
      </c>
      <c r="F15" s="1873">
        <v>5.08</v>
      </c>
      <c r="G15" s="1841">
        <v>5.0999999999999996</v>
      </c>
    </row>
    <row r="16" spans="2:10" ht="3" customHeight="1">
      <c r="B16" s="1874"/>
      <c r="C16" s="1875"/>
      <c r="D16" s="1873"/>
      <c r="E16" s="1873"/>
      <c r="F16" s="1873"/>
      <c r="G16" s="1876"/>
    </row>
    <row r="17" spans="2:9" ht="8.1" customHeight="1">
      <c r="B17" s="1874" t="s">
        <v>2394</v>
      </c>
      <c r="C17" s="1875"/>
      <c r="D17" s="1873"/>
      <c r="E17" s="1873"/>
      <c r="F17" s="1873"/>
      <c r="G17" s="1876"/>
    </row>
    <row r="18" spans="2:9" ht="8.1" customHeight="1">
      <c r="B18" s="1874" t="s">
        <v>2395</v>
      </c>
      <c r="C18" s="1875"/>
      <c r="D18" s="1873" t="s">
        <v>256</v>
      </c>
      <c r="E18" s="1873">
        <v>147.40700000000001</v>
      </c>
      <c r="F18" s="1873" t="s">
        <v>256</v>
      </c>
      <c r="G18" s="1876">
        <v>545.45700000000011</v>
      </c>
    </row>
    <row r="19" spans="2:9" ht="8.1" customHeight="1">
      <c r="B19" s="1874" t="s">
        <v>2392</v>
      </c>
      <c r="C19" s="1875"/>
      <c r="D19" s="1873"/>
      <c r="E19" s="1873"/>
      <c r="F19" s="1873"/>
      <c r="G19" s="1876"/>
    </row>
    <row r="20" spans="2:9" ht="1.5" customHeight="1">
      <c r="B20" s="1874"/>
      <c r="C20" s="1875"/>
      <c r="D20" s="1873"/>
      <c r="E20" s="1873"/>
      <c r="F20" s="1873"/>
      <c r="G20" s="1876"/>
    </row>
    <row r="21" spans="2:9" ht="9" customHeight="1">
      <c r="B21" s="1879" t="s">
        <v>1478</v>
      </c>
      <c r="C21" s="1880"/>
      <c r="D21" s="1873">
        <v>37.286000000000001</v>
      </c>
      <c r="E21" s="1873">
        <v>33.313000000000002</v>
      </c>
      <c r="F21" s="1873">
        <v>139.328</v>
      </c>
      <c r="G21" s="1876">
        <v>137.101</v>
      </c>
    </row>
    <row r="22" spans="2:9" ht="8.1" customHeight="1">
      <c r="B22" s="1879" t="s">
        <v>2396</v>
      </c>
      <c r="C22" s="1880"/>
      <c r="D22" s="1873" t="s">
        <v>256</v>
      </c>
      <c r="E22" s="1873" t="s">
        <v>256</v>
      </c>
      <c r="F22" s="1873" t="s">
        <v>256</v>
      </c>
      <c r="G22" s="1876" t="s">
        <v>256</v>
      </c>
    </row>
    <row r="23" spans="2:9" ht="8.1" customHeight="1">
      <c r="B23" s="1879" t="s">
        <v>2397</v>
      </c>
      <c r="C23" s="1880"/>
      <c r="D23" s="1873" t="s">
        <v>256</v>
      </c>
      <c r="E23" s="1873">
        <v>2.39</v>
      </c>
      <c r="F23" s="1873" t="s">
        <v>256</v>
      </c>
      <c r="G23" s="1876">
        <v>7.8010000000000002</v>
      </c>
    </row>
    <row r="24" spans="2:9" ht="3" customHeight="1">
      <c r="B24" s="1879"/>
      <c r="C24" s="1880"/>
      <c r="D24" s="1873"/>
      <c r="E24" s="1873"/>
      <c r="F24" s="1873"/>
      <c r="G24" s="1876"/>
    </row>
    <row r="25" spans="2:9" ht="8.1" customHeight="1">
      <c r="B25" s="1879" t="s">
        <v>2398</v>
      </c>
      <c r="C25" s="1880"/>
      <c r="D25" s="1873"/>
      <c r="E25" s="1873"/>
      <c r="F25" s="1873"/>
      <c r="G25" s="1876"/>
    </row>
    <row r="26" spans="2:9" ht="8.1" customHeight="1">
      <c r="B26" s="1879" t="s">
        <v>2399</v>
      </c>
      <c r="C26" s="1880"/>
      <c r="D26" s="1873">
        <v>11.984</v>
      </c>
      <c r="E26" s="1873">
        <v>8.18</v>
      </c>
      <c r="F26" s="1873">
        <v>41.341999999999999</v>
      </c>
      <c r="G26" s="1876">
        <v>31.373000000000001</v>
      </c>
    </row>
    <row r="27" spans="2:9" ht="9" customHeight="1">
      <c r="B27" s="1879" t="s">
        <v>2400</v>
      </c>
      <c r="C27" s="1880"/>
      <c r="D27" s="1873">
        <v>14.773999999999999</v>
      </c>
      <c r="E27" s="1873">
        <v>10.646000000000001</v>
      </c>
      <c r="F27" s="1873">
        <v>47.527000000000001</v>
      </c>
      <c r="G27" s="1876">
        <v>42.488</v>
      </c>
    </row>
    <row r="28" spans="2:9" ht="3" customHeight="1">
      <c r="B28" s="1879"/>
      <c r="C28" s="1880"/>
      <c r="D28" s="1873"/>
      <c r="E28" s="1873"/>
      <c r="F28" s="1873"/>
      <c r="G28" s="1876"/>
    </row>
    <row r="29" spans="2:9" ht="8.1" customHeight="1">
      <c r="B29" s="1879" t="s">
        <v>2401</v>
      </c>
      <c r="C29" s="1880"/>
      <c r="D29" s="1873">
        <v>2.7509999999999999</v>
      </c>
      <c r="E29" s="1873" t="s">
        <v>256</v>
      </c>
      <c r="F29" s="1873">
        <v>9.4420000000000002</v>
      </c>
      <c r="G29" s="1876" t="s">
        <v>256</v>
      </c>
    </row>
    <row r="30" spans="2:9" ht="8.1" customHeight="1">
      <c r="B30" s="1879" t="s">
        <v>2402</v>
      </c>
      <c r="C30" s="1880"/>
      <c r="D30" s="1873"/>
      <c r="E30" s="1873"/>
      <c r="F30" s="1873"/>
      <c r="G30" s="1876"/>
    </row>
    <row r="31" spans="2:9" ht="8.1" customHeight="1">
      <c r="B31" s="1879" t="s">
        <v>2403</v>
      </c>
      <c r="C31" s="1880"/>
      <c r="D31" s="1873">
        <v>44.47</v>
      </c>
      <c r="E31" s="1873">
        <v>34.173000000000002</v>
      </c>
      <c r="F31" s="1873">
        <v>126.556</v>
      </c>
      <c r="G31" s="1876">
        <v>115.334</v>
      </c>
      <c r="I31" s="556"/>
    </row>
    <row r="32" spans="2:9" ht="8.1" customHeight="1">
      <c r="B32" s="1879" t="s">
        <v>2404</v>
      </c>
      <c r="C32" s="1880"/>
      <c r="D32" s="1873">
        <v>1.4370000000000001</v>
      </c>
      <c r="E32" s="1873" t="s">
        <v>256</v>
      </c>
      <c r="F32" s="1873">
        <v>4.992</v>
      </c>
      <c r="G32" s="1876" t="s">
        <v>256</v>
      </c>
      <c r="I32" s="556"/>
    </row>
    <row r="33" spans="2:8" ht="3" customHeight="1">
      <c r="B33" s="1879"/>
      <c r="C33" s="1880"/>
      <c r="D33" s="1873"/>
      <c r="E33" s="1873"/>
      <c r="F33" s="1873"/>
      <c r="G33" s="1876"/>
    </row>
    <row r="34" spans="2:8" ht="7.5" customHeight="1">
      <c r="B34" s="1881" t="s">
        <v>2405</v>
      </c>
      <c r="C34" s="1880"/>
      <c r="D34" s="1873">
        <v>36.158000000000001</v>
      </c>
      <c r="E34" s="1873">
        <v>28.952999999999999</v>
      </c>
      <c r="F34" s="1873">
        <v>123.33200000000001</v>
      </c>
      <c r="G34" s="1876">
        <v>97.775000000000006</v>
      </c>
    </row>
    <row r="35" spans="2:8" ht="3" customHeight="1">
      <c r="B35" s="1882"/>
      <c r="C35" s="1883"/>
      <c r="D35" s="1884"/>
      <c r="E35" s="1884"/>
      <c r="F35" s="1884"/>
      <c r="G35" s="1885"/>
    </row>
    <row r="36" spans="2:8" ht="3" customHeight="1">
      <c r="B36" s="1874"/>
      <c r="C36" s="1875"/>
      <c r="D36" s="1873"/>
      <c r="E36" s="1873"/>
      <c r="F36" s="1873"/>
      <c r="G36" s="1876"/>
    </row>
    <row r="37" spans="2:8" ht="9" customHeight="1">
      <c r="B37" s="1874" t="s">
        <v>2406</v>
      </c>
      <c r="C37" s="1886" t="s">
        <v>2407</v>
      </c>
      <c r="D37" s="1873" t="s">
        <v>256</v>
      </c>
      <c r="E37" s="1873">
        <v>172.19500000000002</v>
      </c>
      <c r="F37" s="1873" t="s">
        <v>256</v>
      </c>
      <c r="G37" s="1876">
        <v>640.15100000000018</v>
      </c>
    </row>
    <row r="38" spans="2:8" ht="3" customHeight="1">
      <c r="B38" s="1887"/>
      <c r="C38" s="1888"/>
      <c r="D38" s="1884"/>
      <c r="E38" s="1884"/>
      <c r="F38" s="1884"/>
      <c r="G38" s="1885"/>
    </row>
    <row r="39" spans="2:8" ht="3" customHeight="1">
      <c r="B39" s="1874"/>
      <c r="C39" s="1875"/>
      <c r="D39" s="1873"/>
      <c r="E39" s="1873"/>
      <c r="F39" s="1873"/>
      <c r="G39" s="1876"/>
    </row>
    <row r="40" spans="2:8" ht="8.1" customHeight="1">
      <c r="B40" s="1874" t="s">
        <v>2408</v>
      </c>
      <c r="C40" s="1875"/>
      <c r="D40" s="1873"/>
      <c r="F40" s="1873"/>
      <c r="G40" s="1876"/>
    </row>
    <row r="41" spans="2:8" ht="9" customHeight="1">
      <c r="B41" s="1887" t="s">
        <v>2409</v>
      </c>
      <c r="C41" s="1888"/>
      <c r="D41" s="1884" t="s">
        <v>256</v>
      </c>
      <c r="E41" s="1884">
        <v>18.62</v>
      </c>
      <c r="F41" s="1884" t="s">
        <v>256</v>
      </c>
      <c r="G41" s="1885">
        <v>59.870000000000005</v>
      </c>
    </row>
    <row r="42" spans="2:8" ht="3" customHeight="1">
      <c r="B42" s="1874"/>
      <c r="C42" s="1875"/>
      <c r="D42" s="1873"/>
      <c r="E42" s="1873"/>
      <c r="F42" s="1873"/>
      <c r="G42" s="1876"/>
    </row>
    <row r="43" spans="2:8" ht="3" customHeight="1">
      <c r="B43" s="1874"/>
      <c r="C43" s="1875"/>
      <c r="D43" s="1873"/>
      <c r="F43" s="1873"/>
      <c r="G43" s="1876"/>
    </row>
    <row r="44" spans="2:8" ht="9" customHeight="1">
      <c r="B44" s="1874" t="s">
        <v>2410</v>
      </c>
      <c r="C44" s="1886" t="s">
        <v>455</v>
      </c>
      <c r="D44" s="1873">
        <v>223.71200000000002</v>
      </c>
      <c r="E44" s="1873">
        <v>192.51500000000001</v>
      </c>
      <c r="F44" s="1873">
        <v>754.36400000000003</v>
      </c>
      <c r="G44" s="1876">
        <v>705.12100000000009</v>
      </c>
    </row>
    <row r="45" spans="2:8" ht="3" customHeight="1">
      <c r="B45" s="1889"/>
      <c r="C45" s="1890"/>
      <c r="D45" s="1891"/>
      <c r="E45" s="1891"/>
      <c r="F45" s="1891"/>
      <c r="G45" s="1892"/>
    </row>
    <row r="46" spans="2:8" ht="3" customHeight="1">
      <c r="B46" s="392"/>
      <c r="C46" s="392"/>
      <c r="D46" s="392"/>
      <c r="E46" s="392"/>
      <c r="F46" s="392"/>
      <c r="G46" s="392"/>
    </row>
    <row r="47" spans="2:8" ht="9.9499999999999993" customHeight="1">
      <c r="B47" s="392" t="s">
        <v>2411</v>
      </c>
      <c r="C47" s="392"/>
      <c r="D47" s="392"/>
      <c r="E47" s="392"/>
      <c r="F47" s="392"/>
      <c r="H47" s="1858"/>
    </row>
    <row r="48" spans="2:8" ht="8.1" customHeight="1">
      <c r="B48" s="1296" t="s">
        <v>2412</v>
      </c>
      <c r="C48" s="392"/>
      <c r="D48" s="392"/>
      <c r="E48" s="392"/>
      <c r="F48" s="392"/>
    </row>
    <row r="49" spans="2:8" ht="13.35" customHeight="1">
      <c r="B49" s="1296" t="s">
        <v>2413</v>
      </c>
      <c r="C49" s="392"/>
      <c r="D49" s="1893"/>
      <c r="E49" s="1893"/>
      <c r="F49" s="1893"/>
      <c r="G49" s="550"/>
    </row>
    <row r="50" spans="2:8">
      <c r="B50" s="1296" t="s">
        <v>2414</v>
      </c>
      <c r="D50" s="1858"/>
      <c r="E50" s="1858"/>
      <c r="F50" s="1858"/>
      <c r="G50" s="1858"/>
      <c r="H50" s="1858"/>
    </row>
    <row r="51" spans="2:8">
      <c r="B51" s="1296" t="s">
        <v>267</v>
      </c>
      <c r="D51" s="1858"/>
      <c r="E51" s="1858"/>
      <c r="F51" s="1858"/>
      <c r="G51" s="1858"/>
      <c r="H51" s="1858"/>
    </row>
    <row r="52" spans="2:8">
      <c r="B52" s="1894"/>
      <c r="D52" s="1858"/>
      <c r="E52" s="1858"/>
      <c r="F52" s="1858"/>
      <c r="G52" s="1858"/>
    </row>
    <row r="53" spans="2:8">
      <c r="D53" s="1858"/>
      <c r="E53" s="1858"/>
      <c r="F53" s="1858"/>
      <c r="G53" s="1858"/>
    </row>
    <row r="54" spans="2:8">
      <c r="D54" s="1858"/>
      <c r="E54" s="1858"/>
      <c r="F54" s="1858"/>
      <c r="G54" s="1858"/>
    </row>
    <row r="55" spans="2:8">
      <c r="D55" s="1858"/>
      <c r="E55" s="1858"/>
      <c r="F55" s="1858"/>
      <c r="G55" s="1858"/>
    </row>
  </sheetData>
  <mergeCells count="1">
    <mergeCell ref="D9:G9"/>
  </mergeCells>
  <pageMargins left="0.78740157480314965" right="0.78740157480314965" top="0.39370078740157483" bottom="0.19685039370078741" header="0.19685039370078741" footer="0.19685039370078741"/>
  <pageSetup paperSize="9" orientation="portrait" r:id="rId1"/>
  <headerFooter alignWithMargins="0">
    <oddFooter>&amp;L&amp;D &amp;T&amp;R&amp;A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Z78"/>
  <sheetViews>
    <sheetView showGridLines="0" zoomScale="130" zoomScaleNormal="130" workbookViewId="0">
      <pane xSplit="1" ySplit="5" topLeftCell="B6" activePane="bottomRight" state="frozen"/>
      <selection pane="topRight" activeCell="C1" sqref="C1"/>
      <selection pane="bottomLeft" activeCell="A9" sqref="A9"/>
      <selection pane="bottomRight"/>
    </sheetView>
  </sheetViews>
  <sheetFormatPr baseColWidth="10" defaultRowHeight="8.25"/>
  <cols>
    <col min="1" max="1" width="13.7109375" style="1469" customWidth="1"/>
    <col min="2" max="5" width="7" style="1471" customWidth="1"/>
    <col min="6" max="15" width="7" style="1469" customWidth="1"/>
    <col min="16" max="16" width="11.42578125" style="1535"/>
    <col min="17" max="19" width="11.42578125" style="1531"/>
    <col min="20" max="20" width="11.42578125" style="1535"/>
    <col min="21" max="52" width="11.42578125" style="1470"/>
    <col min="53" max="255" width="11.42578125" style="1469"/>
    <col min="256" max="256" width="0.5703125" style="1469" customWidth="1"/>
    <col min="257" max="257" width="13.7109375" style="1469" customWidth="1"/>
    <col min="258" max="258" width="8.42578125" style="1469" customWidth="1"/>
    <col min="259" max="259" width="9.28515625" style="1469" bestFit="1" customWidth="1"/>
    <col min="260" max="261" width="7.7109375" style="1469" bestFit="1" customWidth="1"/>
    <col min="262" max="262" width="8.42578125" style="1469" customWidth="1"/>
    <col min="263" max="263" width="9.28515625" style="1469" bestFit="1" customWidth="1"/>
    <col min="264" max="264" width="6.28515625" style="1469" customWidth="1"/>
    <col min="265" max="265" width="7.7109375" style="1469" bestFit="1" customWidth="1"/>
    <col min="266" max="266" width="7.85546875" style="1469" bestFit="1" customWidth="1"/>
    <col min="267" max="268" width="6.28515625" style="1469" customWidth="1"/>
    <col min="269" max="269" width="7.7109375" style="1469" bestFit="1" customWidth="1"/>
    <col min="270" max="270" width="7" style="1469" bestFit="1" customWidth="1"/>
    <col min="271" max="271" width="5.5703125" style="1469" customWidth="1"/>
    <col min="272" max="511" width="11.42578125" style="1469"/>
    <col min="512" max="512" width="0.5703125" style="1469" customWidth="1"/>
    <col min="513" max="513" width="13.7109375" style="1469" customWidth="1"/>
    <col min="514" max="514" width="8.42578125" style="1469" customWidth="1"/>
    <col min="515" max="515" width="9.28515625" style="1469" bestFit="1" customWidth="1"/>
    <col min="516" max="517" width="7.7109375" style="1469" bestFit="1" customWidth="1"/>
    <col min="518" max="518" width="8.42578125" style="1469" customWidth="1"/>
    <col min="519" max="519" width="9.28515625" style="1469" bestFit="1" customWidth="1"/>
    <col min="520" max="520" width="6.28515625" style="1469" customWidth="1"/>
    <col min="521" max="521" width="7.7109375" style="1469" bestFit="1" customWidth="1"/>
    <col min="522" max="522" width="7.85546875" style="1469" bestFit="1" customWidth="1"/>
    <col min="523" max="524" width="6.28515625" style="1469" customWidth="1"/>
    <col min="525" max="525" width="7.7109375" style="1469" bestFit="1" customWidth="1"/>
    <col min="526" max="526" width="7" style="1469" bestFit="1" customWidth="1"/>
    <col min="527" max="527" width="5.5703125" style="1469" customWidth="1"/>
    <col min="528" max="767" width="11.42578125" style="1469"/>
    <col min="768" max="768" width="0.5703125" style="1469" customWidth="1"/>
    <col min="769" max="769" width="13.7109375" style="1469" customWidth="1"/>
    <col min="770" max="770" width="8.42578125" style="1469" customWidth="1"/>
    <col min="771" max="771" width="9.28515625" style="1469" bestFit="1" customWidth="1"/>
    <col min="772" max="773" width="7.7109375" style="1469" bestFit="1" customWidth="1"/>
    <col min="774" max="774" width="8.42578125" style="1469" customWidth="1"/>
    <col min="775" max="775" width="9.28515625" style="1469" bestFit="1" customWidth="1"/>
    <col min="776" max="776" width="6.28515625" style="1469" customWidth="1"/>
    <col min="777" max="777" width="7.7109375" style="1469" bestFit="1" customWidth="1"/>
    <col min="778" max="778" width="7.85546875" style="1469" bestFit="1" customWidth="1"/>
    <col min="779" max="780" width="6.28515625" style="1469" customWidth="1"/>
    <col min="781" max="781" width="7.7109375" style="1469" bestFit="1" customWidth="1"/>
    <col min="782" max="782" width="7" style="1469" bestFit="1" customWidth="1"/>
    <col min="783" max="783" width="5.5703125" style="1469" customWidth="1"/>
    <col min="784" max="1023" width="11.42578125" style="1469"/>
    <col min="1024" max="1024" width="0.5703125" style="1469" customWidth="1"/>
    <col min="1025" max="1025" width="13.7109375" style="1469" customWidth="1"/>
    <col min="1026" max="1026" width="8.42578125" style="1469" customWidth="1"/>
    <col min="1027" max="1027" width="9.28515625" style="1469" bestFit="1" customWidth="1"/>
    <col min="1028" max="1029" width="7.7109375" style="1469" bestFit="1" customWidth="1"/>
    <col min="1030" max="1030" width="8.42578125" style="1469" customWidth="1"/>
    <col min="1031" max="1031" width="9.28515625" style="1469" bestFit="1" customWidth="1"/>
    <col min="1032" max="1032" width="6.28515625" style="1469" customWidth="1"/>
    <col min="1033" max="1033" width="7.7109375" style="1469" bestFit="1" customWidth="1"/>
    <col min="1034" max="1034" width="7.85546875" style="1469" bestFit="1" customWidth="1"/>
    <col min="1035" max="1036" width="6.28515625" style="1469" customWidth="1"/>
    <col min="1037" max="1037" width="7.7109375" style="1469" bestFit="1" customWidth="1"/>
    <col min="1038" max="1038" width="7" style="1469" bestFit="1" customWidth="1"/>
    <col min="1039" max="1039" width="5.5703125" style="1469" customWidth="1"/>
    <col min="1040" max="1279" width="11.42578125" style="1469"/>
    <col min="1280" max="1280" width="0.5703125" style="1469" customWidth="1"/>
    <col min="1281" max="1281" width="13.7109375" style="1469" customWidth="1"/>
    <col min="1282" max="1282" width="8.42578125" style="1469" customWidth="1"/>
    <col min="1283" max="1283" width="9.28515625" style="1469" bestFit="1" customWidth="1"/>
    <col min="1284" max="1285" width="7.7109375" style="1469" bestFit="1" customWidth="1"/>
    <col min="1286" max="1286" width="8.42578125" style="1469" customWidth="1"/>
    <col min="1287" max="1287" width="9.28515625" style="1469" bestFit="1" customWidth="1"/>
    <col min="1288" max="1288" width="6.28515625" style="1469" customWidth="1"/>
    <col min="1289" max="1289" width="7.7109375" style="1469" bestFit="1" customWidth="1"/>
    <col min="1290" max="1290" width="7.85546875" style="1469" bestFit="1" customWidth="1"/>
    <col min="1291" max="1292" width="6.28515625" style="1469" customWidth="1"/>
    <col min="1293" max="1293" width="7.7109375" style="1469" bestFit="1" customWidth="1"/>
    <col min="1294" max="1294" width="7" style="1469" bestFit="1" customWidth="1"/>
    <col min="1295" max="1295" width="5.5703125" style="1469" customWidth="1"/>
    <col min="1296" max="1535" width="11.42578125" style="1469"/>
    <col min="1536" max="1536" width="0.5703125" style="1469" customWidth="1"/>
    <col min="1537" max="1537" width="13.7109375" style="1469" customWidth="1"/>
    <col min="1538" max="1538" width="8.42578125" style="1469" customWidth="1"/>
    <col min="1539" max="1539" width="9.28515625" style="1469" bestFit="1" customWidth="1"/>
    <col min="1540" max="1541" width="7.7109375" style="1469" bestFit="1" customWidth="1"/>
    <col min="1542" max="1542" width="8.42578125" style="1469" customWidth="1"/>
    <col min="1543" max="1543" width="9.28515625" style="1469" bestFit="1" customWidth="1"/>
    <col min="1544" max="1544" width="6.28515625" style="1469" customWidth="1"/>
    <col min="1545" max="1545" width="7.7109375" style="1469" bestFit="1" customWidth="1"/>
    <col min="1546" max="1546" width="7.85546875" style="1469" bestFit="1" customWidth="1"/>
    <col min="1547" max="1548" width="6.28515625" style="1469" customWidth="1"/>
    <col min="1549" max="1549" width="7.7109375" style="1469" bestFit="1" customWidth="1"/>
    <col min="1550" max="1550" width="7" style="1469" bestFit="1" customWidth="1"/>
    <col min="1551" max="1551" width="5.5703125" style="1469" customWidth="1"/>
    <col min="1552" max="1791" width="11.42578125" style="1469"/>
    <col min="1792" max="1792" width="0.5703125" style="1469" customWidth="1"/>
    <col min="1793" max="1793" width="13.7109375" style="1469" customWidth="1"/>
    <col min="1794" max="1794" width="8.42578125" style="1469" customWidth="1"/>
    <col min="1795" max="1795" width="9.28515625" style="1469" bestFit="1" customWidth="1"/>
    <col min="1796" max="1797" width="7.7109375" style="1469" bestFit="1" customWidth="1"/>
    <col min="1798" max="1798" width="8.42578125" style="1469" customWidth="1"/>
    <col min="1799" max="1799" width="9.28515625" style="1469" bestFit="1" customWidth="1"/>
    <col min="1800" max="1800" width="6.28515625" style="1469" customWidth="1"/>
    <col min="1801" max="1801" width="7.7109375" style="1469" bestFit="1" customWidth="1"/>
    <col min="1802" max="1802" width="7.85546875" style="1469" bestFit="1" customWidth="1"/>
    <col min="1803" max="1804" width="6.28515625" style="1469" customWidth="1"/>
    <col min="1805" max="1805" width="7.7109375" style="1469" bestFit="1" customWidth="1"/>
    <col min="1806" max="1806" width="7" style="1469" bestFit="1" customWidth="1"/>
    <col min="1807" max="1807" width="5.5703125" style="1469" customWidth="1"/>
    <col min="1808" max="2047" width="11.42578125" style="1469"/>
    <col min="2048" max="2048" width="0.5703125" style="1469" customWidth="1"/>
    <col min="2049" max="2049" width="13.7109375" style="1469" customWidth="1"/>
    <col min="2050" max="2050" width="8.42578125" style="1469" customWidth="1"/>
    <col min="2051" max="2051" width="9.28515625" style="1469" bestFit="1" customWidth="1"/>
    <col min="2052" max="2053" width="7.7109375" style="1469" bestFit="1" customWidth="1"/>
    <col min="2054" max="2054" width="8.42578125" style="1469" customWidth="1"/>
    <col min="2055" max="2055" width="9.28515625" style="1469" bestFit="1" customWidth="1"/>
    <col min="2056" max="2056" width="6.28515625" style="1469" customWidth="1"/>
    <col min="2057" max="2057" width="7.7109375" style="1469" bestFit="1" customWidth="1"/>
    <col min="2058" max="2058" width="7.85546875" style="1469" bestFit="1" customWidth="1"/>
    <col min="2059" max="2060" width="6.28515625" style="1469" customWidth="1"/>
    <col min="2061" max="2061" width="7.7109375" style="1469" bestFit="1" customWidth="1"/>
    <col min="2062" max="2062" width="7" style="1469" bestFit="1" customWidth="1"/>
    <col min="2063" max="2063" width="5.5703125" style="1469" customWidth="1"/>
    <col min="2064" max="2303" width="11.42578125" style="1469"/>
    <col min="2304" max="2304" width="0.5703125" style="1469" customWidth="1"/>
    <col min="2305" max="2305" width="13.7109375" style="1469" customWidth="1"/>
    <col min="2306" max="2306" width="8.42578125" style="1469" customWidth="1"/>
    <col min="2307" max="2307" width="9.28515625" style="1469" bestFit="1" customWidth="1"/>
    <col min="2308" max="2309" width="7.7109375" style="1469" bestFit="1" customWidth="1"/>
    <col min="2310" max="2310" width="8.42578125" style="1469" customWidth="1"/>
    <col min="2311" max="2311" width="9.28515625" style="1469" bestFit="1" customWidth="1"/>
    <col min="2312" max="2312" width="6.28515625" style="1469" customWidth="1"/>
    <col min="2313" max="2313" width="7.7109375" style="1469" bestFit="1" customWidth="1"/>
    <col min="2314" max="2314" width="7.85546875" style="1469" bestFit="1" customWidth="1"/>
    <col min="2315" max="2316" width="6.28515625" style="1469" customWidth="1"/>
    <col min="2317" max="2317" width="7.7109375" style="1469" bestFit="1" customWidth="1"/>
    <col min="2318" max="2318" width="7" style="1469" bestFit="1" customWidth="1"/>
    <col min="2319" max="2319" width="5.5703125" style="1469" customWidth="1"/>
    <col min="2320" max="2559" width="11.42578125" style="1469"/>
    <col min="2560" max="2560" width="0.5703125" style="1469" customWidth="1"/>
    <col min="2561" max="2561" width="13.7109375" style="1469" customWidth="1"/>
    <col min="2562" max="2562" width="8.42578125" style="1469" customWidth="1"/>
    <col min="2563" max="2563" width="9.28515625" style="1469" bestFit="1" customWidth="1"/>
    <col min="2564" max="2565" width="7.7109375" style="1469" bestFit="1" customWidth="1"/>
    <col min="2566" max="2566" width="8.42578125" style="1469" customWidth="1"/>
    <col min="2567" max="2567" width="9.28515625" style="1469" bestFit="1" customWidth="1"/>
    <col min="2568" max="2568" width="6.28515625" style="1469" customWidth="1"/>
    <col min="2569" max="2569" width="7.7109375" style="1469" bestFit="1" customWidth="1"/>
    <col min="2570" max="2570" width="7.85546875" style="1469" bestFit="1" customWidth="1"/>
    <col min="2571" max="2572" width="6.28515625" style="1469" customWidth="1"/>
    <col min="2573" max="2573" width="7.7109375" style="1469" bestFit="1" customWidth="1"/>
    <col min="2574" max="2574" width="7" style="1469" bestFit="1" customWidth="1"/>
    <col min="2575" max="2575" width="5.5703125" style="1469" customWidth="1"/>
    <col min="2576" max="2815" width="11.42578125" style="1469"/>
    <col min="2816" max="2816" width="0.5703125" style="1469" customWidth="1"/>
    <col min="2817" max="2817" width="13.7109375" style="1469" customWidth="1"/>
    <col min="2818" max="2818" width="8.42578125" style="1469" customWidth="1"/>
    <col min="2819" max="2819" width="9.28515625" style="1469" bestFit="1" customWidth="1"/>
    <col min="2820" max="2821" width="7.7109375" style="1469" bestFit="1" customWidth="1"/>
    <col min="2822" max="2822" width="8.42578125" style="1469" customWidth="1"/>
    <col min="2823" max="2823" width="9.28515625" style="1469" bestFit="1" customWidth="1"/>
    <col min="2824" max="2824" width="6.28515625" style="1469" customWidth="1"/>
    <col min="2825" max="2825" width="7.7109375" style="1469" bestFit="1" customWidth="1"/>
    <col min="2826" max="2826" width="7.85546875" style="1469" bestFit="1" customWidth="1"/>
    <col min="2827" max="2828" width="6.28515625" style="1469" customWidth="1"/>
    <col min="2829" max="2829" width="7.7109375" style="1469" bestFit="1" customWidth="1"/>
    <col min="2830" max="2830" width="7" style="1469" bestFit="1" customWidth="1"/>
    <col min="2831" max="2831" width="5.5703125" style="1469" customWidth="1"/>
    <col min="2832" max="3071" width="11.42578125" style="1469"/>
    <col min="3072" max="3072" width="0.5703125" style="1469" customWidth="1"/>
    <col min="3073" max="3073" width="13.7109375" style="1469" customWidth="1"/>
    <col min="3074" max="3074" width="8.42578125" style="1469" customWidth="1"/>
    <col min="3075" max="3075" width="9.28515625" style="1469" bestFit="1" customWidth="1"/>
    <col min="3076" max="3077" width="7.7109375" style="1469" bestFit="1" customWidth="1"/>
    <col min="3078" max="3078" width="8.42578125" style="1469" customWidth="1"/>
    <col min="3079" max="3079" width="9.28515625" style="1469" bestFit="1" customWidth="1"/>
    <col min="3080" max="3080" width="6.28515625" style="1469" customWidth="1"/>
    <col min="3081" max="3081" width="7.7109375" style="1469" bestFit="1" customWidth="1"/>
    <col min="3082" max="3082" width="7.85546875" style="1469" bestFit="1" customWidth="1"/>
    <col min="3083" max="3084" width="6.28515625" style="1469" customWidth="1"/>
    <col min="3085" max="3085" width="7.7109375" style="1469" bestFit="1" customWidth="1"/>
    <col min="3086" max="3086" width="7" style="1469" bestFit="1" customWidth="1"/>
    <col min="3087" max="3087" width="5.5703125" style="1469" customWidth="1"/>
    <col min="3088" max="3327" width="11.42578125" style="1469"/>
    <col min="3328" max="3328" width="0.5703125" style="1469" customWidth="1"/>
    <col min="3329" max="3329" width="13.7109375" style="1469" customWidth="1"/>
    <col min="3330" max="3330" width="8.42578125" style="1469" customWidth="1"/>
    <col min="3331" max="3331" width="9.28515625" style="1469" bestFit="1" customWidth="1"/>
    <col min="3332" max="3333" width="7.7109375" style="1469" bestFit="1" customWidth="1"/>
    <col min="3334" max="3334" width="8.42578125" style="1469" customWidth="1"/>
    <col min="3335" max="3335" width="9.28515625" style="1469" bestFit="1" customWidth="1"/>
    <col min="3336" max="3336" width="6.28515625" style="1469" customWidth="1"/>
    <col min="3337" max="3337" width="7.7109375" style="1469" bestFit="1" customWidth="1"/>
    <col min="3338" max="3338" width="7.85546875" style="1469" bestFit="1" customWidth="1"/>
    <col min="3339" max="3340" width="6.28515625" style="1469" customWidth="1"/>
    <col min="3341" max="3341" width="7.7109375" style="1469" bestFit="1" customWidth="1"/>
    <col min="3342" max="3342" width="7" style="1469" bestFit="1" customWidth="1"/>
    <col min="3343" max="3343" width="5.5703125" style="1469" customWidth="1"/>
    <col min="3344" max="3583" width="11.42578125" style="1469"/>
    <col min="3584" max="3584" width="0.5703125" style="1469" customWidth="1"/>
    <col min="3585" max="3585" width="13.7109375" style="1469" customWidth="1"/>
    <col min="3586" max="3586" width="8.42578125" style="1469" customWidth="1"/>
    <col min="3587" max="3587" width="9.28515625" style="1469" bestFit="1" customWidth="1"/>
    <col min="3588" max="3589" width="7.7109375" style="1469" bestFit="1" customWidth="1"/>
    <col min="3590" max="3590" width="8.42578125" style="1469" customWidth="1"/>
    <col min="3591" max="3591" width="9.28515625" style="1469" bestFit="1" customWidth="1"/>
    <col min="3592" max="3592" width="6.28515625" style="1469" customWidth="1"/>
    <col min="3593" max="3593" width="7.7109375" style="1469" bestFit="1" customWidth="1"/>
    <col min="3594" max="3594" width="7.85546875" style="1469" bestFit="1" customWidth="1"/>
    <col min="3595" max="3596" width="6.28515625" style="1469" customWidth="1"/>
    <col min="3597" max="3597" width="7.7109375" style="1469" bestFit="1" customWidth="1"/>
    <col min="3598" max="3598" width="7" style="1469" bestFit="1" customWidth="1"/>
    <col min="3599" max="3599" width="5.5703125" style="1469" customWidth="1"/>
    <col min="3600" max="3839" width="11.42578125" style="1469"/>
    <col min="3840" max="3840" width="0.5703125" style="1469" customWidth="1"/>
    <col min="3841" max="3841" width="13.7109375" style="1469" customWidth="1"/>
    <col min="3842" max="3842" width="8.42578125" style="1469" customWidth="1"/>
    <col min="3843" max="3843" width="9.28515625" style="1469" bestFit="1" customWidth="1"/>
    <col min="3844" max="3845" width="7.7109375" style="1469" bestFit="1" customWidth="1"/>
    <col min="3846" max="3846" width="8.42578125" style="1469" customWidth="1"/>
    <col min="3847" max="3847" width="9.28515625" style="1469" bestFit="1" customWidth="1"/>
    <col min="3848" max="3848" width="6.28515625" style="1469" customWidth="1"/>
    <col min="3849" max="3849" width="7.7109375" style="1469" bestFit="1" customWidth="1"/>
    <col min="3850" max="3850" width="7.85546875" style="1469" bestFit="1" customWidth="1"/>
    <col min="3851" max="3852" width="6.28515625" style="1469" customWidth="1"/>
    <col min="3853" max="3853" width="7.7109375" style="1469" bestFit="1" customWidth="1"/>
    <col min="3854" max="3854" width="7" style="1469" bestFit="1" customWidth="1"/>
    <col min="3855" max="3855" width="5.5703125" style="1469" customWidth="1"/>
    <col min="3856" max="4095" width="11.42578125" style="1469"/>
    <col min="4096" max="4096" width="0.5703125" style="1469" customWidth="1"/>
    <col min="4097" max="4097" width="13.7109375" style="1469" customWidth="1"/>
    <col min="4098" max="4098" width="8.42578125" style="1469" customWidth="1"/>
    <col min="4099" max="4099" width="9.28515625" style="1469" bestFit="1" customWidth="1"/>
    <col min="4100" max="4101" width="7.7109375" style="1469" bestFit="1" customWidth="1"/>
    <col min="4102" max="4102" width="8.42578125" style="1469" customWidth="1"/>
    <col min="4103" max="4103" width="9.28515625" style="1469" bestFit="1" customWidth="1"/>
    <col min="4104" max="4104" width="6.28515625" style="1469" customWidth="1"/>
    <col min="4105" max="4105" width="7.7109375" style="1469" bestFit="1" customWidth="1"/>
    <col min="4106" max="4106" width="7.85546875" style="1469" bestFit="1" customWidth="1"/>
    <col min="4107" max="4108" width="6.28515625" style="1469" customWidth="1"/>
    <col min="4109" max="4109" width="7.7109375" style="1469" bestFit="1" customWidth="1"/>
    <col min="4110" max="4110" width="7" style="1469" bestFit="1" customWidth="1"/>
    <col min="4111" max="4111" width="5.5703125" style="1469" customWidth="1"/>
    <col min="4112" max="4351" width="11.42578125" style="1469"/>
    <col min="4352" max="4352" width="0.5703125" style="1469" customWidth="1"/>
    <col min="4353" max="4353" width="13.7109375" style="1469" customWidth="1"/>
    <col min="4354" max="4354" width="8.42578125" style="1469" customWidth="1"/>
    <col min="4355" max="4355" width="9.28515625" style="1469" bestFit="1" customWidth="1"/>
    <col min="4356" max="4357" width="7.7109375" style="1469" bestFit="1" customWidth="1"/>
    <col min="4358" max="4358" width="8.42578125" style="1469" customWidth="1"/>
    <col min="4359" max="4359" width="9.28515625" style="1469" bestFit="1" customWidth="1"/>
    <col min="4360" max="4360" width="6.28515625" style="1469" customWidth="1"/>
    <col min="4361" max="4361" width="7.7109375" style="1469" bestFit="1" customWidth="1"/>
    <col min="4362" max="4362" width="7.85546875" style="1469" bestFit="1" customWidth="1"/>
    <col min="4363" max="4364" width="6.28515625" style="1469" customWidth="1"/>
    <col min="4365" max="4365" width="7.7109375" style="1469" bestFit="1" customWidth="1"/>
    <col min="4366" max="4366" width="7" style="1469" bestFit="1" customWidth="1"/>
    <col min="4367" max="4367" width="5.5703125" style="1469" customWidth="1"/>
    <col min="4368" max="4607" width="11.42578125" style="1469"/>
    <col min="4608" max="4608" width="0.5703125" style="1469" customWidth="1"/>
    <col min="4609" max="4609" width="13.7109375" style="1469" customWidth="1"/>
    <col min="4610" max="4610" width="8.42578125" style="1469" customWidth="1"/>
    <col min="4611" max="4611" width="9.28515625" style="1469" bestFit="1" customWidth="1"/>
    <col min="4612" max="4613" width="7.7109375" style="1469" bestFit="1" customWidth="1"/>
    <col min="4614" max="4614" width="8.42578125" style="1469" customWidth="1"/>
    <col min="4615" max="4615" width="9.28515625" style="1469" bestFit="1" customWidth="1"/>
    <col min="4616" max="4616" width="6.28515625" style="1469" customWidth="1"/>
    <col min="4617" max="4617" width="7.7109375" style="1469" bestFit="1" customWidth="1"/>
    <col min="4618" max="4618" width="7.85546875" style="1469" bestFit="1" customWidth="1"/>
    <col min="4619" max="4620" width="6.28515625" style="1469" customWidth="1"/>
    <col min="4621" max="4621" width="7.7109375" style="1469" bestFit="1" customWidth="1"/>
    <col min="4622" max="4622" width="7" style="1469" bestFit="1" customWidth="1"/>
    <col min="4623" max="4623" width="5.5703125" style="1469" customWidth="1"/>
    <col min="4624" max="4863" width="11.42578125" style="1469"/>
    <col min="4864" max="4864" width="0.5703125" style="1469" customWidth="1"/>
    <col min="4865" max="4865" width="13.7109375" style="1469" customWidth="1"/>
    <col min="4866" max="4866" width="8.42578125" style="1469" customWidth="1"/>
    <col min="4867" max="4867" width="9.28515625" style="1469" bestFit="1" customWidth="1"/>
    <col min="4868" max="4869" width="7.7109375" style="1469" bestFit="1" customWidth="1"/>
    <col min="4870" max="4870" width="8.42578125" style="1469" customWidth="1"/>
    <col min="4871" max="4871" width="9.28515625" style="1469" bestFit="1" customWidth="1"/>
    <col min="4872" max="4872" width="6.28515625" style="1469" customWidth="1"/>
    <col min="4873" max="4873" width="7.7109375" style="1469" bestFit="1" customWidth="1"/>
    <col min="4874" max="4874" width="7.85546875" style="1469" bestFit="1" customWidth="1"/>
    <col min="4875" max="4876" width="6.28515625" style="1469" customWidth="1"/>
    <col min="4877" max="4877" width="7.7109375" style="1469" bestFit="1" customWidth="1"/>
    <col min="4878" max="4878" width="7" style="1469" bestFit="1" customWidth="1"/>
    <col min="4879" max="4879" width="5.5703125" style="1469" customWidth="1"/>
    <col min="4880" max="5119" width="11.42578125" style="1469"/>
    <col min="5120" max="5120" width="0.5703125" style="1469" customWidth="1"/>
    <col min="5121" max="5121" width="13.7109375" style="1469" customWidth="1"/>
    <col min="5122" max="5122" width="8.42578125" style="1469" customWidth="1"/>
    <col min="5123" max="5123" width="9.28515625" style="1469" bestFit="1" customWidth="1"/>
    <col min="5124" max="5125" width="7.7109375" style="1469" bestFit="1" customWidth="1"/>
    <col min="5126" max="5126" width="8.42578125" style="1469" customWidth="1"/>
    <col min="5127" max="5127" width="9.28515625" style="1469" bestFit="1" customWidth="1"/>
    <col min="5128" max="5128" width="6.28515625" style="1469" customWidth="1"/>
    <col min="5129" max="5129" width="7.7109375" style="1469" bestFit="1" customWidth="1"/>
    <col min="5130" max="5130" width="7.85546875" style="1469" bestFit="1" customWidth="1"/>
    <col min="5131" max="5132" width="6.28515625" style="1469" customWidth="1"/>
    <col min="5133" max="5133" width="7.7109375" style="1469" bestFit="1" customWidth="1"/>
    <col min="5134" max="5134" width="7" style="1469" bestFit="1" customWidth="1"/>
    <col min="5135" max="5135" width="5.5703125" style="1469" customWidth="1"/>
    <col min="5136" max="5375" width="11.42578125" style="1469"/>
    <col min="5376" max="5376" width="0.5703125" style="1469" customWidth="1"/>
    <col min="5377" max="5377" width="13.7109375" style="1469" customWidth="1"/>
    <col min="5378" max="5378" width="8.42578125" style="1469" customWidth="1"/>
    <col min="5379" max="5379" width="9.28515625" style="1469" bestFit="1" customWidth="1"/>
    <col min="5380" max="5381" width="7.7109375" style="1469" bestFit="1" customWidth="1"/>
    <col min="5382" max="5382" width="8.42578125" style="1469" customWidth="1"/>
    <col min="5383" max="5383" width="9.28515625" style="1469" bestFit="1" customWidth="1"/>
    <col min="5384" max="5384" width="6.28515625" style="1469" customWidth="1"/>
    <col min="5385" max="5385" width="7.7109375" style="1469" bestFit="1" customWidth="1"/>
    <col min="5386" max="5386" width="7.85546875" style="1469" bestFit="1" customWidth="1"/>
    <col min="5387" max="5388" width="6.28515625" style="1469" customWidth="1"/>
    <col min="5389" max="5389" width="7.7109375" style="1469" bestFit="1" customWidth="1"/>
    <col min="5390" max="5390" width="7" style="1469" bestFit="1" customWidth="1"/>
    <col min="5391" max="5391" width="5.5703125" style="1469" customWidth="1"/>
    <col min="5392" max="5631" width="11.42578125" style="1469"/>
    <col min="5632" max="5632" width="0.5703125" style="1469" customWidth="1"/>
    <col min="5633" max="5633" width="13.7109375" style="1469" customWidth="1"/>
    <col min="5634" max="5634" width="8.42578125" style="1469" customWidth="1"/>
    <col min="5635" max="5635" width="9.28515625" style="1469" bestFit="1" customWidth="1"/>
    <col min="5636" max="5637" width="7.7109375" style="1469" bestFit="1" customWidth="1"/>
    <col min="5638" max="5638" width="8.42578125" style="1469" customWidth="1"/>
    <col min="5639" max="5639" width="9.28515625" style="1469" bestFit="1" customWidth="1"/>
    <col min="5640" max="5640" width="6.28515625" style="1469" customWidth="1"/>
    <col min="5641" max="5641" width="7.7109375" style="1469" bestFit="1" customWidth="1"/>
    <col min="5642" max="5642" width="7.85546875" style="1469" bestFit="1" customWidth="1"/>
    <col min="5643" max="5644" width="6.28515625" style="1469" customWidth="1"/>
    <col min="5645" max="5645" width="7.7109375" style="1469" bestFit="1" customWidth="1"/>
    <col min="5646" max="5646" width="7" style="1469" bestFit="1" customWidth="1"/>
    <col min="5647" max="5647" width="5.5703125" style="1469" customWidth="1"/>
    <col min="5648" max="5887" width="11.42578125" style="1469"/>
    <col min="5888" max="5888" width="0.5703125" style="1469" customWidth="1"/>
    <col min="5889" max="5889" width="13.7109375" style="1469" customWidth="1"/>
    <col min="5890" max="5890" width="8.42578125" style="1469" customWidth="1"/>
    <col min="5891" max="5891" width="9.28515625" style="1469" bestFit="1" customWidth="1"/>
    <col min="5892" max="5893" width="7.7109375" style="1469" bestFit="1" customWidth="1"/>
    <col min="5894" max="5894" width="8.42578125" style="1469" customWidth="1"/>
    <col min="5895" max="5895" width="9.28515625" style="1469" bestFit="1" customWidth="1"/>
    <col min="5896" max="5896" width="6.28515625" style="1469" customWidth="1"/>
    <col min="5897" max="5897" width="7.7109375" style="1469" bestFit="1" customWidth="1"/>
    <col min="5898" max="5898" width="7.85546875" style="1469" bestFit="1" customWidth="1"/>
    <col min="5899" max="5900" width="6.28515625" style="1469" customWidth="1"/>
    <col min="5901" max="5901" width="7.7109375" style="1469" bestFit="1" customWidth="1"/>
    <col min="5902" max="5902" width="7" style="1469" bestFit="1" customWidth="1"/>
    <col min="5903" max="5903" width="5.5703125" style="1469" customWidth="1"/>
    <col min="5904" max="6143" width="11.42578125" style="1469"/>
    <col min="6144" max="6144" width="0.5703125" style="1469" customWidth="1"/>
    <col min="6145" max="6145" width="13.7109375" style="1469" customWidth="1"/>
    <col min="6146" max="6146" width="8.42578125" style="1469" customWidth="1"/>
    <col min="6147" max="6147" width="9.28515625" style="1469" bestFit="1" customWidth="1"/>
    <col min="6148" max="6149" width="7.7109375" style="1469" bestFit="1" customWidth="1"/>
    <col min="6150" max="6150" width="8.42578125" style="1469" customWidth="1"/>
    <col min="6151" max="6151" width="9.28515625" style="1469" bestFit="1" customWidth="1"/>
    <col min="6152" max="6152" width="6.28515625" style="1469" customWidth="1"/>
    <col min="6153" max="6153" width="7.7109375" style="1469" bestFit="1" customWidth="1"/>
    <col min="6154" max="6154" width="7.85546875" style="1469" bestFit="1" customWidth="1"/>
    <col min="6155" max="6156" width="6.28515625" style="1469" customWidth="1"/>
    <col min="6157" max="6157" width="7.7109375" style="1469" bestFit="1" customWidth="1"/>
    <col min="6158" max="6158" width="7" style="1469" bestFit="1" customWidth="1"/>
    <col min="6159" max="6159" width="5.5703125" style="1469" customWidth="1"/>
    <col min="6160" max="6399" width="11.42578125" style="1469"/>
    <col min="6400" max="6400" width="0.5703125" style="1469" customWidth="1"/>
    <col min="6401" max="6401" width="13.7109375" style="1469" customWidth="1"/>
    <col min="6402" max="6402" width="8.42578125" style="1469" customWidth="1"/>
    <col min="6403" max="6403" width="9.28515625" style="1469" bestFit="1" customWidth="1"/>
    <col min="6404" max="6405" width="7.7109375" style="1469" bestFit="1" customWidth="1"/>
    <col min="6406" max="6406" width="8.42578125" style="1469" customWidth="1"/>
    <col min="6407" max="6407" width="9.28515625" style="1469" bestFit="1" customWidth="1"/>
    <col min="6408" max="6408" width="6.28515625" style="1469" customWidth="1"/>
    <col min="6409" max="6409" width="7.7109375" style="1469" bestFit="1" customWidth="1"/>
    <col min="6410" max="6410" width="7.85546875" style="1469" bestFit="1" customWidth="1"/>
    <col min="6411" max="6412" width="6.28515625" style="1469" customWidth="1"/>
    <col min="6413" max="6413" width="7.7109375" style="1469" bestFit="1" customWidth="1"/>
    <col min="6414" max="6414" width="7" style="1469" bestFit="1" customWidth="1"/>
    <col min="6415" max="6415" width="5.5703125" style="1469" customWidth="1"/>
    <col min="6416" max="6655" width="11.42578125" style="1469"/>
    <col min="6656" max="6656" width="0.5703125" style="1469" customWidth="1"/>
    <col min="6657" max="6657" width="13.7109375" style="1469" customWidth="1"/>
    <col min="6658" max="6658" width="8.42578125" style="1469" customWidth="1"/>
    <col min="6659" max="6659" width="9.28515625" style="1469" bestFit="1" customWidth="1"/>
    <col min="6660" max="6661" width="7.7109375" style="1469" bestFit="1" customWidth="1"/>
    <col min="6662" max="6662" width="8.42578125" style="1469" customWidth="1"/>
    <col min="6663" max="6663" width="9.28515625" style="1469" bestFit="1" customWidth="1"/>
    <col min="6664" max="6664" width="6.28515625" style="1469" customWidth="1"/>
    <col min="6665" max="6665" width="7.7109375" style="1469" bestFit="1" customWidth="1"/>
    <col min="6666" max="6666" width="7.85546875" style="1469" bestFit="1" customWidth="1"/>
    <col min="6667" max="6668" width="6.28515625" style="1469" customWidth="1"/>
    <col min="6669" max="6669" width="7.7109375" style="1469" bestFit="1" customWidth="1"/>
    <col min="6670" max="6670" width="7" style="1469" bestFit="1" customWidth="1"/>
    <col min="6671" max="6671" width="5.5703125" style="1469" customWidth="1"/>
    <col min="6672" max="6911" width="11.42578125" style="1469"/>
    <col min="6912" max="6912" width="0.5703125" style="1469" customWidth="1"/>
    <col min="6913" max="6913" width="13.7109375" style="1469" customWidth="1"/>
    <col min="6914" max="6914" width="8.42578125" style="1469" customWidth="1"/>
    <col min="6915" max="6915" width="9.28515625" style="1469" bestFit="1" customWidth="1"/>
    <col min="6916" max="6917" width="7.7109375" style="1469" bestFit="1" customWidth="1"/>
    <col min="6918" max="6918" width="8.42578125" style="1469" customWidth="1"/>
    <col min="6919" max="6919" width="9.28515625" style="1469" bestFit="1" customWidth="1"/>
    <col min="6920" max="6920" width="6.28515625" style="1469" customWidth="1"/>
    <col min="6921" max="6921" width="7.7109375" style="1469" bestFit="1" customWidth="1"/>
    <col min="6922" max="6922" width="7.85546875" style="1469" bestFit="1" customWidth="1"/>
    <col min="6923" max="6924" width="6.28515625" style="1469" customWidth="1"/>
    <col min="6925" max="6925" width="7.7109375" style="1469" bestFit="1" customWidth="1"/>
    <col min="6926" max="6926" width="7" style="1469" bestFit="1" customWidth="1"/>
    <col min="6927" max="6927" width="5.5703125" style="1469" customWidth="1"/>
    <col min="6928" max="7167" width="11.42578125" style="1469"/>
    <col min="7168" max="7168" width="0.5703125" style="1469" customWidth="1"/>
    <col min="7169" max="7169" width="13.7109375" style="1469" customWidth="1"/>
    <col min="7170" max="7170" width="8.42578125" style="1469" customWidth="1"/>
    <col min="7171" max="7171" width="9.28515625" style="1469" bestFit="1" customWidth="1"/>
    <col min="7172" max="7173" width="7.7109375" style="1469" bestFit="1" customWidth="1"/>
    <col min="7174" max="7174" width="8.42578125" style="1469" customWidth="1"/>
    <col min="7175" max="7175" width="9.28515625" style="1469" bestFit="1" customWidth="1"/>
    <col min="7176" max="7176" width="6.28515625" style="1469" customWidth="1"/>
    <col min="7177" max="7177" width="7.7109375" style="1469" bestFit="1" customWidth="1"/>
    <col min="7178" max="7178" width="7.85546875" style="1469" bestFit="1" customWidth="1"/>
    <col min="7179" max="7180" width="6.28515625" style="1469" customWidth="1"/>
    <col min="7181" max="7181" width="7.7109375" style="1469" bestFit="1" customWidth="1"/>
    <col min="7182" max="7182" width="7" style="1469" bestFit="1" customWidth="1"/>
    <col min="7183" max="7183" width="5.5703125" style="1469" customWidth="1"/>
    <col min="7184" max="7423" width="11.42578125" style="1469"/>
    <col min="7424" max="7424" width="0.5703125" style="1469" customWidth="1"/>
    <col min="7425" max="7425" width="13.7109375" style="1469" customWidth="1"/>
    <col min="7426" max="7426" width="8.42578125" style="1469" customWidth="1"/>
    <col min="7427" max="7427" width="9.28515625" style="1469" bestFit="1" customWidth="1"/>
    <col min="7428" max="7429" width="7.7109375" style="1469" bestFit="1" customWidth="1"/>
    <col min="7430" max="7430" width="8.42578125" style="1469" customWidth="1"/>
    <col min="7431" max="7431" width="9.28515625" style="1469" bestFit="1" customWidth="1"/>
    <col min="7432" max="7432" width="6.28515625" style="1469" customWidth="1"/>
    <col min="7433" max="7433" width="7.7109375" style="1469" bestFit="1" customWidth="1"/>
    <col min="7434" max="7434" width="7.85546875" style="1469" bestFit="1" customWidth="1"/>
    <col min="7435" max="7436" width="6.28515625" style="1469" customWidth="1"/>
    <col min="7437" max="7437" width="7.7109375" style="1469" bestFit="1" customWidth="1"/>
    <col min="7438" max="7438" width="7" style="1469" bestFit="1" customWidth="1"/>
    <col min="7439" max="7439" width="5.5703125" style="1469" customWidth="1"/>
    <col min="7440" max="7679" width="11.42578125" style="1469"/>
    <col min="7680" max="7680" width="0.5703125" style="1469" customWidth="1"/>
    <col min="7681" max="7681" width="13.7109375" style="1469" customWidth="1"/>
    <col min="7682" max="7682" width="8.42578125" style="1469" customWidth="1"/>
    <col min="7683" max="7683" width="9.28515625" style="1469" bestFit="1" customWidth="1"/>
    <col min="7684" max="7685" width="7.7109375" style="1469" bestFit="1" customWidth="1"/>
    <col min="7686" max="7686" width="8.42578125" style="1469" customWidth="1"/>
    <col min="7687" max="7687" width="9.28515625" style="1469" bestFit="1" customWidth="1"/>
    <col min="7688" max="7688" width="6.28515625" style="1469" customWidth="1"/>
    <col min="7689" max="7689" width="7.7109375" style="1469" bestFit="1" customWidth="1"/>
    <col min="7690" max="7690" width="7.85546875" style="1469" bestFit="1" customWidth="1"/>
    <col min="7691" max="7692" width="6.28515625" style="1469" customWidth="1"/>
    <col min="7693" max="7693" width="7.7109375" style="1469" bestFit="1" customWidth="1"/>
    <col min="7694" max="7694" width="7" style="1469" bestFit="1" customWidth="1"/>
    <col min="7695" max="7695" width="5.5703125" style="1469" customWidth="1"/>
    <col min="7696" max="7935" width="11.42578125" style="1469"/>
    <col min="7936" max="7936" width="0.5703125" style="1469" customWidth="1"/>
    <col min="7937" max="7937" width="13.7109375" style="1469" customWidth="1"/>
    <col min="7938" max="7938" width="8.42578125" style="1469" customWidth="1"/>
    <col min="7939" max="7939" width="9.28515625" style="1469" bestFit="1" customWidth="1"/>
    <col min="7940" max="7941" width="7.7109375" style="1469" bestFit="1" customWidth="1"/>
    <col min="7942" max="7942" width="8.42578125" style="1469" customWidth="1"/>
    <col min="7943" max="7943" width="9.28515625" style="1469" bestFit="1" customWidth="1"/>
    <col min="7944" max="7944" width="6.28515625" style="1469" customWidth="1"/>
    <col min="7945" max="7945" width="7.7109375" style="1469" bestFit="1" customWidth="1"/>
    <col min="7946" max="7946" width="7.85546875" style="1469" bestFit="1" customWidth="1"/>
    <col min="7947" max="7948" width="6.28515625" style="1469" customWidth="1"/>
    <col min="7949" max="7949" width="7.7109375" style="1469" bestFit="1" customWidth="1"/>
    <col min="7950" max="7950" width="7" style="1469" bestFit="1" customWidth="1"/>
    <col min="7951" max="7951" width="5.5703125" style="1469" customWidth="1"/>
    <col min="7952" max="8191" width="11.42578125" style="1469"/>
    <col min="8192" max="8192" width="0.5703125" style="1469" customWidth="1"/>
    <col min="8193" max="8193" width="13.7109375" style="1469" customWidth="1"/>
    <col min="8194" max="8194" width="8.42578125" style="1469" customWidth="1"/>
    <col min="8195" max="8195" width="9.28515625" style="1469" bestFit="1" customWidth="1"/>
    <col min="8196" max="8197" width="7.7109375" style="1469" bestFit="1" customWidth="1"/>
    <col min="8198" max="8198" width="8.42578125" style="1469" customWidth="1"/>
    <col min="8199" max="8199" width="9.28515625" style="1469" bestFit="1" customWidth="1"/>
    <col min="8200" max="8200" width="6.28515625" style="1469" customWidth="1"/>
    <col min="8201" max="8201" width="7.7109375" style="1469" bestFit="1" customWidth="1"/>
    <col min="8202" max="8202" width="7.85546875" style="1469" bestFit="1" customWidth="1"/>
    <col min="8203" max="8204" width="6.28515625" style="1469" customWidth="1"/>
    <col min="8205" max="8205" width="7.7109375" style="1469" bestFit="1" customWidth="1"/>
    <col min="8206" max="8206" width="7" style="1469" bestFit="1" customWidth="1"/>
    <col min="8207" max="8207" width="5.5703125" style="1469" customWidth="1"/>
    <col min="8208" max="8447" width="11.42578125" style="1469"/>
    <col min="8448" max="8448" width="0.5703125" style="1469" customWidth="1"/>
    <col min="8449" max="8449" width="13.7109375" style="1469" customWidth="1"/>
    <col min="8450" max="8450" width="8.42578125" style="1469" customWidth="1"/>
    <col min="8451" max="8451" width="9.28515625" style="1469" bestFit="1" customWidth="1"/>
    <col min="8452" max="8453" width="7.7109375" style="1469" bestFit="1" customWidth="1"/>
    <col min="8454" max="8454" width="8.42578125" style="1469" customWidth="1"/>
    <col min="8455" max="8455" width="9.28515625" style="1469" bestFit="1" customWidth="1"/>
    <col min="8456" max="8456" width="6.28515625" style="1469" customWidth="1"/>
    <col min="8457" max="8457" width="7.7109375" style="1469" bestFit="1" customWidth="1"/>
    <col min="8458" max="8458" width="7.85546875" style="1469" bestFit="1" customWidth="1"/>
    <col min="8459" max="8460" width="6.28515625" style="1469" customWidth="1"/>
    <col min="8461" max="8461" width="7.7109375" style="1469" bestFit="1" customWidth="1"/>
    <col min="8462" max="8462" width="7" style="1469" bestFit="1" customWidth="1"/>
    <col min="8463" max="8463" width="5.5703125" style="1469" customWidth="1"/>
    <col min="8464" max="8703" width="11.42578125" style="1469"/>
    <col min="8704" max="8704" width="0.5703125" style="1469" customWidth="1"/>
    <col min="8705" max="8705" width="13.7109375" style="1469" customWidth="1"/>
    <col min="8706" max="8706" width="8.42578125" style="1469" customWidth="1"/>
    <col min="8707" max="8707" width="9.28515625" style="1469" bestFit="1" customWidth="1"/>
    <col min="8708" max="8709" width="7.7109375" style="1469" bestFit="1" customWidth="1"/>
    <col min="8710" max="8710" width="8.42578125" style="1469" customWidth="1"/>
    <col min="8711" max="8711" width="9.28515625" style="1469" bestFit="1" customWidth="1"/>
    <col min="8712" max="8712" width="6.28515625" style="1469" customWidth="1"/>
    <col min="8713" max="8713" width="7.7109375" style="1469" bestFit="1" customWidth="1"/>
    <col min="8714" max="8714" width="7.85546875" style="1469" bestFit="1" customWidth="1"/>
    <col min="8715" max="8716" width="6.28515625" style="1469" customWidth="1"/>
    <col min="8717" max="8717" width="7.7109375" style="1469" bestFit="1" customWidth="1"/>
    <col min="8718" max="8718" width="7" style="1469" bestFit="1" customWidth="1"/>
    <col min="8719" max="8719" width="5.5703125" style="1469" customWidth="1"/>
    <col min="8720" max="8959" width="11.42578125" style="1469"/>
    <col min="8960" max="8960" width="0.5703125" style="1469" customWidth="1"/>
    <col min="8961" max="8961" width="13.7109375" style="1469" customWidth="1"/>
    <col min="8962" max="8962" width="8.42578125" style="1469" customWidth="1"/>
    <col min="8963" max="8963" width="9.28515625" style="1469" bestFit="1" customWidth="1"/>
    <col min="8964" max="8965" width="7.7109375" style="1469" bestFit="1" customWidth="1"/>
    <col min="8966" max="8966" width="8.42578125" style="1469" customWidth="1"/>
    <col min="8967" max="8967" width="9.28515625" style="1469" bestFit="1" customWidth="1"/>
    <col min="8968" max="8968" width="6.28515625" style="1469" customWidth="1"/>
    <col min="8969" max="8969" width="7.7109375" style="1469" bestFit="1" customWidth="1"/>
    <col min="8970" max="8970" width="7.85546875" style="1469" bestFit="1" customWidth="1"/>
    <col min="8971" max="8972" width="6.28515625" style="1469" customWidth="1"/>
    <col min="8973" max="8973" width="7.7109375" style="1469" bestFit="1" customWidth="1"/>
    <col min="8974" max="8974" width="7" style="1469" bestFit="1" customWidth="1"/>
    <col min="8975" max="8975" width="5.5703125" style="1469" customWidth="1"/>
    <col min="8976" max="9215" width="11.42578125" style="1469"/>
    <col min="9216" max="9216" width="0.5703125" style="1469" customWidth="1"/>
    <col min="9217" max="9217" width="13.7109375" style="1469" customWidth="1"/>
    <col min="9218" max="9218" width="8.42578125" style="1469" customWidth="1"/>
    <col min="9219" max="9219" width="9.28515625" style="1469" bestFit="1" customWidth="1"/>
    <col min="9220" max="9221" width="7.7109375" style="1469" bestFit="1" customWidth="1"/>
    <col min="9222" max="9222" width="8.42578125" style="1469" customWidth="1"/>
    <col min="9223" max="9223" width="9.28515625" style="1469" bestFit="1" customWidth="1"/>
    <col min="9224" max="9224" width="6.28515625" style="1469" customWidth="1"/>
    <col min="9225" max="9225" width="7.7109375" style="1469" bestFit="1" customWidth="1"/>
    <col min="9226" max="9226" width="7.85546875" style="1469" bestFit="1" customWidth="1"/>
    <col min="9227" max="9228" width="6.28515625" style="1469" customWidth="1"/>
    <col min="9229" max="9229" width="7.7109375" style="1469" bestFit="1" customWidth="1"/>
    <col min="9230" max="9230" width="7" style="1469" bestFit="1" customWidth="1"/>
    <col min="9231" max="9231" width="5.5703125" style="1469" customWidth="1"/>
    <col min="9232" max="9471" width="11.42578125" style="1469"/>
    <col min="9472" max="9472" width="0.5703125" style="1469" customWidth="1"/>
    <col min="9473" max="9473" width="13.7109375" style="1469" customWidth="1"/>
    <col min="9474" max="9474" width="8.42578125" style="1469" customWidth="1"/>
    <col min="9475" max="9475" width="9.28515625" style="1469" bestFit="1" customWidth="1"/>
    <col min="9476" max="9477" width="7.7109375" style="1469" bestFit="1" customWidth="1"/>
    <col min="9478" max="9478" width="8.42578125" style="1469" customWidth="1"/>
    <col min="9479" max="9479" width="9.28515625" style="1469" bestFit="1" customWidth="1"/>
    <col min="9480" max="9480" width="6.28515625" style="1469" customWidth="1"/>
    <col min="9481" max="9481" width="7.7109375" style="1469" bestFit="1" customWidth="1"/>
    <col min="9482" max="9482" width="7.85546875" style="1469" bestFit="1" customWidth="1"/>
    <col min="9483" max="9484" width="6.28515625" style="1469" customWidth="1"/>
    <col min="9485" max="9485" width="7.7109375" style="1469" bestFit="1" customWidth="1"/>
    <col min="9486" max="9486" width="7" style="1469" bestFit="1" customWidth="1"/>
    <col min="9487" max="9487" width="5.5703125" style="1469" customWidth="1"/>
    <col min="9488" max="9727" width="11.42578125" style="1469"/>
    <col min="9728" max="9728" width="0.5703125" style="1469" customWidth="1"/>
    <col min="9729" max="9729" width="13.7109375" style="1469" customWidth="1"/>
    <col min="9730" max="9730" width="8.42578125" style="1469" customWidth="1"/>
    <col min="9731" max="9731" width="9.28515625" style="1469" bestFit="1" customWidth="1"/>
    <col min="9732" max="9733" width="7.7109375" style="1469" bestFit="1" customWidth="1"/>
    <col min="9734" max="9734" width="8.42578125" style="1469" customWidth="1"/>
    <col min="9735" max="9735" width="9.28515625" style="1469" bestFit="1" customWidth="1"/>
    <col min="9736" max="9736" width="6.28515625" style="1469" customWidth="1"/>
    <col min="9737" max="9737" width="7.7109375" style="1469" bestFit="1" customWidth="1"/>
    <col min="9738" max="9738" width="7.85546875" style="1469" bestFit="1" customWidth="1"/>
    <col min="9739" max="9740" width="6.28515625" style="1469" customWidth="1"/>
    <col min="9741" max="9741" width="7.7109375" style="1469" bestFit="1" customWidth="1"/>
    <col min="9742" max="9742" width="7" style="1469" bestFit="1" customWidth="1"/>
    <col min="9743" max="9743" width="5.5703125" style="1469" customWidth="1"/>
    <col min="9744" max="9983" width="11.42578125" style="1469"/>
    <col min="9984" max="9984" width="0.5703125" style="1469" customWidth="1"/>
    <col min="9985" max="9985" width="13.7109375" style="1469" customWidth="1"/>
    <col min="9986" max="9986" width="8.42578125" style="1469" customWidth="1"/>
    <col min="9987" max="9987" width="9.28515625" style="1469" bestFit="1" customWidth="1"/>
    <col min="9988" max="9989" width="7.7109375" style="1469" bestFit="1" customWidth="1"/>
    <col min="9990" max="9990" width="8.42578125" style="1469" customWidth="1"/>
    <col min="9991" max="9991" width="9.28515625" style="1469" bestFit="1" customWidth="1"/>
    <col min="9992" max="9992" width="6.28515625" style="1469" customWidth="1"/>
    <col min="9993" max="9993" width="7.7109375" style="1469" bestFit="1" customWidth="1"/>
    <col min="9994" max="9994" width="7.85546875" style="1469" bestFit="1" customWidth="1"/>
    <col min="9995" max="9996" width="6.28515625" style="1469" customWidth="1"/>
    <col min="9997" max="9997" width="7.7109375" style="1469" bestFit="1" customWidth="1"/>
    <col min="9998" max="9998" width="7" style="1469" bestFit="1" customWidth="1"/>
    <col min="9999" max="9999" width="5.5703125" style="1469" customWidth="1"/>
    <col min="10000" max="10239" width="11.42578125" style="1469"/>
    <col min="10240" max="10240" width="0.5703125" style="1469" customWidth="1"/>
    <col min="10241" max="10241" width="13.7109375" style="1469" customWidth="1"/>
    <col min="10242" max="10242" width="8.42578125" style="1469" customWidth="1"/>
    <col min="10243" max="10243" width="9.28515625" style="1469" bestFit="1" customWidth="1"/>
    <col min="10244" max="10245" width="7.7109375" style="1469" bestFit="1" customWidth="1"/>
    <col min="10246" max="10246" width="8.42578125" style="1469" customWidth="1"/>
    <col min="10247" max="10247" width="9.28515625" style="1469" bestFit="1" customWidth="1"/>
    <col min="10248" max="10248" width="6.28515625" style="1469" customWidth="1"/>
    <col min="10249" max="10249" width="7.7109375" style="1469" bestFit="1" customWidth="1"/>
    <col min="10250" max="10250" width="7.85546875" style="1469" bestFit="1" customWidth="1"/>
    <col min="10251" max="10252" width="6.28515625" style="1469" customWidth="1"/>
    <col min="10253" max="10253" width="7.7109375" style="1469" bestFit="1" customWidth="1"/>
    <col min="10254" max="10254" width="7" style="1469" bestFit="1" customWidth="1"/>
    <col min="10255" max="10255" width="5.5703125" style="1469" customWidth="1"/>
    <col min="10256" max="10495" width="11.42578125" style="1469"/>
    <col min="10496" max="10496" width="0.5703125" style="1469" customWidth="1"/>
    <col min="10497" max="10497" width="13.7109375" style="1469" customWidth="1"/>
    <col min="10498" max="10498" width="8.42578125" style="1469" customWidth="1"/>
    <col min="10499" max="10499" width="9.28515625" style="1469" bestFit="1" customWidth="1"/>
    <col min="10500" max="10501" width="7.7109375" style="1469" bestFit="1" customWidth="1"/>
    <col min="10502" max="10502" width="8.42578125" style="1469" customWidth="1"/>
    <col min="10503" max="10503" width="9.28515625" style="1469" bestFit="1" customWidth="1"/>
    <col min="10504" max="10504" width="6.28515625" style="1469" customWidth="1"/>
    <col min="10505" max="10505" width="7.7109375" style="1469" bestFit="1" customWidth="1"/>
    <col min="10506" max="10506" width="7.85546875" style="1469" bestFit="1" customWidth="1"/>
    <col min="10507" max="10508" width="6.28515625" style="1469" customWidth="1"/>
    <col min="10509" max="10509" width="7.7109375" style="1469" bestFit="1" customWidth="1"/>
    <col min="10510" max="10510" width="7" style="1469" bestFit="1" customWidth="1"/>
    <col min="10511" max="10511" width="5.5703125" style="1469" customWidth="1"/>
    <col min="10512" max="10751" width="11.42578125" style="1469"/>
    <col min="10752" max="10752" width="0.5703125" style="1469" customWidth="1"/>
    <col min="10753" max="10753" width="13.7109375" style="1469" customWidth="1"/>
    <col min="10754" max="10754" width="8.42578125" style="1469" customWidth="1"/>
    <col min="10755" max="10755" width="9.28515625" style="1469" bestFit="1" customWidth="1"/>
    <col min="10756" max="10757" width="7.7109375" style="1469" bestFit="1" customWidth="1"/>
    <col min="10758" max="10758" width="8.42578125" style="1469" customWidth="1"/>
    <col min="10759" max="10759" width="9.28515625" style="1469" bestFit="1" customWidth="1"/>
    <col min="10760" max="10760" width="6.28515625" style="1469" customWidth="1"/>
    <col min="10761" max="10761" width="7.7109375" style="1469" bestFit="1" customWidth="1"/>
    <col min="10762" max="10762" width="7.85546875" style="1469" bestFit="1" customWidth="1"/>
    <col min="10763" max="10764" width="6.28515625" style="1469" customWidth="1"/>
    <col min="10765" max="10765" width="7.7109375" style="1469" bestFit="1" customWidth="1"/>
    <col min="10766" max="10766" width="7" style="1469" bestFit="1" customWidth="1"/>
    <col min="10767" max="10767" width="5.5703125" style="1469" customWidth="1"/>
    <col min="10768" max="11007" width="11.42578125" style="1469"/>
    <col min="11008" max="11008" width="0.5703125" style="1469" customWidth="1"/>
    <col min="11009" max="11009" width="13.7109375" style="1469" customWidth="1"/>
    <col min="11010" max="11010" width="8.42578125" style="1469" customWidth="1"/>
    <col min="11011" max="11011" width="9.28515625" style="1469" bestFit="1" customWidth="1"/>
    <col min="11012" max="11013" width="7.7109375" style="1469" bestFit="1" customWidth="1"/>
    <col min="11014" max="11014" width="8.42578125" style="1469" customWidth="1"/>
    <col min="11015" max="11015" width="9.28515625" style="1469" bestFit="1" customWidth="1"/>
    <col min="11016" max="11016" width="6.28515625" style="1469" customWidth="1"/>
    <col min="11017" max="11017" width="7.7109375" style="1469" bestFit="1" customWidth="1"/>
    <col min="11018" max="11018" width="7.85546875" style="1469" bestFit="1" customWidth="1"/>
    <col min="11019" max="11020" width="6.28515625" style="1469" customWidth="1"/>
    <col min="11021" max="11021" width="7.7109375" style="1469" bestFit="1" customWidth="1"/>
    <col min="11022" max="11022" width="7" style="1469" bestFit="1" customWidth="1"/>
    <col min="11023" max="11023" width="5.5703125" style="1469" customWidth="1"/>
    <col min="11024" max="11263" width="11.42578125" style="1469"/>
    <col min="11264" max="11264" width="0.5703125" style="1469" customWidth="1"/>
    <col min="11265" max="11265" width="13.7109375" style="1469" customWidth="1"/>
    <col min="11266" max="11266" width="8.42578125" style="1469" customWidth="1"/>
    <col min="11267" max="11267" width="9.28515625" style="1469" bestFit="1" customWidth="1"/>
    <col min="11268" max="11269" width="7.7109375" style="1469" bestFit="1" customWidth="1"/>
    <col min="11270" max="11270" width="8.42578125" style="1469" customWidth="1"/>
    <col min="11271" max="11271" width="9.28515625" style="1469" bestFit="1" customWidth="1"/>
    <col min="11272" max="11272" width="6.28515625" style="1469" customWidth="1"/>
    <col min="11273" max="11273" width="7.7109375" style="1469" bestFit="1" customWidth="1"/>
    <col min="11274" max="11274" width="7.85546875" style="1469" bestFit="1" customWidth="1"/>
    <col min="11275" max="11276" width="6.28515625" style="1469" customWidth="1"/>
    <col min="11277" max="11277" width="7.7109375" style="1469" bestFit="1" customWidth="1"/>
    <col min="11278" max="11278" width="7" style="1469" bestFit="1" customWidth="1"/>
    <col min="11279" max="11279" width="5.5703125" style="1469" customWidth="1"/>
    <col min="11280" max="11519" width="11.42578125" style="1469"/>
    <col min="11520" max="11520" width="0.5703125" style="1469" customWidth="1"/>
    <col min="11521" max="11521" width="13.7109375" style="1469" customWidth="1"/>
    <col min="11522" max="11522" width="8.42578125" style="1469" customWidth="1"/>
    <col min="11523" max="11523" width="9.28515625" style="1469" bestFit="1" customWidth="1"/>
    <col min="11524" max="11525" width="7.7109375" style="1469" bestFit="1" customWidth="1"/>
    <col min="11526" max="11526" width="8.42578125" style="1469" customWidth="1"/>
    <col min="11527" max="11527" width="9.28515625" style="1469" bestFit="1" customWidth="1"/>
    <col min="11528" max="11528" width="6.28515625" style="1469" customWidth="1"/>
    <col min="11529" max="11529" width="7.7109375" style="1469" bestFit="1" customWidth="1"/>
    <col min="11530" max="11530" width="7.85546875" style="1469" bestFit="1" customWidth="1"/>
    <col min="11531" max="11532" width="6.28515625" style="1469" customWidth="1"/>
    <col min="11533" max="11533" width="7.7109375" style="1469" bestFit="1" customWidth="1"/>
    <col min="11534" max="11534" width="7" style="1469" bestFit="1" customWidth="1"/>
    <col min="11535" max="11535" width="5.5703125" style="1469" customWidth="1"/>
    <col min="11536" max="11775" width="11.42578125" style="1469"/>
    <col min="11776" max="11776" width="0.5703125" style="1469" customWidth="1"/>
    <col min="11777" max="11777" width="13.7109375" style="1469" customWidth="1"/>
    <col min="11778" max="11778" width="8.42578125" style="1469" customWidth="1"/>
    <col min="11779" max="11779" width="9.28515625" style="1469" bestFit="1" customWidth="1"/>
    <col min="11780" max="11781" width="7.7109375" style="1469" bestFit="1" customWidth="1"/>
    <col min="11782" max="11782" width="8.42578125" style="1469" customWidth="1"/>
    <col min="11783" max="11783" width="9.28515625" style="1469" bestFit="1" customWidth="1"/>
    <col min="11784" max="11784" width="6.28515625" style="1469" customWidth="1"/>
    <col min="11785" max="11785" width="7.7109375" style="1469" bestFit="1" customWidth="1"/>
    <col min="11786" max="11786" width="7.85546875" style="1469" bestFit="1" customWidth="1"/>
    <col min="11787" max="11788" width="6.28515625" style="1469" customWidth="1"/>
    <col min="11789" max="11789" width="7.7109375" style="1469" bestFit="1" customWidth="1"/>
    <col min="11790" max="11790" width="7" style="1469" bestFit="1" customWidth="1"/>
    <col min="11791" max="11791" width="5.5703125" style="1469" customWidth="1"/>
    <col min="11792" max="12031" width="11.42578125" style="1469"/>
    <col min="12032" max="12032" width="0.5703125" style="1469" customWidth="1"/>
    <col min="12033" max="12033" width="13.7109375" style="1469" customWidth="1"/>
    <col min="12034" max="12034" width="8.42578125" style="1469" customWidth="1"/>
    <col min="12035" max="12035" width="9.28515625" style="1469" bestFit="1" customWidth="1"/>
    <col min="12036" max="12037" width="7.7109375" style="1469" bestFit="1" customWidth="1"/>
    <col min="12038" max="12038" width="8.42578125" style="1469" customWidth="1"/>
    <col min="12039" max="12039" width="9.28515625" style="1469" bestFit="1" customWidth="1"/>
    <col min="12040" max="12040" width="6.28515625" style="1469" customWidth="1"/>
    <col min="12041" max="12041" width="7.7109375" style="1469" bestFit="1" customWidth="1"/>
    <col min="12042" max="12042" width="7.85546875" style="1469" bestFit="1" customWidth="1"/>
    <col min="12043" max="12044" width="6.28515625" style="1469" customWidth="1"/>
    <col min="12045" max="12045" width="7.7109375" style="1469" bestFit="1" customWidth="1"/>
    <col min="12046" max="12046" width="7" style="1469" bestFit="1" customWidth="1"/>
    <col min="12047" max="12047" width="5.5703125" style="1469" customWidth="1"/>
    <col min="12048" max="12287" width="11.42578125" style="1469"/>
    <col min="12288" max="12288" width="0.5703125" style="1469" customWidth="1"/>
    <col min="12289" max="12289" width="13.7109375" style="1469" customWidth="1"/>
    <col min="12290" max="12290" width="8.42578125" style="1469" customWidth="1"/>
    <col min="12291" max="12291" width="9.28515625" style="1469" bestFit="1" customWidth="1"/>
    <col min="12292" max="12293" width="7.7109375" style="1469" bestFit="1" customWidth="1"/>
    <col min="12294" max="12294" width="8.42578125" style="1469" customWidth="1"/>
    <col min="12295" max="12295" width="9.28515625" style="1469" bestFit="1" customWidth="1"/>
    <col min="12296" max="12296" width="6.28515625" style="1469" customWidth="1"/>
    <col min="12297" max="12297" width="7.7109375" style="1469" bestFit="1" customWidth="1"/>
    <col min="12298" max="12298" width="7.85546875" style="1469" bestFit="1" customWidth="1"/>
    <col min="12299" max="12300" width="6.28515625" style="1469" customWidth="1"/>
    <col min="12301" max="12301" width="7.7109375" style="1469" bestFit="1" customWidth="1"/>
    <col min="12302" max="12302" width="7" style="1469" bestFit="1" customWidth="1"/>
    <col min="12303" max="12303" width="5.5703125" style="1469" customWidth="1"/>
    <col min="12304" max="12543" width="11.42578125" style="1469"/>
    <col min="12544" max="12544" width="0.5703125" style="1469" customWidth="1"/>
    <col min="12545" max="12545" width="13.7109375" style="1469" customWidth="1"/>
    <col min="12546" max="12546" width="8.42578125" style="1469" customWidth="1"/>
    <col min="12547" max="12547" width="9.28515625" style="1469" bestFit="1" customWidth="1"/>
    <col min="12548" max="12549" width="7.7109375" style="1469" bestFit="1" customWidth="1"/>
    <col min="12550" max="12550" width="8.42578125" style="1469" customWidth="1"/>
    <col min="12551" max="12551" width="9.28515625" style="1469" bestFit="1" customWidth="1"/>
    <col min="12552" max="12552" width="6.28515625" style="1469" customWidth="1"/>
    <col min="12553" max="12553" width="7.7109375" style="1469" bestFit="1" customWidth="1"/>
    <col min="12554" max="12554" width="7.85546875" style="1469" bestFit="1" customWidth="1"/>
    <col min="12555" max="12556" width="6.28515625" style="1469" customWidth="1"/>
    <col min="12557" max="12557" width="7.7109375" style="1469" bestFit="1" customWidth="1"/>
    <col min="12558" max="12558" width="7" style="1469" bestFit="1" customWidth="1"/>
    <col min="12559" max="12559" width="5.5703125" style="1469" customWidth="1"/>
    <col min="12560" max="12799" width="11.42578125" style="1469"/>
    <col min="12800" max="12800" width="0.5703125" style="1469" customWidth="1"/>
    <col min="12801" max="12801" width="13.7109375" style="1469" customWidth="1"/>
    <col min="12802" max="12802" width="8.42578125" style="1469" customWidth="1"/>
    <col min="12803" max="12803" width="9.28515625" style="1469" bestFit="1" customWidth="1"/>
    <col min="12804" max="12805" width="7.7109375" style="1469" bestFit="1" customWidth="1"/>
    <col min="12806" max="12806" width="8.42578125" style="1469" customWidth="1"/>
    <col min="12807" max="12807" width="9.28515625" style="1469" bestFit="1" customWidth="1"/>
    <col min="12808" max="12808" width="6.28515625" style="1469" customWidth="1"/>
    <col min="12809" max="12809" width="7.7109375" style="1469" bestFit="1" customWidth="1"/>
    <col min="12810" max="12810" width="7.85546875" style="1469" bestFit="1" customWidth="1"/>
    <col min="12811" max="12812" width="6.28515625" style="1469" customWidth="1"/>
    <col min="12813" max="12813" width="7.7109375" style="1469" bestFit="1" customWidth="1"/>
    <col min="12814" max="12814" width="7" style="1469" bestFit="1" customWidth="1"/>
    <col min="12815" max="12815" width="5.5703125" style="1469" customWidth="1"/>
    <col min="12816" max="13055" width="11.42578125" style="1469"/>
    <col min="13056" max="13056" width="0.5703125" style="1469" customWidth="1"/>
    <col min="13057" max="13057" width="13.7109375" style="1469" customWidth="1"/>
    <col min="13058" max="13058" width="8.42578125" style="1469" customWidth="1"/>
    <col min="13059" max="13059" width="9.28515625" style="1469" bestFit="1" customWidth="1"/>
    <col min="13060" max="13061" width="7.7109375" style="1469" bestFit="1" customWidth="1"/>
    <col min="13062" max="13062" width="8.42578125" style="1469" customWidth="1"/>
    <col min="13063" max="13063" width="9.28515625" style="1469" bestFit="1" customWidth="1"/>
    <col min="13064" max="13064" width="6.28515625" style="1469" customWidth="1"/>
    <col min="13065" max="13065" width="7.7109375" style="1469" bestFit="1" customWidth="1"/>
    <col min="13066" max="13066" width="7.85546875" style="1469" bestFit="1" customWidth="1"/>
    <col min="13067" max="13068" width="6.28515625" style="1469" customWidth="1"/>
    <col min="13069" max="13069" width="7.7109375" style="1469" bestFit="1" customWidth="1"/>
    <col min="13070" max="13070" width="7" style="1469" bestFit="1" customWidth="1"/>
    <col min="13071" max="13071" width="5.5703125" style="1469" customWidth="1"/>
    <col min="13072" max="13311" width="11.42578125" style="1469"/>
    <col min="13312" max="13312" width="0.5703125" style="1469" customWidth="1"/>
    <col min="13313" max="13313" width="13.7109375" style="1469" customWidth="1"/>
    <col min="13314" max="13314" width="8.42578125" style="1469" customWidth="1"/>
    <col min="13315" max="13315" width="9.28515625" style="1469" bestFit="1" customWidth="1"/>
    <col min="13316" max="13317" width="7.7109375" style="1469" bestFit="1" customWidth="1"/>
    <col min="13318" max="13318" width="8.42578125" style="1469" customWidth="1"/>
    <col min="13319" max="13319" width="9.28515625" style="1469" bestFit="1" customWidth="1"/>
    <col min="13320" max="13320" width="6.28515625" style="1469" customWidth="1"/>
    <col min="13321" max="13321" width="7.7109375" style="1469" bestFit="1" customWidth="1"/>
    <col min="13322" max="13322" width="7.85546875" style="1469" bestFit="1" customWidth="1"/>
    <col min="13323" max="13324" width="6.28515625" style="1469" customWidth="1"/>
    <col min="13325" max="13325" width="7.7109375" style="1469" bestFit="1" customWidth="1"/>
    <col min="13326" max="13326" width="7" style="1469" bestFit="1" customWidth="1"/>
    <col min="13327" max="13327" width="5.5703125" style="1469" customWidth="1"/>
    <col min="13328" max="13567" width="11.42578125" style="1469"/>
    <col min="13568" max="13568" width="0.5703125" style="1469" customWidth="1"/>
    <col min="13569" max="13569" width="13.7109375" style="1469" customWidth="1"/>
    <col min="13570" max="13570" width="8.42578125" style="1469" customWidth="1"/>
    <col min="13571" max="13571" width="9.28515625" style="1469" bestFit="1" customWidth="1"/>
    <col min="13572" max="13573" width="7.7109375" style="1469" bestFit="1" customWidth="1"/>
    <col min="13574" max="13574" width="8.42578125" style="1469" customWidth="1"/>
    <col min="13575" max="13575" width="9.28515625" style="1469" bestFit="1" customWidth="1"/>
    <col min="13576" max="13576" width="6.28515625" style="1469" customWidth="1"/>
    <col min="13577" max="13577" width="7.7109375" style="1469" bestFit="1" customWidth="1"/>
    <col min="13578" max="13578" width="7.85546875" style="1469" bestFit="1" customWidth="1"/>
    <col min="13579" max="13580" width="6.28515625" style="1469" customWidth="1"/>
    <col min="13581" max="13581" width="7.7109375" style="1469" bestFit="1" customWidth="1"/>
    <col min="13582" max="13582" width="7" style="1469" bestFit="1" customWidth="1"/>
    <col min="13583" max="13583" width="5.5703125" style="1469" customWidth="1"/>
    <col min="13584" max="13823" width="11.42578125" style="1469"/>
    <col min="13824" max="13824" width="0.5703125" style="1469" customWidth="1"/>
    <col min="13825" max="13825" width="13.7109375" style="1469" customWidth="1"/>
    <col min="13826" max="13826" width="8.42578125" style="1469" customWidth="1"/>
    <col min="13827" max="13827" width="9.28515625" style="1469" bestFit="1" customWidth="1"/>
    <col min="13828" max="13829" width="7.7109375" style="1469" bestFit="1" customWidth="1"/>
    <col min="13830" max="13830" width="8.42578125" style="1469" customWidth="1"/>
    <col min="13831" max="13831" width="9.28515625" style="1469" bestFit="1" customWidth="1"/>
    <col min="13832" max="13832" width="6.28515625" style="1469" customWidth="1"/>
    <col min="13833" max="13833" width="7.7109375" style="1469" bestFit="1" customWidth="1"/>
    <col min="13834" max="13834" width="7.85546875" style="1469" bestFit="1" customWidth="1"/>
    <col min="13835" max="13836" width="6.28515625" style="1469" customWidth="1"/>
    <col min="13837" max="13837" width="7.7109375" style="1469" bestFit="1" customWidth="1"/>
    <col min="13838" max="13838" width="7" style="1469" bestFit="1" customWidth="1"/>
    <col min="13839" max="13839" width="5.5703125" style="1469" customWidth="1"/>
    <col min="13840" max="14079" width="11.42578125" style="1469"/>
    <col min="14080" max="14080" width="0.5703125" style="1469" customWidth="1"/>
    <col min="14081" max="14081" width="13.7109375" style="1469" customWidth="1"/>
    <col min="14082" max="14082" width="8.42578125" style="1469" customWidth="1"/>
    <col min="14083" max="14083" width="9.28515625" style="1469" bestFit="1" customWidth="1"/>
    <col min="14084" max="14085" width="7.7109375" style="1469" bestFit="1" customWidth="1"/>
    <col min="14086" max="14086" width="8.42578125" style="1469" customWidth="1"/>
    <col min="14087" max="14087" width="9.28515625" style="1469" bestFit="1" customWidth="1"/>
    <col min="14088" max="14088" width="6.28515625" style="1469" customWidth="1"/>
    <col min="14089" max="14089" width="7.7109375" style="1469" bestFit="1" customWidth="1"/>
    <col min="14090" max="14090" width="7.85546875" style="1469" bestFit="1" customWidth="1"/>
    <col min="14091" max="14092" width="6.28515625" style="1469" customWidth="1"/>
    <col min="14093" max="14093" width="7.7109375" style="1469" bestFit="1" customWidth="1"/>
    <col min="14094" max="14094" width="7" style="1469" bestFit="1" customWidth="1"/>
    <col min="14095" max="14095" width="5.5703125" style="1469" customWidth="1"/>
    <col min="14096" max="14335" width="11.42578125" style="1469"/>
    <col min="14336" max="14336" width="0.5703125" style="1469" customWidth="1"/>
    <col min="14337" max="14337" width="13.7109375" style="1469" customWidth="1"/>
    <col min="14338" max="14338" width="8.42578125" style="1469" customWidth="1"/>
    <col min="14339" max="14339" width="9.28515625" style="1469" bestFit="1" customWidth="1"/>
    <col min="14340" max="14341" width="7.7109375" style="1469" bestFit="1" customWidth="1"/>
    <col min="14342" max="14342" width="8.42578125" style="1469" customWidth="1"/>
    <col min="14343" max="14343" width="9.28515625" style="1469" bestFit="1" customWidth="1"/>
    <col min="14344" max="14344" width="6.28515625" style="1469" customWidth="1"/>
    <col min="14345" max="14345" width="7.7109375" style="1469" bestFit="1" customWidth="1"/>
    <col min="14346" max="14346" width="7.85546875" style="1469" bestFit="1" customWidth="1"/>
    <col min="14347" max="14348" width="6.28515625" style="1469" customWidth="1"/>
    <col min="14349" max="14349" width="7.7109375" style="1469" bestFit="1" customWidth="1"/>
    <col min="14350" max="14350" width="7" style="1469" bestFit="1" customWidth="1"/>
    <col min="14351" max="14351" width="5.5703125" style="1469" customWidth="1"/>
    <col min="14352" max="14591" width="11.42578125" style="1469"/>
    <col min="14592" max="14592" width="0.5703125" style="1469" customWidth="1"/>
    <col min="14593" max="14593" width="13.7109375" style="1469" customWidth="1"/>
    <col min="14594" max="14594" width="8.42578125" style="1469" customWidth="1"/>
    <col min="14595" max="14595" width="9.28515625" style="1469" bestFit="1" customWidth="1"/>
    <col min="14596" max="14597" width="7.7109375" style="1469" bestFit="1" customWidth="1"/>
    <col min="14598" max="14598" width="8.42578125" style="1469" customWidth="1"/>
    <col min="14599" max="14599" width="9.28515625" style="1469" bestFit="1" customWidth="1"/>
    <col min="14600" max="14600" width="6.28515625" style="1469" customWidth="1"/>
    <col min="14601" max="14601" width="7.7109375" style="1469" bestFit="1" customWidth="1"/>
    <col min="14602" max="14602" width="7.85546875" style="1469" bestFit="1" customWidth="1"/>
    <col min="14603" max="14604" width="6.28515625" style="1469" customWidth="1"/>
    <col min="14605" max="14605" width="7.7109375" style="1469" bestFit="1" customWidth="1"/>
    <col min="14606" max="14606" width="7" style="1469" bestFit="1" customWidth="1"/>
    <col min="14607" max="14607" width="5.5703125" style="1469" customWidth="1"/>
    <col min="14608" max="14847" width="11.42578125" style="1469"/>
    <col min="14848" max="14848" width="0.5703125" style="1469" customWidth="1"/>
    <col min="14849" max="14849" width="13.7109375" style="1469" customWidth="1"/>
    <col min="14850" max="14850" width="8.42578125" style="1469" customWidth="1"/>
    <col min="14851" max="14851" width="9.28515625" style="1469" bestFit="1" customWidth="1"/>
    <col min="14852" max="14853" width="7.7109375" style="1469" bestFit="1" customWidth="1"/>
    <col min="14854" max="14854" width="8.42578125" style="1469" customWidth="1"/>
    <col min="14855" max="14855" width="9.28515625" style="1469" bestFit="1" customWidth="1"/>
    <col min="14856" max="14856" width="6.28515625" style="1469" customWidth="1"/>
    <col min="14857" max="14857" width="7.7109375" style="1469" bestFit="1" customWidth="1"/>
    <col min="14858" max="14858" width="7.85546875" style="1469" bestFit="1" customWidth="1"/>
    <col min="14859" max="14860" width="6.28515625" style="1469" customWidth="1"/>
    <col min="14861" max="14861" width="7.7109375" style="1469" bestFit="1" customWidth="1"/>
    <col min="14862" max="14862" width="7" style="1469" bestFit="1" customWidth="1"/>
    <col min="14863" max="14863" width="5.5703125" style="1469" customWidth="1"/>
    <col min="14864" max="15103" width="11.42578125" style="1469"/>
    <col min="15104" max="15104" width="0.5703125" style="1469" customWidth="1"/>
    <col min="15105" max="15105" width="13.7109375" style="1469" customWidth="1"/>
    <col min="15106" max="15106" width="8.42578125" style="1469" customWidth="1"/>
    <col min="15107" max="15107" width="9.28515625" style="1469" bestFit="1" customWidth="1"/>
    <col min="15108" max="15109" width="7.7109375" style="1469" bestFit="1" customWidth="1"/>
    <col min="15110" max="15110" width="8.42578125" style="1469" customWidth="1"/>
    <col min="15111" max="15111" width="9.28515625" style="1469" bestFit="1" customWidth="1"/>
    <col min="15112" max="15112" width="6.28515625" style="1469" customWidth="1"/>
    <col min="15113" max="15113" width="7.7109375" style="1469" bestFit="1" customWidth="1"/>
    <col min="15114" max="15114" width="7.85546875" style="1469" bestFit="1" customWidth="1"/>
    <col min="15115" max="15116" width="6.28515625" style="1469" customWidth="1"/>
    <col min="15117" max="15117" width="7.7109375" style="1469" bestFit="1" customWidth="1"/>
    <col min="15118" max="15118" width="7" style="1469" bestFit="1" customWidth="1"/>
    <col min="15119" max="15119" width="5.5703125" style="1469" customWidth="1"/>
    <col min="15120" max="15359" width="11.42578125" style="1469"/>
    <col min="15360" max="15360" width="0.5703125" style="1469" customWidth="1"/>
    <col min="15361" max="15361" width="13.7109375" style="1469" customWidth="1"/>
    <col min="15362" max="15362" width="8.42578125" style="1469" customWidth="1"/>
    <col min="15363" max="15363" width="9.28515625" style="1469" bestFit="1" customWidth="1"/>
    <col min="15364" max="15365" width="7.7109375" style="1469" bestFit="1" customWidth="1"/>
    <col min="15366" max="15366" width="8.42578125" style="1469" customWidth="1"/>
    <col min="15367" max="15367" width="9.28515625" style="1469" bestFit="1" customWidth="1"/>
    <col min="15368" max="15368" width="6.28515625" style="1469" customWidth="1"/>
    <col min="15369" max="15369" width="7.7109375" style="1469" bestFit="1" customWidth="1"/>
    <col min="15370" max="15370" width="7.85546875" style="1469" bestFit="1" customWidth="1"/>
    <col min="15371" max="15372" width="6.28515625" style="1469" customWidth="1"/>
    <col min="15373" max="15373" width="7.7109375" style="1469" bestFit="1" customWidth="1"/>
    <col min="15374" max="15374" width="7" style="1469" bestFit="1" customWidth="1"/>
    <col min="15375" max="15375" width="5.5703125" style="1469" customWidth="1"/>
    <col min="15376" max="15615" width="11.42578125" style="1469"/>
    <col min="15616" max="15616" width="0.5703125" style="1469" customWidth="1"/>
    <col min="15617" max="15617" width="13.7109375" style="1469" customWidth="1"/>
    <col min="15618" max="15618" width="8.42578125" style="1469" customWidth="1"/>
    <col min="15619" max="15619" width="9.28515625" style="1469" bestFit="1" customWidth="1"/>
    <col min="15620" max="15621" width="7.7109375" style="1469" bestFit="1" customWidth="1"/>
    <col min="15622" max="15622" width="8.42578125" style="1469" customWidth="1"/>
    <col min="15623" max="15623" width="9.28515625" style="1469" bestFit="1" customWidth="1"/>
    <col min="15624" max="15624" width="6.28515625" style="1469" customWidth="1"/>
    <col min="15625" max="15625" width="7.7109375" style="1469" bestFit="1" customWidth="1"/>
    <col min="15626" max="15626" width="7.85546875" style="1469" bestFit="1" customWidth="1"/>
    <col min="15627" max="15628" width="6.28515625" style="1469" customWidth="1"/>
    <col min="15629" max="15629" width="7.7109375" style="1469" bestFit="1" customWidth="1"/>
    <col min="15630" max="15630" width="7" style="1469" bestFit="1" customWidth="1"/>
    <col min="15631" max="15631" width="5.5703125" style="1469" customWidth="1"/>
    <col min="15632" max="15871" width="11.42578125" style="1469"/>
    <col min="15872" max="15872" width="0.5703125" style="1469" customWidth="1"/>
    <col min="15873" max="15873" width="13.7109375" style="1469" customWidth="1"/>
    <col min="15874" max="15874" width="8.42578125" style="1469" customWidth="1"/>
    <col min="15875" max="15875" width="9.28515625" style="1469" bestFit="1" customWidth="1"/>
    <col min="15876" max="15877" width="7.7109375" style="1469" bestFit="1" customWidth="1"/>
    <col min="15878" max="15878" width="8.42578125" style="1469" customWidth="1"/>
    <col min="15879" max="15879" width="9.28515625" style="1469" bestFit="1" customWidth="1"/>
    <col min="15880" max="15880" width="6.28515625" style="1469" customWidth="1"/>
    <col min="15881" max="15881" width="7.7109375" style="1469" bestFit="1" customWidth="1"/>
    <col min="15882" max="15882" width="7.85546875" style="1469" bestFit="1" customWidth="1"/>
    <col min="15883" max="15884" width="6.28515625" style="1469" customWidth="1"/>
    <col min="15885" max="15885" width="7.7109375" style="1469" bestFit="1" customWidth="1"/>
    <col min="15886" max="15886" width="7" style="1469" bestFit="1" customWidth="1"/>
    <col min="15887" max="15887" width="5.5703125" style="1469" customWidth="1"/>
    <col min="15888" max="16127" width="11.42578125" style="1469"/>
    <col min="16128" max="16128" width="0.5703125" style="1469" customWidth="1"/>
    <col min="16129" max="16129" width="13.7109375" style="1469" customWidth="1"/>
    <col min="16130" max="16130" width="8.42578125" style="1469" customWidth="1"/>
    <col min="16131" max="16131" width="9.28515625" style="1469" bestFit="1" customWidth="1"/>
    <col min="16132" max="16133" width="7.7109375" style="1469" bestFit="1" customWidth="1"/>
    <col min="16134" max="16134" width="8.42578125" style="1469" customWidth="1"/>
    <col min="16135" max="16135" width="9.28515625" style="1469" bestFit="1" customWidth="1"/>
    <col min="16136" max="16136" width="6.28515625" style="1469" customWidth="1"/>
    <col min="16137" max="16137" width="7.7109375" style="1469" bestFit="1" customWidth="1"/>
    <col min="16138" max="16138" width="7.85546875" style="1469" bestFit="1" customWidth="1"/>
    <col min="16139" max="16140" width="6.28515625" style="1469" customWidth="1"/>
    <col min="16141" max="16141" width="7.7109375" style="1469" bestFit="1" customWidth="1"/>
    <col min="16142" max="16142" width="7" style="1469" bestFit="1" customWidth="1"/>
    <col min="16143" max="16143" width="5.5703125" style="1469" customWidth="1"/>
    <col min="16144" max="16384" width="11.42578125" style="1469"/>
  </cols>
  <sheetData>
    <row r="1" spans="1:52" ht="15">
      <c r="A1" s="1519" t="s">
        <v>1875</v>
      </c>
      <c r="B1" s="1515"/>
      <c r="C1" s="1515"/>
      <c r="D1" s="1515"/>
      <c r="E1" s="1515"/>
      <c r="F1" s="1514"/>
      <c r="G1" s="1514"/>
      <c r="H1" s="1514"/>
      <c r="I1" s="1514"/>
      <c r="J1" s="1514"/>
      <c r="K1" s="1514"/>
      <c r="L1" s="1514"/>
      <c r="M1" s="1514"/>
      <c r="N1" s="1514"/>
      <c r="O1" s="1514"/>
    </row>
    <row r="2" spans="1:52" s="1517" customFormat="1" ht="11.25" customHeight="1">
      <c r="A2" s="1516" t="s">
        <v>1830</v>
      </c>
      <c r="B2" s="1515"/>
      <c r="C2" s="1515"/>
      <c r="D2" s="1515"/>
      <c r="E2" s="1515"/>
      <c r="F2" s="1514"/>
      <c r="G2" s="1514"/>
      <c r="H2" s="1514"/>
      <c r="I2" s="1514"/>
      <c r="J2" s="1514"/>
      <c r="K2" s="1514"/>
      <c r="L2" s="1514"/>
      <c r="M2" s="1514"/>
      <c r="N2" s="1514"/>
      <c r="O2" s="1514"/>
      <c r="P2" s="1536"/>
      <c r="Q2" s="1532"/>
      <c r="R2" s="1532"/>
      <c r="S2" s="1532"/>
      <c r="T2" s="1536"/>
      <c r="U2" s="1518"/>
      <c r="V2" s="1518"/>
      <c r="W2" s="1518"/>
      <c r="X2" s="1518"/>
      <c r="Y2" s="1518"/>
      <c r="Z2" s="1518"/>
      <c r="AA2" s="1518"/>
      <c r="AB2" s="1518"/>
      <c r="AC2" s="1518"/>
      <c r="AD2" s="1518"/>
      <c r="AE2" s="1518"/>
      <c r="AF2" s="1518"/>
      <c r="AG2" s="1518"/>
      <c r="AH2" s="1518"/>
      <c r="AI2" s="1518"/>
      <c r="AJ2" s="1518"/>
      <c r="AK2" s="1518"/>
      <c r="AL2" s="1518"/>
      <c r="AM2" s="1518"/>
      <c r="AN2" s="1518"/>
      <c r="AO2" s="1518"/>
      <c r="AP2" s="1518"/>
      <c r="AQ2" s="1518"/>
      <c r="AR2" s="1518"/>
      <c r="AS2" s="1518"/>
      <c r="AT2" s="1518"/>
      <c r="AU2" s="1518"/>
      <c r="AV2" s="1518"/>
      <c r="AW2" s="1518"/>
      <c r="AX2" s="1518"/>
      <c r="AY2" s="1518"/>
      <c r="AZ2" s="1518"/>
    </row>
    <row r="3" spans="1:52" ht="17.25" customHeight="1">
      <c r="A3" s="1516" t="s">
        <v>1874</v>
      </c>
      <c r="B3" s="1515"/>
      <c r="C3" s="1515"/>
      <c r="D3" s="1515"/>
      <c r="E3" s="1515"/>
      <c r="F3" s="1514"/>
      <c r="G3" s="1514"/>
      <c r="H3" s="1514"/>
      <c r="I3" s="1514"/>
      <c r="J3" s="1514"/>
      <c r="K3" s="1514"/>
      <c r="L3" s="1514"/>
      <c r="M3" s="1514"/>
      <c r="N3" s="1514"/>
      <c r="O3" s="1514"/>
    </row>
    <row r="4" spans="1:52" ht="22.5" customHeight="1">
      <c r="A4" s="1971" t="s">
        <v>304</v>
      </c>
      <c r="B4" s="1513" t="s">
        <v>1873</v>
      </c>
      <c r="C4" s="1512"/>
      <c r="D4" s="1973" t="s">
        <v>1872</v>
      </c>
      <c r="E4" s="1974"/>
      <c r="F4" s="1509" t="s">
        <v>1871</v>
      </c>
      <c r="G4" s="1509"/>
      <c r="H4" s="1511"/>
      <c r="I4" s="1509" t="s">
        <v>1873</v>
      </c>
      <c r="J4" s="1510"/>
      <c r="K4" s="1509" t="s">
        <v>1872</v>
      </c>
      <c r="L4" s="1510"/>
      <c r="M4" s="1509" t="s">
        <v>1871</v>
      </c>
      <c r="N4" s="1509"/>
      <c r="O4" s="1508"/>
      <c r="P4" s="1537"/>
    </row>
    <row r="5" spans="1:52" ht="28.5" customHeight="1">
      <c r="A5" s="1972"/>
      <c r="B5" s="1522">
        <v>2022</v>
      </c>
      <c r="C5" s="1522">
        <v>2023</v>
      </c>
      <c r="D5" s="1524">
        <v>2022</v>
      </c>
      <c r="E5" s="1524">
        <v>2023</v>
      </c>
      <c r="F5" s="1522">
        <v>2022</v>
      </c>
      <c r="G5" s="1522">
        <v>2023</v>
      </c>
      <c r="H5" s="1523" t="s">
        <v>1877</v>
      </c>
      <c r="I5" s="1522">
        <v>2022</v>
      </c>
      <c r="J5" s="1522">
        <v>2023</v>
      </c>
      <c r="K5" s="1522">
        <v>2022</v>
      </c>
      <c r="L5" s="1525">
        <v>2023</v>
      </c>
      <c r="M5" s="1524">
        <v>2022</v>
      </c>
      <c r="N5" s="1522">
        <v>2023</v>
      </c>
      <c r="O5" s="1523" t="s">
        <v>1877</v>
      </c>
    </row>
    <row r="6" spans="1:52" ht="12" customHeight="1">
      <c r="A6" s="1507"/>
      <c r="B6" s="1526" t="s">
        <v>1870</v>
      </c>
      <c r="C6" s="1506"/>
      <c r="D6" s="1527"/>
      <c r="E6" s="1528"/>
      <c r="F6" s="1505"/>
      <c r="G6" s="1502"/>
      <c r="H6" s="1504"/>
      <c r="I6" s="1503" t="s">
        <v>1869</v>
      </c>
      <c r="J6" s="1502"/>
      <c r="K6" s="1502"/>
      <c r="L6" s="1502"/>
      <c r="M6" s="1529"/>
      <c r="N6" s="1528"/>
      <c r="O6" s="1520"/>
      <c r="P6" s="1537"/>
      <c r="Q6" s="1531">
        <f>COUNT(C7:C18)</f>
        <v>12</v>
      </c>
      <c r="R6" s="1531">
        <v>1</v>
      </c>
      <c r="S6" s="1531" t="s">
        <v>1878</v>
      </c>
    </row>
    <row r="7" spans="1:52" ht="7.5" customHeight="1">
      <c r="A7" s="1482">
        <v>35065</v>
      </c>
      <c r="B7" s="1479">
        <v>85179</v>
      </c>
      <c r="C7" s="1479">
        <v>88463</v>
      </c>
      <c r="D7" s="1479">
        <v>796</v>
      </c>
      <c r="E7" s="1479">
        <v>756</v>
      </c>
      <c r="F7" s="1479">
        <f>SUM(B7,D7)</f>
        <v>85975</v>
      </c>
      <c r="G7" s="1479">
        <f>IF(C7&gt;1,SUM(C7,E7),"")</f>
        <v>89219</v>
      </c>
      <c r="H7" s="1483">
        <f>IF(G7="","",(((F7-G7)/F7)*100))</f>
        <v>-3.7731898807792965</v>
      </c>
      <c r="I7" s="1479">
        <v>2044</v>
      </c>
      <c r="J7" s="1479">
        <v>2330</v>
      </c>
      <c r="K7" s="1479">
        <v>91</v>
      </c>
      <c r="L7" s="1479">
        <v>93</v>
      </c>
      <c r="M7" s="1479">
        <f>SUM(I7,K7)</f>
        <v>2135</v>
      </c>
      <c r="N7" s="1479">
        <f>IF(J7&gt;1,SUM(J7,L7),"")</f>
        <v>2423</v>
      </c>
      <c r="O7" s="1483">
        <f>IF(N7="","",(((M7-N7)/M7)*100))</f>
        <v>-13.489461358313818</v>
      </c>
      <c r="P7" s="1537"/>
      <c r="R7" s="1531">
        <v>2</v>
      </c>
      <c r="S7" s="1531" t="s">
        <v>1879</v>
      </c>
    </row>
    <row r="8" spans="1:52" ht="8.1" customHeight="1">
      <c r="A8" s="1482">
        <v>35096</v>
      </c>
      <c r="B8" s="1479">
        <v>83533</v>
      </c>
      <c r="C8" s="1479">
        <v>75604</v>
      </c>
      <c r="D8" s="1479">
        <v>818</v>
      </c>
      <c r="E8" s="1479">
        <v>773</v>
      </c>
      <c r="F8" s="1479">
        <f t="shared" ref="F8:F18" si="0">SUM(B8,D8)</f>
        <v>84351</v>
      </c>
      <c r="G8" s="1479">
        <f t="shared" ref="G8:G18" si="1">IF(C8&gt;1,SUM(C8,E8),"")</f>
        <v>76377</v>
      </c>
      <c r="H8" s="1483">
        <f t="shared" ref="H8:H18" si="2">IF(G8="","",(((F8-G8)/F8)*100))</f>
        <v>9.4533556211544614</v>
      </c>
      <c r="I8" s="1479">
        <v>2032</v>
      </c>
      <c r="J8" s="1479">
        <v>2233</v>
      </c>
      <c r="K8" s="1479">
        <v>88</v>
      </c>
      <c r="L8" s="1479">
        <v>88</v>
      </c>
      <c r="M8" s="1479">
        <f t="shared" ref="M8:M18" si="3">SUM(I8,K8)</f>
        <v>2120</v>
      </c>
      <c r="N8" s="1479">
        <f t="shared" ref="N8:N18" si="4">IF(J8&gt;1,SUM(J8,L8),"")</f>
        <v>2321</v>
      </c>
      <c r="O8" s="1483">
        <f t="shared" ref="O8:O18" si="5">IF(N8="","",(((M8-N8)/M8)*100))</f>
        <v>-9.4811320754716988</v>
      </c>
      <c r="P8" s="1537"/>
      <c r="R8" s="1531">
        <v>3</v>
      </c>
      <c r="S8" s="1531" t="s">
        <v>1880</v>
      </c>
    </row>
    <row r="9" spans="1:52" ht="8.1" customHeight="1">
      <c r="A9" s="1482">
        <v>35125</v>
      </c>
      <c r="B9" s="1479">
        <v>97667</v>
      </c>
      <c r="C9" s="1479">
        <v>105410</v>
      </c>
      <c r="D9" s="1479">
        <v>839</v>
      </c>
      <c r="E9" s="1479">
        <v>835</v>
      </c>
      <c r="F9" s="1479">
        <f t="shared" si="0"/>
        <v>98506</v>
      </c>
      <c r="G9" s="1479">
        <f t="shared" si="1"/>
        <v>106245</v>
      </c>
      <c r="H9" s="1483">
        <f t="shared" si="2"/>
        <v>-7.8563742310113094</v>
      </c>
      <c r="I9" s="1479">
        <v>2823</v>
      </c>
      <c r="J9" s="1479">
        <v>3069</v>
      </c>
      <c r="K9" s="1479">
        <v>104</v>
      </c>
      <c r="L9" s="1479">
        <v>119</v>
      </c>
      <c r="M9" s="1479">
        <f t="shared" si="3"/>
        <v>2927</v>
      </c>
      <c r="N9" s="1479">
        <f t="shared" si="4"/>
        <v>3188</v>
      </c>
      <c r="O9" s="1483">
        <f t="shared" si="5"/>
        <v>-8.9169798428425011</v>
      </c>
      <c r="P9" s="1537"/>
      <c r="R9" s="1531">
        <v>4</v>
      </c>
      <c r="S9" s="1531" t="s">
        <v>1881</v>
      </c>
    </row>
    <row r="10" spans="1:52" ht="8.1" customHeight="1">
      <c r="A10" s="1482">
        <v>35156</v>
      </c>
      <c r="B10" s="1479">
        <v>83285</v>
      </c>
      <c r="C10" s="1479">
        <v>81631</v>
      </c>
      <c r="D10" s="1479">
        <v>593</v>
      </c>
      <c r="E10" s="1479">
        <v>548</v>
      </c>
      <c r="F10" s="1479">
        <f t="shared" si="0"/>
        <v>83878</v>
      </c>
      <c r="G10" s="1479">
        <f t="shared" si="1"/>
        <v>82179</v>
      </c>
      <c r="H10" s="1483">
        <f t="shared" si="2"/>
        <v>2.0255609337370943</v>
      </c>
      <c r="I10" s="1479">
        <v>2267</v>
      </c>
      <c r="J10" s="1479">
        <v>2157</v>
      </c>
      <c r="K10" s="1479">
        <v>84</v>
      </c>
      <c r="L10" s="1479">
        <v>69</v>
      </c>
      <c r="M10" s="1479">
        <f t="shared" si="3"/>
        <v>2351</v>
      </c>
      <c r="N10" s="1479">
        <f t="shared" si="4"/>
        <v>2226</v>
      </c>
      <c r="O10" s="1483">
        <f t="shared" si="5"/>
        <v>5.3168864313058268</v>
      </c>
      <c r="P10" s="1537"/>
      <c r="R10" s="1531">
        <v>5</v>
      </c>
      <c r="S10" s="1531" t="s">
        <v>1882</v>
      </c>
    </row>
    <row r="11" spans="1:52" ht="8.1" customHeight="1">
      <c r="A11" s="1482">
        <v>35186</v>
      </c>
      <c r="B11" s="1479">
        <v>96443</v>
      </c>
      <c r="C11" s="1479">
        <v>96677</v>
      </c>
      <c r="D11" s="1479">
        <v>406</v>
      </c>
      <c r="E11" s="1479">
        <v>377</v>
      </c>
      <c r="F11" s="1479">
        <f t="shared" si="0"/>
        <v>96849</v>
      </c>
      <c r="G11" s="1479">
        <f t="shared" si="1"/>
        <v>97054</v>
      </c>
      <c r="H11" s="1483">
        <f t="shared" si="2"/>
        <v>-0.21166971264545842</v>
      </c>
      <c r="I11" s="1479">
        <v>2173</v>
      </c>
      <c r="J11" s="1479">
        <v>2834</v>
      </c>
      <c r="K11" s="1479">
        <v>67</v>
      </c>
      <c r="L11" s="1479">
        <v>47</v>
      </c>
      <c r="M11" s="1479">
        <f t="shared" si="3"/>
        <v>2240</v>
      </c>
      <c r="N11" s="1479">
        <f t="shared" si="4"/>
        <v>2881</v>
      </c>
      <c r="O11" s="1483">
        <f t="shared" si="5"/>
        <v>-28.616071428571427</v>
      </c>
      <c r="P11" s="1537"/>
      <c r="R11" s="1531">
        <v>6</v>
      </c>
      <c r="S11" s="1531" t="s">
        <v>1883</v>
      </c>
    </row>
    <row r="12" spans="1:52" s="1470" customFormat="1" ht="8.1" customHeight="1">
      <c r="A12" s="1482">
        <v>35217</v>
      </c>
      <c r="B12" s="1479">
        <v>88768</v>
      </c>
      <c r="C12" s="1479">
        <v>92957</v>
      </c>
      <c r="D12" s="1479">
        <v>264</v>
      </c>
      <c r="E12" s="1479">
        <v>304</v>
      </c>
      <c r="F12" s="1479">
        <f t="shared" si="0"/>
        <v>89032</v>
      </c>
      <c r="G12" s="1479">
        <f t="shared" si="1"/>
        <v>93261</v>
      </c>
      <c r="H12" s="1483">
        <f t="shared" si="2"/>
        <v>-4.7499775361667718</v>
      </c>
      <c r="I12" s="1479">
        <v>1833</v>
      </c>
      <c r="J12" s="1479">
        <v>2588</v>
      </c>
      <c r="K12" s="1479">
        <v>23</v>
      </c>
      <c r="L12" s="1479">
        <v>25</v>
      </c>
      <c r="M12" s="1479">
        <f t="shared" si="3"/>
        <v>1856</v>
      </c>
      <c r="N12" s="1479">
        <f t="shared" si="4"/>
        <v>2613</v>
      </c>
      <c r="O12" s="1483">
        <f t="shared" si="5"/>
        <v>-40.786637931034484</v>
      </c>
      <c r="P12" s="1537"/>
      <c r="Q12" s="1531"/>
      <c r="R12" s="1531">
        <v>7</v>
      </c>
      <c r="S12" s="1531" t="s">
        <v>1884</v>
      </c>
      <c r="T12" s="1535"/>
    </row>
    <row r="13" spans="1:52" s="1470" customFormat="1" ht="8.1" customHeight="1">
      <c r="A13" s="1482">
        <v>35247</v>
      </c>
      <c r="B13" s="1479">
        <v>83009</v>
      </c>
      <c r="C13" s="1479">
        <v>81327</v>
      </c>
      <c r="D13" s="1479">
        <v>230</v>
      </c>
      <c r="E13" s="1479">
        <v>273</v>
      </c>
      <c r="F13" s="1479">
        <f t="shared" si="0"/>
        <v>83239</v>
      </c>
      <c r="G13" s="1479">
        <f t="shared" si="1"/>
        <v>81600</v>
      </c>
      <c r="H13" s="1483">
        <f t="shared" si="2"/>
        <v>1.9690289407609414</v>
      </c>
      <c r="I13" s="1479">
        <v>1901</v>
      </c>
      <c r="J13" s="1479">
        <v>2052</v>
      </c>
      <c r="K13" s="1479">
        <v>17</v>
      </c>
      <c r="L13" s="1479">
        <v>18</v>
      </c>
      <c r="M13" s="1479">
        <f t="shared" si="3"/>
        <v>1918</v>
      </c>
      <c r="N13" s="1479">
        <f t="shared" si="4"/>
        <v>2070</v>
      </c>
      <c r="O13" s="1483">
        <f t="shared" si="5"/>
        <v>-7.9249217935349323</v>
      </c>
      <c r="P13" s="1537"/>
      <c r="Q13" s="1531"/>
      <c r="R13" s="1531">
        <v>8</v>
      </c>
      <c r="S13" s="1531" t="s">
        <v>1885</v>
      </c>
      <c r="T13" s="1535"/>
    </row>
    <row r="14" spans="1:52" s="1470" customFormat="1" ht="8.1" customHeight="1">
      <c r="A14" s="1482">
        <v>35278</v>
      </c>
      <c r="B14" s="1479">
        <v>89337</v>
      </c>
      <c r="C14" s="1479">
        <v>92627</v>
      </c>
      <c r="D14" s="1479">
        <v>207</v>
      </c>
      <c r="E14" s="1479">
        <v>168</v>
      </c>
      <c r="F14" s="1479">
        <f t="shared" si="0"/>
        <v>89544</v>
      </c>
      <c r="G14" s="1479">
        <f t="shared" si="1"/>
        <v>92795</v>
      </c>
      <c r="H14" s="1483">
        <f t="shared" si="2"/>
        <v>-3.6306173501295453</v>
      </c>
      <c r="I14" s="1479">
        <v>2042</v>
      </c>
      <c r="J14" s="1479">
        <v>2300</v>
      </c>
      <c r="K14" s="1479">
        <v>27</v>
      </c>
      <c r="L14" s="1479">
        <v>15</v>
      </c>
      <c r="M14" s="1479">
        <f t="shared" si="3"/>
        <v>2069</v>
      </c>
      <c r="N14" s="1479">
        <f t="shared" si="4"/>
        <v>2315</v>
      </c>
      <c r="O14" s="1483">
        <f t="shared" si="5"/>
        <v>-11.889801836636057</v>
      </c>
      <c r="P14" s="1537"/>
      <c r="Q14" s="1531"/>
      <c r="R14" s="1531">
        <v>9</v>
      </c>
      <c r="S14" s="1531" t="s">
        <v>1886</v>
      </c>
      <c r="T14" s="1535"/>
    </row>
    <row r="15" spans="1:52" s="1470" customFormat="1" ht="8.1" customHeight="1">
      <c r="A15" s="1482">
        <v>35309</v>
      </c>
      <c r="B15" s="1479">
        <v>100036</v>
      </c>
      <c r="C15" s="1479">
        <v>91791</v>
      </c>
      <c r="D15" s="1479">
        <v>348</v>
      </c>
      <c r="E15" s="1479">
        <v>238</v>
      </c>
      <c r="F15" s="1479">
        <f t="shared" si="0"/>
        <v>100384</v>
      </c>
      <c r="G15" s="1479">
        <f t="shared" si="1"/>
        <v>92029</v>
      </c>
      <c r="H15" s="1483">
        <f t="shared" si="2"/>
        <v>8.3230395282116678</v>
      </c>
      <c r="I15" s="1479">
        <v>3024</v>
      </c>
      <c r="J15" s="1479">
        <v>2703</v>
      </c>
      <c r="K15" s="1479">
        <v>41</v>
      </c>
      <c r="L15" s="1479">
        <v>39</v>
      </c>
      <c r="M15" s="1479">
        <f t="shared" si="3"/>
        <v>3065</v>
      </c>
      <c r="N15" s="1479">
        <f t="shared" si="4"/>
        <v>2742</v>
      </c>
      <c r="O15" s="1483">
        <f t="shared" si="5"/>
        <v>10.538336052202284</v>
      </c>
      <c r="P15" s="1537"/>
      <c r="Q15" s="1531"/>
      <c r="R15" s="1531">
        <v>10</v>
      </c>
      <c r="S15" s="1531" t="s">
        <v>1887</v>
      </c>
      <c r="T15" s="1535"/>
    </row>
    <row r="16" spans="1:52" s="1470" customFormat="1" ht="8.1" customHeight="1">
      <c r="A16" s="1482">
        <v>35339</v>
      </c>
      <c r="B16" s="1479">
        <v>97917</v>
      </c>
      <c r="C16" s="1479">
        <v>97101</v>
      </c>
      <c r="D16" s="1479">
        <v>699</v>
      </c>
      <c r="E16" s="1479">
        <v>633</v>
      </c>
      <c r="F16" s="1479">
        <f t="shared" si="0"/>
        <v>98616</v>
      </c>
      <c r="G16" s="1479">
        <f t="shared" si="1"/>
        <v>97734</v>
      </c>
      <c r="H16" s="1483">
        <f t="shared" si="2"/>
        <v>0.89437819420783649</v>
      </c>
      <c r="I16" s="1479">
        <v>3309</v>
      </c>
      <c r="J16" s="1479">
        <v>3442</v>
      </c>
      <c r="K16" s="1479">
        <v>92</v>
      </c>
      <c r="L16" s="1479">
        <v>56</v>
      </c>
      <c r="M16" s="1479">
        <f t="shared" si="3"/>
        <v>3401</v>
      </c>
      <c r="N16" s="1479">
        <f t="shared" si="4"/>
        <v>3498</v>
      </c>
      <c r="O16" s="1483">
        <f t="shared" si="5"/>
        <v>-2.8521023228462217</v>
      </c>
      <c r="P16" s="1537"/>
      <c r="Q16" s="1531"/>
      <c r="R16" s="1531">
        <v>11</v>
      </c>
      <c r="S16" s="1531" t="s">
        <v>1865</v>
      </c>
      <c r="T16" s="1535"/>
    </row>
    <row r="17" spans="1:20" s="1470" customFormat="1" ht="8.1" customHeight="1">
      <c r="A17" s="1482">
        <v>35370</v>
      </c>
      <c r="B17" s="1479">
        <v>115366</v>
      </c>
      <c r="C17" s="1479">
        <v>114229</v>
      </c>
      <c r="D17" s="1479">
        <v>1340</v>
      </c>
      <c r="E17" s="1479">
        <v>1168</v>
      </c>
      <c r="F17" s="1479">
        <f t="shared" si="0"/>
        <v>116706</v>
      </c>
      <c r="G17" s="1479">
        <f t="shared" si="1"/>
        <v>115397</v>
      </c>
      <c r="H17" s="1483">
        <f t="shared" si="2"/>
        <v>1.1216218532037769</v>
      </c>
      <c r="I17" s="1479">
        <v>3972</v>
      </c>
      <c r="J17" s="1479">
        <v>4614</v>
      </c>
      <c r="K17" s="1479">
        <v>163</v>
      </c>
      <c r="L17" s="1479">
        <v>156</v>
      </c>
      <c r="M17" s="1479">
        <f t="shared" si="3"/>
        <v>4135</v>
      </c>
      <c r="N17" s="1479">
        <f t="shared" si="4"/>
        <v>4770</v>
      </c>
      <c r="O17" s="1483">
        <f t="shared" si="5"/>
        <v>-15.356711003627568</v>
      </c>
      <c r="P17" s="1537"/>
      <c r="Q17" s="1531"/>
      <c r="R17" s="1531">
        <v>12</v>
      </c>
      <c r="S17" s="1531" t="s">
        <v>1876</v>
      </c>
      <c r="T17" s="1535"/>
    </row>
    <row r="18" spans="1:20" s="1470" customFormat="1" ht="7.5" customHeight="1">
      <c r="A18" s="1482">
        <v>35400</v>
      </c>
      <c r="B18" s="1479">
        <v>97427</v>
      </c>
      <c r="C18" s="1479">
        <v>95864</v>
      </c>
      <c r="D18" s="1479">
        <v>1027</v>
      </c>
      <c r="E18" s="1479">
        <v>962</v>
      </c>
      <c r="F18" s="1479">
        <f t="shared" si="0"/>
        <v>98454</v>
      </c>
      <c r="G18" s="1479">
        <f t="shared" si="1"/>
        <v>96826</v>
      </c>
      <c r="H18" s="1483">
        <f t="shared" si="2"/>
        <v>1.653564101001483</v>
      </c>
      <c r="I18" s="1479">
        <v>2571</v>
      </c>
      <c r="J18" s="1470">
        <v>2493</v>
      </c>
      <c r="K18" s="1479">
        <v>131</v>
      </c>
      <c r="L18" s="1479">
        <v>117</v>
      </c>
      <c r="M18" s="1479">
        <f t="shared" si="3"/>
        <v>2702</v>
      </c>
      <c r="N18" s="1479">
        <f t="shared" si="4"/>
        <v>2610</v>
      </c>
      <c r="O18" s="1483">
        <f t="shared" si="5"/>
        <v>3.4048852701702446</v>
      </c>
      <c r="P18" s="1537"/>
      <c r="Q18" s="1531"/>
      <c r="R18" s="1531"/>
      <c r="S18" s="1531"/>
      <c r="T18" s="1535"/>
    </row>
    <row r="19" spans="1:20" s="1470" customFormat="1" ht="12.75" customHeight="1">
      <c r="A19" s="1530" t="str">
        <f>VLOOKUP(Q6,R:S,2,FALSE)</f>
        <v>Januar bis Dezember</v>
      </c>
      <c r="B19" s="1494">
        <f>SUM(B7:INDEX(B7:B18,$Q$6))</f>
        <v>1117967</v>
      </c>
      <c r="C19" s="1494">
        <f t="shared" ref="C19:E19" si="6">SUM(C7:C18)</f>
        <v>1113681</v>
      </c>
      <c r="D19" s="1494">
        <f>SUM(D7:INDEX(D7:D18,$Q$6))</f>
        <v>7567</v>
      </c>
      <c r="E19" s="1494">
        <f t="shared" si="6"/>
        <v>7035</v>
      </c>
      <c r="F19" s="1494">
        <f>SUM(F7:INDEX(F7:F18,$Q$6))</f>
        <v>1125534</v>
      </c>
      <c r="G19" s="1494">
        <f>SUM(G7:G18)</f>
        <v>1120716</v>
      </c>
      <c r="H19" s="1495">
        <f>((F19-G19)/F19)*100</f>
        <v>0.42806347920187215</v>
      </c>
      <c r="I19" s="1494">
        <f>SUM(I7:INDEX(I7:I18,$Q$6))</f>
        <v>29991</v>
      </c>
      <c r="J19" s="1494">
        <f t="shared" ref="J19" si="7">SUM(J7:J18)</f>
        <v>32815</v>
      </c>
      <c r="K19" s="1494">
        <f>SUM(K7:INDEX(K7:K18,$Q$6))</f>
        <v>928</v>
      </c>
      <c r="L19" s="1494">
        <f t="shared" ref="L19" si="8">SUM(L7:L18)</f>
        <v>842</v>
      </c>
      <c r="M19" s="1494">
        <f>SUM(M7:INDEX(M7:M18,$Q$6))</f>
        <v>30919</v>
      </c>
      <c r="N19" s="1494">
        <f>SUM(N7:N18)</f>
        <v>33657</v>
      </c>
      <c r="O19" s="1495">
        <f>((M19-N19)/M19)*100</f>
        <v>-8.8553963582263329</v>
      </c>
      <c r="P19" s="1537"/>
      <c r="Q19" s="1531"/>
      <c r="R19" s="1531"/>
      <c r="S19" s="1531"/>
      <c r="T19" s="1535"/>
    </row>
    <row r="20" spans="1:20" s="1470" customFormat="1" ht="12" customHeight="1">
      <c r="A20" s="1493"/>
      <c r="B20" s="1503" t="s">
        <v>1868</v>
      </c>
      <c r="C20" s="1503"/>
      <c r="D20" s="1503"/>
      <c r="E20" s="1502"/>
      <c r="F20" s="1502"/>
      <c r="G20" s="1500"/>
      <c r="H20" s="1501"/>
      <c r="I20" s="1500" t="s">
        <v>1867</v>
      </c>
      <c r="J20" s="1499"/>
      <c r="K20" s="1499"/>
      <c r="L20" s="1499"/>
      <c r="M20" s="1499"/>
      <c r="N20" s="1499"/>
      <c r="O20" s="1498"/>
      <c r="P20" s="1537"/>
      <c r="Q20" s="1531"/>
      <c r="R20" s="1531"/>
      <c r="S20" s="1531"/>
      <c r="T20" s="1535"/>
    </row>
    <row r="21" spans="1:20" s="1470" customFormat="1" ht="8.1" customHeight="1">
      <c r="A21" s="1482">
        <v>35065</v>
      </c>
      <c r="B21" s="1479">
        <v>82591</v>
      </c>
      <c r="C21" s="1479">
        <v>87126</v>
      </c>
      <c r="D21" s="1479">
        <v>413</v>
      </c>
      <c r="E21" s="1479">
        <v>376</v>
      </c>
      <c r="F21" s="1479">
        <f>SUM(B21,D21)</f>
        <v>83004</v>
      </c>
      <c r="G21" s="1479">
        <f>IF(C21&gt;1,SUM(C21,E21),"")</f>
        <v>87502</v>
      </c>
      <c r="H21" s="1483">
        <f>IF(G21="","",(((F21-G21)/F21)*100))</f>
        <v>-5.4190159510385039</v>
      </c>
      <c r="I21" s="1479">
        <v>41775</v>
      </c>
      <c r="J21" s="1479">
        <v>43081</v>
      </c>
      <c r="K21" s="1479">
        <v>893</v>
      </c>
      <c r="L21" s="1479">
        <v>902</v>
      </c>
      <c r="M21" s="1479">
        <f>SUM(I21,K21)</f>
        <v>42668</v>
      </c>
      <c r="N21" s="1479">
        <f>IF(J21&gt;1,SUM(J21,L21),"")</f>
        <v>43983</v>
      </c>
      <c r="O21" s="1483">
        <f>IF(N21="","",(((M21-N21)/M21)*100))</f>
        <v>-3.0819349395331397</v>
      </c>
      <c r="P21" s="1537"/>
      <c r="Q21" s="1542"/>
      <c r="R21" s="1531"/>
      <c r="S21" s="1531"/>
      <c r="T21" s="1535"/>
    </row>
    <row r="22" spans="1:20" s="1470" customFormat="1" ht="8.1" customHeight="1">
      <c r="A22" s="1482">
        <v>35096</v>
      </c>
      <c r="B22" s="1479">
        <v>81452</v>
      </c>
      <c r="C22" s="1479">
        <v>76428</v>
      </c>
      <c r="D22" s="1479">
        <v>425</v>
      </c>
      <c r="E22" s="1479">
        <v>315</v>
      </c>
      <c r="F22" s="1479">
        <f t="shared" ref="F22:F32" si="9">SUM(B22,D22)</f>
        <v>81877</v>
      </c>
      <c r="G22" s="1479">
        <f t="shared" ref="G22:G32" si="10">IF(C22&gt;1,SUM(C22,E22),"")</f>
        <v>76743</v>
      </c>
      <c r="H22" s="1483">
        <f t="shared" ref="H22:H32" si="11">IF(G22="","",(((F22-G22)/F22)*100))</f>
        <v>6.270381181528391</v>
      </c>
      <c r="I22" s="1479">
        <v>42998</v>
      </c>
      <c r="J22" s="1479">
        <v>39876</v>
      </c>
      <c r="K22" s="1479">
        <v>897</v>
      </c>
      <c r="L22" s="1479">
        <v>883</v>
      </c>
      <c r="M22" s="1479">
        <f t="shared" ref="M22:M32" si="12">SUM(I22,K22)</f>
        <v>43895</v>
      </c>
      <c r="N22" s="1479">
        <f t="shared" ref="N22:N32" si="13">IF(J22&gt;1,SUM(J22,L22),"")</f>
        <v>40759</v>
      </c>
      <c r="O22" s="1483">
        <f t="shared" ref="O22:O32" si="14">IF(N22="","",(((M22-N22)/M22)*100))</f>
        <v>7.1443216767285573</v>
      </c>
      <c r="P22" s="1537"/>
      <c r="Q22" s="1531"/>
      <c r="R22" s="1531"/>
      <c r="S22" s="1531"/>
      <c r="T22" s="1535"/>
    </row>
    <row r="23" spans="1:20" s="1470" customFormat="1" ht="8.1" customHeight="1">
      <c r="A23" s="1482">
        <v>35125</v>
      </c>
      <c r="B23" s="1479">
        <v>90919</v>
      </c>
      <c r="C23" s="1479">
        <v>95677</v>
      </c>
      <c r="D23" s="1479">
        <v>445</v>
      </c>
      <c r="E23" s="1479">
        <v>382</v>
      </c>
      <c r="F23" s="1479">
        <f t="shared" si="9"/>
        <v>91364</v>
      </c>
      <c r="G23" s="1479">
        <f t="shared" si="10"/>
        <v>96059</v>
      </c>
      <c r="H23" s="1483">
        <f t="shared" si="11"/>
        <v>-5.1387855172715735</v>
      </c>
      <c r="I23" s="1479">
        <v>50483</v>
      </c>
      <c r="J23" s="1479">
        <v>52791</v>
      </c>
      <c r="K23" s="1479">
        <v>937</v>
      </c>
      <c r="L23" s="1479">
        <v>968</v>
      </c>
      <c r="M23" s="1479">
        <f t="shared" si="12"/>
        <v>51420</v>
      </c>
      <c r="N23" s="1479">
        <f t="shared" si="13"/>
        <v>53759</v>
      </c>
      <c r="O23" s="1483">
        <f t="shared" si="14"/>
        <v>-4.5488136911707509</v>
      </c>
      <c r="P23" s="1537"/>
      <c r="Q23" s="1531"/>
      <c r="R23" s="1531"/>
      <c r="S23" s="1531"/>
      <c r="T23" s="1535"/>
    </row>
    <row r="24" spans="1:20" s="1470" customFormat="1" ht="8.1" customHeight="1">
      <c r="A24" s="1482">
        <v>35156</v>
      </c>
      <c r="B24" s="1479">
        <v>78567</v>
      </c>
      <c r="C24" s="1479">
        <v>70293</v>
      </c>
      <c r="D24" s="1479">
        <v>378</v>
      </c>
      <c r="E24" s="1479">
        <v>297</v>
      </c>
      <c r="F24" s="1479">
        <f t="shared" si="9"/>
        <v>78945</v>
      </c>
      <c r="G24" s="1479">
        <f t="shared" si="10"/>
        <v>70590</v>
      </c>
      <c r="H24" s="1483">
        <f t="shared" si="11"/>
        <v>10.583317499524986</v>
      </c>
      <c r="I24" s="1479">
        <v>44614</v>
      </c>
      <c r="J24" s="1479">
        <v>37739</v>
      </c>
      <c r="K24" s="1479">
        <v>671</v>
      </c>
      <c r="L24" s="1479">
        <v>573</v>
      </c>
      <c r="M24" s="1479">
        <f t="shared" si="12"/>
        <v>45285</v>
      </c>
      <c r="N24" s="1479">
        <f t="shared" si="13"/>
        <v>38312</v>
      </c>
      <c r="O24" s="1483">
        <f t="shared" si="14"/>
        <v>15.398034669316552</v>
      </c>
      <c r="P24" s="1537"/>
      <c r="Q24" s="1531"/>
      <c r="R24" s="1531"/>
      <c r="S24" s="1531"/>
      <c r="T24" s="1535"/>
    </row>
    <row r="25" spans="1:20" s="1470" customFormat="1" ht="8.1" customHeight="1">
      <c r="A25" s="1482">
        <v>35186</v>
      </c>
      <c r="B25" s="1479">
        <v>73490</v>
      </c>
      <c r="C25" s="1479">
        <v>70989</v>
      </c>
      <c r="D25" s="1479">
        <v>225</v>
      </c>
      <c r="E25" s="1479">
        <v>211</v>
      </c>
      <c r="F25" s="1479">
        <f t="shared" si="9"/>
        <v>73715</v>
      </c>
      <c r="G25" s="1479">
        <f t="shared" si="10"/>
        <v>71200</v>
      </c>
      <c r="H25" s="1483">
        <f t="shared" si="11"/>
        <v>3.4117886454588615</v>
      </c>
      <c r="I25" s="1479">
        <v>45764</v>
      </c>
      <c r="J25" s="1479">
        <v>44225</v>
      </c>
      <c r="K25" s="1479">
        <v>426</v>
      </c>
      <c r="L25" s="1479">
        <v>380</v>
      </c>
      <c r="M25" s="1479">
        <f t="shared" si="12"/>
        <v>46190</v>
      </c>
      <c r="N25" s="1479">
        <f t="shared" si="13"/>
        <v>44605</v>
      </c>
      <c r="O25" s="1483">
        <f t="shared" si="14"/>
        <v>3.4314786750378872</v>
      </c>
      <c r="P25" s="1537"/>
      <c r="Q25" s="1531"/>
      <c r="R25" s="1531"/>
      <c r="S25" s="1531"/>
      <c r="T25" s="1535"/>
    </row>
    <row r="26" spans="1:20" s="1470" customFormat="1" ht="8.1" customHeight="1">
      <c r="A26" s="1482">
        <v>35217</v>
      </c>
      <c r="B26" s="1479">
        <v>68636</v>
      </c>
      <c r="C26" s="1479">
        <v>74541</v>
      </c>
      <c r="D26" s="1479">
        <v>179</v>
      </c>
      <c r="E26" s="1479">
        <v>199</v>
      </c>
      <c r="F26" s="1479">
        <f t="shared" si="9"/>
        <v>68815</v>
      </c>
      <c r="G26" s="1479">
        <f t="shared" si="10"/>
        <v>74740</v>
      </c>
      <c r="H26" s="1483">
        <f t="shared" si="11"/>
        <v>-8.6100414153890874</v>
      </c>
      <c r="I26" s="1479">
        <v>37570</v>
      </c>
      <c r="J26" s="1479">
        <v>42040</v>
      </c>
      <c r="K26" s="1479">
        <v>279</v>
      </c>
      <c r="L26" s="1479">
        <v>315</v>
      </c>
      <c r="M26" s="1479">
        <f t="shared" si="12"/>
        <v>37849</v>
      </c>
      <c r="N26" s="1479">
        <f t="shared" si="13"/>
        <v>42355</v>
      </c>
      <c r="O26" s="1483">
        <f t="shared" si="14"/>
        <v>-11.905202251050225</v>
      </c>
      <c r="P26" s="1537"/>
      <c r="Q26" s="1531"/>
      <c r="R26" s="1531"/>
      <c r="S26" s="1531"/>
      <c r="T26" s="1535"/>
    </row>
    <row r="27" spans="1:20" s="1470" customFormat="1" ht="8.1" customHeight="1">
      <c r="A27" s="1482">
        <v>35247</v>
      </c>
      <c r="B27" s="1479">
        <v>73795</v>
      </c>
      <c r="C27" s="1479">
        <v>76082</v>
      </c>
      <c r="D27" s="1479">
        <v>132</v>
      </c>
      <c r="E27" s="1479">
        <v>127</v>
      </c>
      <c r="F27" s="1479">
        <f t="shared" si="9"/>
        <v>73927</v>
      </c>
      <c r="G27" s="1479">
        <f t="shared" si="10"/>
        <v>76209</v>
      </c>
      <c r="H27" s="1483">
        <f t="shared" si="11"/>
        <v>-3.0868288987785246</v>
      </c>
      <c r="I27" s="1479">
        <v>37771</v>
      </c>
      <c r="J27" s="1479">
        <v>38521</v>
      </c>
      <c r="K27" s="1479">
        <v>197</v>
      </c>
      <c r="L27" s="1479">
        <v>170</v>
      </c>
      <c r="M27" s="1479">
        <f t="shared" si="12"/>
        <v>37968</v>
      </c>
      <c r="N27" s="1479">
        <f t="shared" si="13"/>
        <v>38691</v>
      </c>
      <c r="O27" s="1483">
        <f t="shared" si="14"/>
        <v>-1.9042351453855879</v>
      </c>
      <c r="P27" s="1537"/>
      <c r="Q27" s="1531"/>
      <c r="R27" s="1531"/>
      <c r="S27" s="1531"/>
      <c r="T27" s="1535"/>
    </row>
    <row r="28" spans="1:20" s="1470" customFormat="1" ht="8.1" customHeight="1">
      <c r="A28" s="1482">
        <v>35278</v>
      </c>
      <c r="B28" s="1479">
        <v>89829</v>
      </c>
      <c r="C28" s="1479">
        <v>84230</v>
      </c>
      <c r="D28" s="1479">
        <v>134</v>
      </c>
      <c r="E28" s="1479">
        <v>142</v>
      </c>
      <c r="F28" s="1479">
        <f t="shared" si="9"/>
        <v>89963</v>
      </c>
      <c r="G28" s="1479">
        <f t="shared" si="10"/>
        <v>84372</v>
      </c>
      <c r="H28" s="1483">
        <f t="shared" si="11"/>
        <v>6.2147771861765388</v>
      </c>
      <c r="I28" s="1479">
        <v>41558</v>
      </c>
      <c r="J28" s="1479">
        <v>38582</v>
      </c>
      <c r="K28" s="1479">
        <v>211</v>
      </c>
      <c r="L28" s="1479">
        <v>158</v>
      </c>
      <c r="M28" s="1479">
        <f t="shared" si="12"/>
        <v>41769</v>
      </c>
      <c r="N28" s="1479">
        <f t="shared" si="13"/>
        <v>38740</v>
      </c>
      <c r="O28" s="1483">
        <f t="shared" si="14"/>
        <v>7.2517896047307806</v>
      </c>
      <c r="P28" s="1537"/>
      <c r="Q28" s="1531"/>
      <c r="R28" s="1531"/>
      <c r="S28" s="1531"/>
      <c r="T28" s="1535"/>
    </row>
    <row r="29" spans="1:20" s="1470" customFormat="1" ht="8.1" customHeight="1">
      <c r="A29" s="1482">
        <v>35309</v>
      </c>
      <c r="B29" s="1479">
        <v>94096</v>
      </c>
      <c r="C29" s="1479">
        <v>90886</v>
      </c>
      <c r="D29" s="1479">
        <v>212</v>
      </c>
      <c r="E29" s="1479">
        <v>161</v>
      </c>
      <c r="F29" s="1479">
        <f t="shared" si="9"/>
        <v>94308</v>
      </c>
      <c r="G29" s="1479">
        <f t="shared" si="10"/>
        <v>91047</v>
      </c>
      <c r="H29" s="1483">
        <f t="shared" si="11"/>
        <v>3.4578190609492299</v>
      </c>
      <c r="I29" s="1479">
        <v>43059</v>
      </c>
      <c r="J29" s="1479">
        <v>42190</v>
      </c>
      <c r="K29" s="1479">
        <v>353</v>
      </c>
      <c r="L29" s="1479">
        <v>233</v>
      </c>
      <c r="M29" s="1479">
        <f t="shared" si="12"/>
        <v>43412</v>
      </c>
      <c r="N29" s="1479">
        <f t="shared" si="13"/>
        <v>42423</v>
      </c>
      <c r="O29" s="1483">
        <f t="shared" si="14"/>
        <v>2.278171934027458</v>
      </c>
      <c r="P29" s="1537"/>
      <c r="Q29" s="1531"/>
      <c r="R29" s="1531"/>
      <c r="S29" s="1531"/>
      <c r="T29" s="1535"/>
    </row>
    <row r="30" spans="1:20" s="1470" customFormat="1" ht="8.1" customHeight="1">
      <c r="A30" s="1482">
        <v>35339</v>
      </c>
      <c r="B30" s="1479">
        <v>85147</v>
      </c>
      <c r="C30" s="1479">
        <v>96110</v>
      </c>
      <c r="D30" s="1479">
        <v>310</v>
      </c>
      <c r="E30" s="1479">
        <v>267</v>
      </c>
      <c r="F30" s="1479">
        <f t="shared" si="9"/>
        <v>85457</v>
      </c>
      <c r="G30" s="1479">
        <f t="shared" si="10"/>
        <v>96377</v>
      </c>
      <c r="H30" s="1483">
        <f t="shared" si="11"/>
        <v>-12.778356366359688</v>
      </c>
      <c r="I30" s="1479">
        <v>42310</v>
      </c>
      <c r="J30" s="1479">
        <v>47494</v>
      </c>
      <c r="K30" s="1479">
        <v>699</v>
      </c>
      <c r="L30" s="1479">
        <v>685</v>
      </c>
      <c r="M30" s="1479">
        <f t="shared" si="12"/>
        <v>43009</v>
      </c>
      <c r="N30" s="1479">
        <f t="shared" si="13"/>
        <v>48179</v>
      </c>
      <c r="O30" s="1483">
        <f t="shared" si="14"/>
        <v>-12.02073984514869</v>
      </c>
      <c r="P30" s="1537"/>
      <c r="Q30" s="1531"/>
      <c r="R30" s="1531"/>
      <c r="S30" s="1531"/>
      <c r="T30" s="1535"/>
    </row>
    <row r="31" spans="1:20" s="1470" customFormat="1" ht="8.1" customHeight="1">
      <c r="A31" s="1482">
        <v>35370</v>
      </c>
      <c r="B31" s="1479">
        <v>102846</v>
      </c>
      <c r="C31" s="1479">
        <v>101227</v>
      </c>
      <c r="D31" s="1479">
        <v>548</v>
      </c>
      <c r="E31" s="1479">
        <v>561</v>
      </c>
      <c r="F31" s="1479">
        <f t="shared" si="9"/>
        <v>103394</v>
      </c>
      <c r="G31" s="1479">
        <f t="shared" si="10"/>
        <v>101788</v>
      </c>
      <c r="H31" s="1483">
        <f t="shared" si="11"/>
        <v>1.5532816217575489</v>
      </c>
      <c r="I31" s="1479">
        <v>56198</v>
      </c>
      <c r="J31" s="1479">
        <v>56493</v>
      </c>
      <c r="K31" s="1479">
        <v>1314</v>
      </c>
      <c r="L31" s="1479">
        <v>1241</v>
      </c>
      <c r="M31" s="1479">
        <f t="shared" si="12"/>
        <v>57512</v>
      </c>
      <c r="N31" s="1479">
        <f t="shared" si="13"/>
        <v>57734</v>
      </c>
      <c r="O31" s="1483">
        <f t="shared" si="14"/>
        <v>-0.38600639866462649</v>
      </c>
      <c r="P31" s="1535"/>
      <c r="Q31" s="1531"/>
      <c r="R31" s="1531"/>
      <c r="S31" s="1531"/>
      <c r="T31" s="1535"/>
    </row>
    <row r="32" spans="1:20" s="1470" customFormat="1" ht="7.5" customHeight="1">
      <c r="A32" s="1482">
        <v>35400</v>
      </c>
      <c r="B32" s="1479">
        <v>86640</v>
      </c>
      <c r="C32" s="1481">
        <v>82334</v>
      </c>
      <c r="D32" s="1479">
        <v>422</v>
      </c>
      <c r="E32" s="1479">
        <v>427</v>
      </c>
      <c r="F32" s="1479">
        <f t="shared" si="9"/>
        <v>87062</v>
      </c>
      <c r="G32" s="1479">
        <f t="shared" si="10"/>
        <v>82761</v>
      </c>
      <c r="H32" s="1483">
        <f t="shared" si="11"/>
        <v>4.9401575888447313</v>
      </c>
      <c r="I32" s="1479">
        <v>40516</v>
      </c>
      <c r="J32" s="1479">
        <v>43665</v>
      </c>
      <c r="K32" s="1479">
        <v>1051</v>
      </c>
      <c r="L32" s="1479">
        <v>1054</v>
      </c>
      <c r="M32" s="1479">
        <f t="shared" si="12"/>
        <v>41567</v>
      </c>
      <c r="N32" s="1479">
        <f t="shared" si="13"/>
        <v>44719</v>
      </c>
      <c r="O32" s="1483">
        <f t="shared" si="14"/>
        <v>-7.5829383886255926</v>
      </c>
      <c r="P32" s="1537"/>
      <c r="Q32" s="1531"/>
      <c r="R32" s="1531"/>
      <c r="S32" s="1531"/>
      <c r="T32" s="1535"/>
    </row>
    <row r="33" spans="1:52" s="1470" customFormat="1" ht="12.75" customHeight="1">
      <c r="A33" s="1496" t="str">
        <f>A19</f>
        <v>Januar bis Dezember</v>
      </c>
      <c r="B33" s="1494">
        <f>SUM(B21:INDEX(B21:B32,$Q$6))</f>
        <v>1008008</v>
      </c>
      <c r="C33" s="1494">
        <f t="shared" ref="C33" si="15">SUM(C21:C32)</f>
        <v>1005923</v>
      </c>
      <c r="D33" s="1494">
        <f>SUM(D21:INDEX(D21:D32,$Q$6))</f>
        <v>3823</v>
      </c>
      <c r="E33" s="1494">
        <f t="shared" ref="E33" si="16">SUM(E21:E32)</f>
        <v>3465</v>
      </c>
      <c r="F33" s="1494">
        <f>SUM(F21:INDEX(F21:F32,$Q$6))</f>
        <v>1011831</v>
      </c>
      <c r="G33" s="1494">
        <f>SUM(G21:G32)</f>
        <v>1009388</v>
      </c>
      <c r="H33" s="1495">
        <f>((F33-G33)/F33)*100</f>
        <v>0.24144348216253506</v>
      </c>
      <c r="I33" s="1494">
        <f>SUM(I21:INDEX(I21:I32,$Q$6))</f>
        <v>524616</v>
      </c>
      <c r="J33" s="1494">
        <f t="shared" ref="J33" si="17">SUM(J21:J32)</f>
        <v>526697</v>
      </c>
      <c r="K33" s="1494">
        <f>SUM(K21:INDEX(K21:K32,$Q$6))</f>
        <v>7928</v>
      </c>
      <c r="L33" s="1494">
        <f t="shared" ref="L33" si="18">SUM(L21:L32)</f>
        <v>7562</v>
      </c>
      <c r="M33" s="1494">
        <f>SUM(M21:INDEX(M21:M32,$Q$6))</f>
        <v>532544</v>
      </c>
      <c r="N33" s="1494">
        <f>SUM(N21:N32)</f>
        <v>534259</v>
      </c>
      <c r="O33" s="1495">
        <f>((M33-N33)/M33)*100</f>
        <v>-0.32203911789448386</v>
      </c>
      <c r="P33" s="1537"/>
      <c r="Q33" s="1531"/>
      <c r="R33" s="1531"/>
      <c r="S33" s="1531"/>
      <c r="T33" s="1535"/>
    </row>
    <row r="34" spans="1:52" s="1486" customFormat="1" ht="12" customHeight="1">
      <c r="A34" s="1493"/>
      <c r="B34" s="1492" t="s">
        <v>1866</v>
      </c>
      <c r="C34" s="1491"/>
      <c r="D34" s="1491"/>
      <c r="E34" s="1491"/>
      <c r="F34" s="1489"/>
      <c r="G34" s="1489"/>
      <c r="H34" s="1497"/>
      <c r="I34" s="1490" t="s">
        <v>408</v>
      </c>
      <c r="J34" s="1489"/>
      <c r="K34" s="1489"/>
      <c r="L34" s="1489"/>
      <c r="M34" s="1489"/>
      <c r="N34" s="1489"/>
      <c r="O34" s="1497"/>
      <c r="P34" s="1538"/>
      <c r="Q34" s="1533"/>
      <c r="R34" s="1533"/>
      <c r="S34" s="1533"/>
      <c r="T34" s="1539"/>
      <c r="U34" s="1487"/>
      <c r="V34" s="1487"/>
      <c r="W34" s="1487"/>
      <c r="X34" s="1487"/>
      <c r="Y34" s="1487"/>
      <c r="Z34" s="1487"/>
      <c r="AA34" s="1487"/>
      <c r="AB34" s="1487"/>
      <c r="AC34" s="1487"/>
      <c r="AD34" s="1487"/>
      <c r="AE34" s="1487"/>
      <c r="AF34" s="1487"/>
      <c r="AG34" s="1487"/>
      <c r="AH34" s="1487"/>
      <c r="AI34" s="1487"/>
      <c r="AJ34" s="1487"/>
      <c r="AK34" s="1487"/>
      <c r="AL34" s="1487"/>
      <c r="AM34" s="1487"/>
      <c r="AN34" s="1487"/>
      <c r="AO34" s="1487"/>
      <c r="AP34" s="1487"/>
      <c r="AQ34" s="1487"/>
      <c r="AR34" s="1487"/>
      <c r="AS34" s="1487"/>
      <c r="AT34" s="1487"/>
      <c r="AU34" s="1487"/>
      <c r="AV34" s="1487"/>
      <c r="AW34" s="1487"/>
      <c r="AX34" s="1487"/>
      <c r="AY34" s="1487"/>
      <c r="AZ34" s="1487"/>
    </row>
    <row r="35" spans="1:52" s="1485" customFormat="1" ht="7.5" customHeight="1">
      <c r="A35" s="1482">
        <v>35065</v>
      </c>
      <c r="B35" s="1480">
        <f>SUM(B21+B7+I7+I21)</f>
        <v>211589</v>
      </c>
      <c r="C35" s="1480">
        <f>IF(C7&gt;1,SUM(C7,J7,J21,C21),"")</f>
        <v>221000</v>
      </c>
      <c r="D35" s="1480">
        <f>SUM(D21+D7+K7+K21)</f>
        <v>2193</v>
      </c>
      <c r="E35" s="1480">
        <f>IF(E7&gt;1,SUM(E7,L7,L21,E21),"")</f>
        <v>2127</v>
      </c>
      <c r="F35" s="1479">
        <f>SUM(B35,D35)</f>
        <v>213782</v>
      </c>
      <c r="G35" s="1479">
        <f>IF(C35&gt;1,SUM(C35,E35),"")</f>
        <v>223127</v>
      </c>
      <c r="H35" s="1483">
        <f>IF(G35="","",(((F35-G35)/F35)*100))</f>
        <v>-4.3712754114003989</v>
      </c>
      <c r="I35" s="1480">
        <v>23077</v>
      </c>
      <c r="J35" s="1480">
        <v>23365</v>
      </c>
      <c r="K35" s="1480">
        <v>188</v>
      </c>
      <c r="L35" s="1480">
        <v>165</v>
      </c>
      <c r="M35" s="1479">
        <f>SUM(I35,K35)</f>
        <v>23265</v>
      </c>
      <c r="N35" s="1479">
        <f>IF(J35&gt;1,SUM(J35,L35),"")</f>
        <v>23530</v>
      </c>
      <c r="O35" s="1483">
        <f>IF(N35="","",(((M35-N35)/M35)*100))</f>
        <v>-1.1390500752202879</v>
      </c>
      <c r="P35" s="1540"/>
      <c r="Q35" s="1534"/>
      <c r="R35" s="1534"/>
      <c r="S35" s="1534"/>
      <c r="T35" s="1541"/>
      <c r="U35" s="1484"/>
      <c r="V35" s="1484"/>
      <c r="W35" s="1484"/>
      <c r="X35" s="1484"/>
      <c r="Y35" s="1484"/>
      <c r="Z35" s="1484"/>
      <c r="AA35" s="1484"/>
      <c r="AB35" s="1484"/>
      <c r="AC35" s="1484"/>
      <c r="AD35" s="1484"/>
      <c r="AE35" s="1484"/>
      <c r="AF35" s="1484"/>
      <c r="AG35" s="1484"/>
      <c r="AH35" s="1484"/>
      <c r="AI35" s="1484"/>
      <c r="AJ35" s="1484"/>
      <c r="AK35" s="1484"/>
      <c r="AL35" s="1484"/>
      <c r="AM35" s="1484"/>
      <c r="AN35" s="1484"/>
      <c r="AO35" s="1484"/>
      <c r="AP35" s="1484"/>
      <c r="AQ35" s="1484"/>
      <c r="AR35" s="1484"/>
      <c r="AS35" s="1484"/>
      <c r="AT35" s="1484"/>
      <c r="AU35" s="1484"/>
      <c r="AV35" s="1484"/>
      <c r="AW35" s="1484"/>
      <c r="AX35" s="1484"/>
      <c r="AY35" s="1484"/>
      <c r="AZ35" s="1484"/>
    </row>
    <row r="36" spans="1:52" ht="8.1" customHeight="1">
      <c r="A36" s="1482">
        <v>35096</v>
      </c>
      <c r="B36" s="1480">
        <f t="shared" ref="B36:B46" si="19">SUM(B22+B8+I8+I22)</f>
        <v>210015</v>
      </c>
      <c r="C36" s="1480">
        <f>IF(C8&gt;1,SUM(C8,J8,J22,C22),"")</f>
        <v>194141</v>
      </c>
      <c r="D36" s="1480">
        <f t="shared" ref="D36:D46" si="20">SUM(D22+D8+K8+K22)</f>
        <v>2228</v>
      </c>
      <c r="E36" s="1480">
        <f>IF(E8&gt;1,SUM(E8,L8,L22,E22),"")</f>
        <v>2059</v>
      </c>
      <c r="F36" s="1479">
        <f t="shared" ref="F36:F46" si="21">SUM(B36,D36)</f>
        <v>212243</v>
      </c>
      <c r="G36" s="1479">
        <f t="shared" ref="G36:G46" si="22">IF(C36&gt;1,SUM(C36,E36),"")</f>
        <v>196200</v>
      </c>
      <c r="H36" s="1483">
        <f t="shared" ref="H36:H46" si="23">IF(G36="","",(((F36-G36)/F36)*100))</f>
        <v>7.558788746860909</v>
      </c>
      <c r="I36" s="1480">
        <v>23528</v>
      </c>
      <c r="J36" s="1480">
        <v>23317</v>
      </c>
      <c r="K36" s="1480">
        <v>229</v>
      </c>
      <c r="L36" s="1480">
        <v>150</v>
      </c>
      <c r="M36" s="1479">
        <f t="shared" ref="M36:M46" si="24">SUM(I36,K36)</f>
        <v>23757</v>
      </c>
      <c r="N36" s="1479">
        <f t="shared" ref="N36:N46" si="25">IF(J36&gt;1,SUM(J36,L36),"")</f>
        <v>23467</v>
      </c>
      <c r="O36" s="1483">
        <f t="shared" ref="O36:O46" si="26">IF(N36="","",(((M36-N36)/M36)*100))</f>
        <v>1.2206928484236224</v>
      </c>
      <c r="P36" s="1537"/>
    </row>
    <row r="37" spans="1:52" ht="8.1" customHeight="1">
      <c r="A37" s="1482">
        <v>35125</v>
      </c>
      <c r="B37" s="1480">
        <f t="shared" si="19"/>
        <v>241892</v>
      </c>
      <c r="C37" s="1480">
        <f t="shared" ref="C37:C46" si="27">IF(C9&gt;1,SUM(C9,J9,J23,C23),"")</f>
        <v>256947</v>
      </c>
      <c r="D37" s="1480">
        <f t="shared" si="20"/>
        <v>2325</v>
      </c>
      <c r="E37" s="1480">
        <f t="shared" ref="E37:E46" si="28">IF(E9&gt;1,SUM(E9,L9,L23,E23),"")</f>
        <v>2304</v>
      </c>
      <c r="F37" s="1479">
        <f t="shared" si="21"/>
        <v>244217</v>
      </c>
      <c r="G37" s="1479">
        <f t="shared" si="22"/>
        <v>259251</v>
      </c>
      <c r="H37" s="1483">
        <f t="shared" si="23"/>
        <v>-6.1560006060184174</v>
      </c>
      <c r="I37" s="1480">
        <v>28097</v>
      </c>
      <c r="J37" s="1480">
        <v>27741</v>
      </c>
      <c r="K37" s="1480">
        <v>209</v>
      </c>
      <c r="L37" s="1480">
        <v>167</v>
      </c>
      <c r="M37" s="1479">
        <f t="shared" si="24"/>
        <v>28306</v>
      </c>
      <c r="N37" s="1479">
        <f t="shared" si="25"/>
        <v>27908</v>
      </c>
      <c r="O37" s="1483">
        <f t="shared" si="26"/>
        <v>1.4060623189429804</v>
      </c>
      <c r="P37" s="1537"/>
    </row>
    <row r="38" spans="1:52" ht="8.1" customHeight="1">
      <c r="A38" s="1482">
        <v>35156</v>
      </c>
      <c r="B38" s="1480">
        <f t="shared" si="19"/>
        <v>208733</v>
      </c>
      <c r="C38" s="1480">
        <f t="shared" si="27"/>
        <v>191820</v>
      </c>
      <c r="D38" s="1480">
        <f t="shared" si="20"/>
        <v>1726</v>
      </c>
      <c r="E38" s="1480">
        <f t="shared" si="28"/>
        <v>1487</v>
      </c>
      <c r="F38" s="1479">
        <f t="shared" si="21"/>
        <v>210459</v>
      </c>
      <c r="G38" s="1479">
        <f t="shared" si="22"/>
        <v>193307</v>
      </c>
      <c r="H38" s="1483">
        <f t="shared" si="23"/>
        <v>8.1498059004366645</v>
      </c>
      <c r="I38" s="1480">
        <v>25834</v>
      </c>
      <c r="J38" s="1480">
        <v>21893</v>
      </c>
      <c r="K38" s="1480">
        <v>231</v>
      </c>
      <c r="L38" s="1480">
        <v>171</v>
      </c>
      <c r="M38" s="1479">
        <f t="shared" si="24"/>
        <v>26065</v>
      </c>
      <c r="N38" s="1479">
        <f t="shared" si="25"/>
        <v>22064</v>
      </c>
      <c r="O38" s="1483">
        <f t="shared" si="26"/>
        <v>15.350086322654901</v>
      </c>
      <c r="P38" s="1537"/>
    </row>
    <row r="39" spans="1:52" ht="8.1" customHeight="1">
      <c r="A39" s="1482">
        <v>35186</v>
      </c>
      <c r="B39" s="1480">
        <f t="shared" si="19"/>
        <v>217870</v>
      </c>
      <c r="C39" s="1480">
        <f t="shared" si="27"/>
        <v>214725</v>
      </c>
      <c r="D39" s="1480">
        <f t="shared" si="20"/>
        <v>1124</v>
      </c>
      <c r="E39" s="1480">
        <f t="shared" si="28"/>
        <v>1015</v>
      </c>
      <c r="F39" s="1479">
        <f t="shared" si="21"/>
        <v>218994</v>
      </c>
      <c r="G39" s="1479">
        <f t="shared" si="22"/>
        <v>215740</v>
      </c>
      <c r="H39" s="1483">
        <f t="shared" si="23"/>
        <v>1.485885458049079</v>
      </c>
      <c r="I39" s="1480">
        <v>27071</v>
      </c>
      <c r="J39" s="1480">
        <v>26168</v>
      </c>
      <c r="K39" s="1480">
        <v>180</v>
      </c>
      <c r="L39" s="1480">
        <v>125</v>
      </c>
      <c r="M39" s="1479">
        <f t="shared" si="24"/>
        <v>27251</v>
      </c>
      <c r="N39" s="1479">
        <f t="shared" si="25"/>
        <v>26293</v>
      </c>
      <c r="O39" s="1483">
        <f t="shared" si="26"/>
        <v>3.5154673223000992</v>
      </c>
      <c r="P39" s="1537"/>
    </row>
    <row r="40" spans="1:52" ht="8.1" customHeight="1">
      <c r="A40" s="1482">
        <v>35217</v>
      </c>
      <c r="B40" s="1480">
        <f t="shared" si="19"/>
        <v>196807</v>
      </c>
      <c r="C40" s="1480">
        <f t="shared" si="27"/>
        <v>212126</v>
      </c>
      <c r="D40" s="1480">
        <f t="shared" si="20"/>
        <v>745</v>
      </c>
      <c r="E40" s="1480">
        <f t="shared" si="28"/>
        <v>843</v>
      </c>
      <c r="F40" s="1479">
        <f t="shared" si="21"/>
        <v>197552</v>
      </c>
      <c r="G40" s="1479">
        <f t="shared" si="22"/>
        <v>212969</v>
      </c>
      <c r="H40" s="1483">
        <f t="shared" si="23"/>
        <v>-7.8040212197294885</v>
      </c>
      <c r="I40" s="1480">
        <v>25292</v>
      </c>
      <c r="J40" s="1480">
        <v>24947</v>
      </c>
      <c r="K40" s="1480">
        <v>148</v>
      </c>
      <c r="L40" s="1480">
        <v>102</v>
      </c>
      <c r="M40" s="1479">
        <f t="shared" si="24"/>
        <v>25440</v>
      </c>
      <c r="N40" s="1479">
        <f t="shared" si="25"/>
        <v>25049</v>
      </c>
      <c r="O40" s="1483">
        <f t="shared" si="26"/>
        <v>1.5369496855345912</v>
      </c>
      <c r="P40" s="1537"/>
    </row>
    <row r="41" spans="1:52" ht="8.1" customHeight="1">
      <c r="A41" s="1482">
        <v>35247</v>
      </c>
      <c r="B41" s="1480">
        <f t="shared" si="19"/>
        <v>196476</v>
      </c>
      <c r="C41" s="1480">
        <f t="shared" si="27"/>
        <v>197982</v>
      </c>
      <c r="D41" s="1480">
        <f t="shared" si="20"/>
        <v>576</v>
      </c>
      <c r="E41" s="1480">
        <f t="shared" si="28"/>
        <v>588</v>
      </c>
      <c r="F41" s="1479">
        <f t="shared" si="21"/>
        <v>197052</v>
      </c>
      <c r="G41" s="1479">
        <f t="shared" si="22"/>
        <v>198570</v>
      </c>
      <c r="H41" s="1483">
        <f t="shared" si="23"/>
        <v>-0.77035503318920895</v>
      </c>
      <c r="I41" s="1480">
        <v>21045</v>
      </c>
      <c r="J41" s="1480">
        <v>22818</v>
      </c>
      <c r="K41" s="1480">
        <v>114</v>
      </c>
      <c r="L41" s="1480">
        <v>110</v>
      </c>
      <c r="M41" s="1479">
        <f t="shared" si="24"/>
        <v>21159</v>
      </c>
      <c r="N41" s="1479">
        <f t="shared" si="25"/>
        <v>22928</v>
      </c>
      <c r="O41" s="1483">
        <f t="shared" si="26"/>
        <v>-8.3605085306488967</v>
      </c>
      <c r="P41" s="1537"/>
    </row>
    <row r="42" spans="1:52" ht="8.1" customHeight="1">
      <c r="A42" s="1482">
        <v>35278</v>
      </c>
      <c r="B42" s="1480">
        <f t="shared" si="19"/>
        <v>222766</v>
      </c>
      <c r="C42" s="1480">
        <f t="shared" si="27"/>
        <v>217739</v>
      </c>
      <c r="D42" s="1480">
        <f t="shared" si="20"/>
        <v>579</v>
      </c>
      <c r="E42" s="1480">
        <f t="shared" si="28"/>
        <v>483</v>
      </c>
      <c r="F42" s="1479">
        <f t="shared" si="21"/>
        <v>223345</v>
      </c>
      <c r="G42" s="1479">
        <f t="shared" si="22"/>
        <v>218222</v>
      </c>
      <c r="H42" s="1483">
        <f t="shared" si="23"/>
        <v>2.2937607736909267</v>
      </c>
      <c r="I42" s="1480">
        <v>24492</v>
      </c>
      <c r="J42" s="1480">
        <v>24465</v>
      </c>
      <c r="K42" s="1480">
        <v>103</v>
      </c>
      <c r="L42" s="1480">
        <v>70</v>
      </c>
      <c r="M42" s="1479">
        <f t="shared" si="24"/>
        <v>24595</v>
      </c>
      <c r="N42" s="1479">
        <f t="shared" si="25"/>
        <v>24535</v>
      </c>
      <c r="O42" s="1483">
        <f t="shared" si="26"/>
        <v>0.24395202276885547</v>
      </c>
      <c r="P42" s="1537"/>
    </row>
    <row r="43" spans="1:52" ht="8.1" customHeight="1">
      <c r="A43" s="1482">
        <v>35309</v>
      </c>
      <c r="B43" s="1480">
        <f t="shared" si="19"/>
        <v>240215</v>
      </c>
      <c r="C43" s="1480">
        <f t="shared" si="27"/>
        <v>227570</v>
      </c>
      <c r="D43" s="1480">
        <f t="shared" si="20"/>
        <v>954</v>
      </c>
      <c r="E43" s="1480">
        <f t="shared" si="28"/>
        <v>671</v>
      </c>
      <c r="F43" s="1479">
        <f t="shared" si="21"/>
        <v>241169</v>
      </c>
      <c r="G43" s="1479">
        <f t="shared" si="22"/>
        <v>228241</v>
      </c>
      <c r="H43" s="1483">
        <f t="shared" si="23"/>
        <v>5.3605562904021662</v>
      </c>
      <c r="I43" s="1480">
        <v>23783</v>
      </c>
      <c r="J43" s="1480">
        <v>24862</v>
      </c>
      <c r="K43" s="1480">
        <v>141</v>
      </c>
      <c r="L43" s="1480">
        <v>93</v>
      </c>
      <c r="M43" s="1479">
        <f t="shared" si="24"/>
        <v>23924</v>
      </c>
      <c r="N43" s="1479">
        <f t="shared" si="25"/>
        <v>24955</v>
      </c>
      <c r="O43" s="1483">
        <f t="shared" si="26"/>
        <v>-4.3094800200635346</v>
      </c>
      <c r="P43" s="1537"/>
    </row>
    <row r="44" spans="1:52" ht="8.1" customHeight="1">
      <c r="A44" s="1482">
        <v>35339</v>
      </c>
      <c r="B44" s="1480">
        <f t="shared" si="19"/>
        <v>228683</v>
      </c>
      <c r="C44" s="1480">
        <f t="shared" si="27"/>
        <v>244147</v>
      </c>
      <c r="D44" s="1480">
        <f t="shared" si="20"/>
        <v>1800</v>
      </c>
      <c r="E44" s="1480">
        <f t="shared" si="28"/>
        <v>1641</v>
      </c>
      <c r="F44" s="1479">
        <f t="shared" si="21"/>
        <v>230483</v>
      </c>
      <c r="G44" s="1479">
        <f t="shared" si="22"/>
        <v>245788</v>
      </c>
      <c r="H44" s="1483">
        <f t="shared" si="23"/>
        <v>-6.6404029798293145</v>
      </c>
      <c r="I44" s="1480">
        <v>25246</v>
      </c>
      <c r="J44" s="1480">
        <v>25877</v>
      </c>
      <c r="K44" s="1480">
        <v>153</v>
      </c>
      <c r="L44" s="1480">
        <v>157</v>
      </c>
      <c r="M44" s="1479">
        <f t="shared" si="24"/>
        <v>25399</v>
      </c>
      <c r="N44" s="1479">
        <f t="shared" si="25"/>
        <v>26034</v>
      </c>
      <c r="O44" s="1483">
        <f t="shared" si="26"/>
        <v>-2.5000984290720107</v>
      </c>
      <c r="P44" s="1537"/>
    </row>
    <row r="45" spans="1:52" ht="8.1" customHeight="1">
      <c r="A45" s="1482">
        <v>35370</v>
      </c>
      <c r="B45" s="1480">
        <f t="shared" si="19"/>
        <v>278382</v>
      </c>
      <c r="C45" s="1480">
        <f t="shared" si="27"/>
        <v>276563</v>
      </c>
      <c r="D45" s="1480">
        <f t="shared" si="20"/>
        <v>3365</v>
      </c>
      <c r="E45" s="1480">
        <f t="shared" si="28"/>
        <v>3126</v>
      </c>
      <c r="F45" s="1479">
        <f t="shared" si="21"/>
        <v>281747</v>
      </c>
      <c r="G45" s="1479">
        <f t="shared" si="22"/>
        <v>279689</v>
      </c>
      <c r="H45" s="1483">
        <f t="shared" si="23"/>
        <v>0.73044256016922982</v>
      </c>
      <c r="I45" s="1480">
        <v>26206</v>
      </c>
      <c r="J45" s="1480">
        <v>24876</v>
      </c>
      <c r="K45" s="1480">
        <v>238</v>
      </c>
      <c r="L45" s="1480">
        <v>200</v>
      </c>
      <c r="M45" s="1479">
        <f t="shared" si="24"/>
        <v>26444</v>
      </c>
      <c r="N45" s="1479">
        <f t="shared" si="25"/>
        <v>25076</v>
      </c>
      <c r="O45" s="1483">
        <f t="shared" si="26"/>
        <v>5.1731961881712296</v>
      </c>
      <c r="P45" s="1537"/>
    </row>
    <row r="46" spans="1:52" ht="7.5" customHeight="1">
      <c r="A46" s="1482">
        <v>35400</v>
      </c>
      <c r="B46" s="1480">
        <f t="shared" si="19"/>
        <v>227154</v>
      </c>
      <c r="C46" s="1480">
        <f t="shared" si="27"/>
        <v>224356</v>
      </c>
      <c r="D46" s="1480">
        <f t="shared" si="20"/>
        <v>2631</v>
      </c>
      <c r="E46" s="1480">
        <f t="shared" si="28"/>
        <v>2560</v>
      </c>
      <c r="F46" s="1479">
        <f t="shared" si="21"/>
        <v>229785</v>
      </c>
      <c r="G46" s="1479">
        <f t="shared" si="22"/>
        <v>226916</v>
      </c>
      <c r="H46" s="1483">
        <f t="shared" si="23"/>
        <v>1.2485584350588594</v>
      </c>
      <c r="I46" s="1480">
        <v>27915</v>
      </c>
      <c r="J46" s="1480">
        <v>24542</v>
      </c>
      <c r="K46" s="1480">
        <v>207</v>
      </c>
      <c r="L46" s="1480">
        <v>178</v>
      </c>
      <c r="M46" s="1479">
        <f t="shared" si="24"/>
        <v>28122</v>
      </c>
      <c r="N46" s="1479">
        <f t="shared" si="25"/>
        <v>24720</v>
      </c>
      <c r="O46" s="1483">
        <f t="shared" si="26"/>
        <v>12.097290377640281</v>
      </c>
      <c r="P46" s="1537"/>
    </row>
    <row r="47" spans="1:52" ht="12.75" customHeight="1">
      <c r="A47" s="1496" t="str">
        <f>$A$19</f>
        <v>Januar bis Dezember</v>
      </c>
      <c r="B47" s="1494">
        <f>SUM(B35:INDEX(B35:B46,$Q$6))</f>
        <v>2680582</v>
      </c>
      <c r="C47" s="1494">
        <f t="shared" ref="C47" si="29">SUM(C35:C46)</f>
        <v>2679116</v>
      </c>
      <c r="D47" s="1494">
        <f>SUM(D35:INDEX(D35:D46,$Q$6))</f>
        <v>20246</v>
      </c>
      <c r="E47" s="1494">
        <f t="shared" ref="E47" si="30">SUM(E35:E46)</f>
        <v>18904</v>
      </c>
      <c r="F47" s="1494">
        <f>SUM(F35:INDEX(F35:F46,$Q$6))</f>
        <v>2700828</v>
      </c>
      <c r="G47" s="1494">
        <f>SUM(G35:G46)</f>
        <v>2698020</v>
      </c>
      <c r="H47" s="1495">
        <f>((F47-G47)/F47)*100</f>
        <v>0.10396811644429041</v>
      </c>
      <c r="I47" s="1494">
        <f>SUM(I35:INDEX(I35:I46,$Q$6))</f>
        <v>301586</v>
      </c>
      <c r="J47" s="1494">
        <f t="shared" ref="J47" si="31">SUM(J35:J46)</f>
        <v>294871</v>
      </c>
      <c r="K47" s="1494">
        <f>SUM(K35:INDEX(K35:K46,$Q$6))</f>
        <v>2141</v>
      </c>
      <c r="L47" s="1494">
        <f t="shared" ref="L47" si="32">SUM(L35:L46)</f>
        <v>1688</v>
      </c>
      <c r="M47" s="1494">
        <f>SUM(M35:INDEX(M35:M46,$Q$6))</f>
        <v>303727</v>
      </c>
      <c r="N47" s="1494">
        <f>SUM(N35:N46)</f>
        <v>296559</v>
      </c>
      <c r="O47" s="1495">
        <f>((M47-N47)/M47)*100</f>
        <v>2.3600140916019976</v>
      </c>
      <c r="P47" s="1537"/>
    </row>
    <row r="48" spans="1:52" s="1486" customFormat="1" ht="12.75" customHeight="1">
      <c r="A48" s="1493"/>
      <c r="B48" s="1492" t="s">
        <v>407</v>
      </c>
      <c r="C48" s="1491"/>
      <c r="D48" s="1491"/>
      <c r="E48" s="1491"/>
      <c r="F48" s="1489"/>
      <c r="G48" s="1489"/>
      <c r="H48" s="1488"/>
      <c r="I48" s="1490" t="s">
        <v>2343</v>
      </c>
      <c r="J48" s="1489"/>
      <c r="K48" s="1489"/>
      <c r="L48" s="1489"/>
      <c r="M48" s="1489"/>
      <c r="N48" s="1489"/>
      <c r="O48" s="1488"/>
      <c r="P48" s="1538"/>
      <c r="Q48" s="1533"/>
      <c r="R48" s="1533"/>
      <c r="S48" s="1533"/>
      <c r="T48" s="1539"/>
      <c r="U48" s="1487"/>
      <c r="V48" s="1487"/>
      <c r="W48" s="1487"/>
      <c r="X48" s="1487"/>
      <c r="Y48" s="1487"/>
      <c r="Z48" s="1487"/>
      <c r="AA48" s="1487"/>
      <c r="AB48" s="1487"/>
      <c r="AC48" s="1487"/>
      <c r="AD48" s="1487"/>
      <c r="AE48" s="1487"/>
      <c r="AF48" s="1487"/>
      <c r="AG48" s="1487"/>
      <c r="AH48" s="1487"/>
      <c r="AI48" s="1487"/>
      <c r="AJ48" s="1487"/>
      <c r="AK48" s="1487"/>
      <c r="AL48" s="1487"/>
      <c r="AM48" s="1487"/>
      <c r="AN48" s="1487"/>
      <c r="AO48" s="1487"/>
      <c r="AP48" s="1487"/>
      <c r="AQ48" s="1487"/>
      <c r="AR48" s="1487"/>
      <c r="AS48" s="1487"/>
      <c r="AT48" s="1487"/>
      <c r="AU48" s="1487"/>
      <c r="AV48" s="1487"/>
      <c r="AW48" s="1487"/>
      <c r="AX48" s="1487"/>
      <c r="AY48" s="1487"/>
      <c r="AZ48" s="1487"/>
    </row>
    <row r="49" spans="1:52" s="1485" customFormat="1" ht="7.5" customHeight="1">
      <c r="A49" s="1482">
        <v>35065</v>
      </c>
      <c r="B49" s="1480">
        <v>4028809</v>
      </c>
      <c r="C49" s="1480">
        <v>3787090</v>
      </c>
      <c r="D49" s="1480">
        <v>8167</v>
      </c>
      <c r="E49" s="1480">
        <v>7792</v>
      </c>
      <c r="F49" s="1479">
        <f>SUM(B49,D49)</f>
        <v>4036976</v>
      </c>
      <c r="G49" s="1479">
        <f>IF(C49&gt;1,SUM(C49,E49),"")</f>
        <v>3794882</v>
      </c>
      <c r="H49" s="1483">
        <f>IF(G49="","",(((F49-G49)/F49)*100))</f>
        <v>5.9969145221571791</v>
      </c>
      <c r="I49" s="1480">
        <v>79848</v>
      </c>
      <c r="J49" s="1480">
        <v>72936</v>
      </c>
      <c r="K49" s="1480">
        <v>29870</v>
      </c>
      <c r="L49" s="1480">
        <v>29413</v>
      </c>
      <c r="M49" s="1479">
        <v>109718</v>
      </c>
      <c r="N49" s="1479">
        <v>102349</v>
      </c>
      <c r="O49" s="1483">
        <v>-6.7163090832862427</v>
      </c>
      <c r="P49" s="1537"/>
      <c r="Q49" s="1534"/>
      <c r="R49" s="1534"/>
      <c r="S49" s="1534"/>
      <c r="T49" s="1541"/>
      <c r="U49" s="1484"/>
      <c r="V49" s="1484"/>
      <c r="W49" s="1484"/>
      <c r="X49" s="1484"/>
      <c r="Y49" s="1484"/>
      <c r="Z49" s="1484"/>
      <c r="AA49" s="1484"/>
      <c r="AB49" s="1484"/>
      <c r="AC49" s="1484"/>
      <c r="AD49" s="1484"/>
      <c r="AE49" s="1484"/>
      <c r="AF49" s="1484"/>
      <c r="AG49" s="1484"/>
      <c r="AH49" s="1484"/>
      <c r="AI49" s="1484"/>
      <c r="AJ49" s="1484"/>
      <c r="AK49" s="1484"/>
      <c r="AL49" s="1484"/>
      <c r="AM49" s="1484"/>
      <c r="AN49" s="1484"/>
      <c r="AO49" s="1484"/>
      <c r="AP49" s="1484"/>
      <c r="AQ49" s="1484"/>
      <c r="AR49" s="1484"/>
      <c r="AS49" s="1484"/>
      <c r="AT49" s="1484"/>
      <c r="AU49" s="1484"/>
      <c r="AV49" s="1484"/>
      <c r="AW49" s="1484"/>
      <c r="AX49" s="1484"/>
      <c r="AY49" s="1484"/>
      <c r="AZ49" s="1484"/>
    </row>
    <row r="50" spans="1:52" ht="8.1" customHeight="1">
      <c r="A50" s="1482">
        <v>35096</v>
      </c>
      <c r="B50" s="1480">
        <v>3885853</v>
      </c>
      <c r="C50" s="1480">
        <v>3370041</v>
      </c>
      <c r="D50" s="1480">
        <v>7252</v>
      </c>
      <c r="E50" s="1480">
        <v>6671</v>
      </c>
      <c r="F50" s="1479">
        <f t="shared" ref="F50:F60" si="33">SUM(B50,D50)</f>
        <v>3893105</v>
      </c>
      <c r="G50" s="1479">
        <f t="shared" ref="G50:G60" si="34">IF(C50&gt;1,SUM(C50,E50),"")</f>
        <v>3376712</v>
      </c>
      <c r="H50" s="1483">
        <f t="shared" ref="H50:H60" si="35">IF(G50="","",(((F50-G50)/F50)*100))</f>
        <v>13.264296750280302</v>
      </c>
      <c r="I50" s="1480">
        <v>71212</v>
      </c>
      <c r="J50" s="1480">
        <v>67898</v>
      </c>
      <c r="K50" s="1480">
        <v>23817</v>
      </c>
      <c r="L50" s="1480">
        <v>22558</v>
      </c>
      <c r="M50" s="1479">
        <v>95029</v>
      </c>
      <c r="N50" s="1479">
        <v>90456</v>
      </c>
      <c r="O50" s="1483">
        <v>-4.8122152185122395</v>
      </c>
      <c r="P50" s="1537"/>
      <c r="Q50" s="1534"/>
      <c r="R50" s="1534"/>
      <c r="X50" s="1478"/>
      <c r="Y50" s="1478"/>
      <c r="Z50" s="1478"/>
      <c r="AA50" s="1478"/>
      <c r="AB50" s="1478"/>
      <c r="AC50" s="1478"/>
      <c r="AD50" s="1478"/>
      <c r="AE50" s="1478"/>
      <c r="AF50" s="1478"/>
      <c r="AG50" s="1478"/>
      <c r="AH50" s="1478"/>
      <c r="AI50" s="1478"/>
    </row>
    <row r="51" spans="1:52" ht="8.1" customHeight="1">
      <c r="A51" s="1482">
        <v>35125</v>
      </c>
      <c r="B51" s="1480">
        <v>4150661</v>
      </c>
      <c r="C51" s="1480">
        <v>3938377</v>
      </c>
      <c r="D51" s="1480">
        <v>6159</v>
      </c>
      <c r="E51" s="1480">
        <v>5691</v>
      </c>
      <c r="F51" s="1479">
        <f t="shared" si="33"/>
        <v>4156820</v>
      </c>
      <c r="G51" s="1479">
        <f t="shared" si="34"/>
        <v>3944068</v>
      </c>
      <c r="H51" s="1483">
        <f t="shared" si="35"/>
        <v>5.1181431960007888</v>
      </c>
      <c r="I51" s="1480">
        <v>97627</v>
      </c>
      <c r="J51" s="1480">
        <v>110726</v>
      </c>
      <c r="K51" s="1480">
        <v>23953</v>
      </c>
      <c r="L51" s="1480">
        <v>31690</v>
      </c>
      <c r="M51" s="1479">
        <v>121580</v>
      </c>
      <c r="N51" s="1479">
        <v>142416</v>
      </c>
      <c r="O51" s="1483">
        <v>17.137687119592048</v>
      </c>
      <c r="P51" s="1537"/>
      <c r="Q51" s="1534"/>
      <c r="R51" s="1534"/>
      <c r="X51" s="1478"/>
      <c r="Y51" s="1478"/>
      <c r="Z51" s="1478"/>
      <c r="AA51" s="1478"/>
      <c r="AB51" s="1478"/>
      <c r="AC51" s="1478"/>
      <c r="AD51" s="1478"/>
      <c r="AE51" s="1478"/>
      <c r="AF51" s="1478"/>
      <c r="AG51" s="1478"/>
      <c r="AH51" s="1478"/>
      <c r="AI51" s="1478"/>
    </row>
    <row r="52" spans="1:52" s="1470" customFormat="1" ht="8.1" customHeight="1">
      <c r="A52" s="1482">
        <v>35156</v>
      </c>
      <c r="B52" s="1480">
        <v>3778663</v>
      </c>
      <c r="C52" s="1480">
        <v>3426295</v>
      </c>
      <c r="D52" s="1480">
        <v>3707</v>
      </c>
      <c r="E52" s="1480">
        <v>3444</v>
      </c>
      <c r="F52" s="1479">
        <f t="shared" si="33"/>
        <v>3782370</v>
      </c>
      <c r="G52" s="1479">
        <f t="shared" si="34"/>
        <v>3429739</v>
      </c>
      <c r="H52" s="1483">
        <f t="shared" si="35"/>
        <v>9.323017050156384</v>
      </c>
      <c r="I52" s="1480">
        <v>139423</v>
      </c>
      <c r="J52" s="1480">
        <v>115272</v>
      </c>
      <c r="K52" s="1480">
        <v>35110</v>
      </c>
      <c r="L52" s="1480">
        <v>31645</v>
      </c>
      <c r="M52" s="1479">
        <v>174533</v>
      </c>
      <c r="N52" s="1479">
        <v>146917</v>
      </c>
      <c r="O52" s="1483">
        <v>-15.822795689067393</v>
      </c>
      <c r="P52" s="1537"/>
      <c r="Q52" s="1534"/>
      <c r="R52" s="1534"/>
      <c r="S52" s="1531"/>
      <c r="T52" s="1535"/>
      <c r="X52" s="1478"/>
      <c r="Y52" s="1478"/>
      <c r="Z52" s="1478"/>
      <c r="AA52" s="1478"/>
      <c r="AB52" s="1478"/>
      <c r="AC52" s="1478"/>
      <c r="AD52" s="1478"/>
      <c r="AE52" s="1478"/>
      <c r="AF52" s="1478"/>
      <c r="AG52" s="1478"/>
      <c r="AH52" s="1478"/>
      <c r="AI52" s="1478"/>
    </row>
    <row r="53" spans="1:52" s="1470" customFormat="1" ht="8.1" customHeight="1">
      <c r="A53" s="1482">
        <v>35186</v>
      </c>
      <c r="B53" s="1480">
        <v>4020579</v>
      </c>
      <c r="C53" s="1480">
        <v>3463939</v>
      </c>
      <c r="D53" s="1480">
        <v>2445</v>
      </c>
      <c r="E53" s="1480">
        <v>1904</v>
      </c>
      <c r="F53" s="1479">
        <f t="shared" si="33"/>
        <v>4023024</v>
      </c>
      <c r="G53" s="1479">
        <f t="shared" si="34"/>
        <v>3465843</v>
      </c>
      <c r="H53" s="1483">
        <f t="shared" si="35"/>
        <v>13.849805519430161</v>
      </c>
      <c r="I53" s="1480">
        <v>91380</v>
      </c>
      <c r="J53" s="1480">
        <v>92841</v>
      </c>
      <c r="K53" s="1480">
        <v>23549</v>
      </c>
      <c r="L53" s="1480">
        <v>22815</v>
      </c>
      <c r="M53" s="1479">
        <v>114929</v>
      </c>
      <c r="N53" s="1479">
        <v>115656</v>
      </c>
      <c r="O53" s="1483">
        <v>0.63256445283610407</v>
      </c>
      <c r="P53" s="1537"/>
      <c r="Q53" s="1534"/>
      <c r="R53" s="1534"/>
      <c r="S53" s="1531"/>
      <c r="T53" s="1535"/>
      <c r="X53" s="1478"/>
      <c r="Y53" s="1478"/>
      <c r="Z53" s="1478"/>
      <c r="AA53" s="1478"/>
      <c r="AB53" s="1478"/>
      <c r="AC53" s="1478"/>
      <c r="AD53" s="1478"/>
      <c r="AE53" s="1478"/>
      <c r="AF53" s="1478"/>
      <c r="AG53" s="1478"/>
      <c r="AH53" s="1478"/>
      <c r="AI53" s="1478"/>
    </row>
    <row r="54" spans="1:52" s="1470" customFormat="1" ht="8.1" customHeight="1">
      <c r="A54" s="1482">
        <v>35217</v>
      </c>
      <c r="B54" s="1480">
        <v>3939451</v>
      </c>
      <c r="C54" s="1480">
        <v>3617390</v>
      </c>
      <c r="D54" s="1480">
        <v>2009</v>
      </c>
      <c r="E54" s="1480">
        <v>1804</v>
      </c>
      <c r="F54" s="1479">
        <f t="shared" si="33"/>
        <v>3941460</v>
      </c>
      <c r="G54" s="1479">
        <f t="shared" si="34"/>
        <v>3619194</v>
      </c>
      <c r="H54" s="1483">
        <f t="shared" si="35"/>
        <v>8.1763103012589244</v>
      </c>
      <c r="I54" s="1480">
        <v>86746</v>
      </c>
      <c r="J54" s="1480">
        <v>124411</v>
      </c>
      <c r="K54" s="1480">
        <v>19391</v>
      </c>
      <c r="L54" s="1480">
        <v>19927</v>
      </c>
      <c r="M54" s="1479">
        <v>106137</v>
      </c>
      <c r="N54" s="1479">
        <v>144338</v>
      </c>
      <c r="O54" s="1483">
        <v>35.992161074837249</v>
      </c>
      <c r="P54" s="1537"/>
      <c r="Q54" s="1534"/>
      <c r="R54" s="1534"/>
      <c r="S54" s="1531"/>
      <c r="T54" s="1535"/>
      <c r="X54" s="1478"/>
      <c r="Y54" s="1478"/>
      <c r="Z54" s="1478"/>
      <c r="AA54" s="1478"/>
      <c r="AB54" s="1478"/>
      <c r="AC54" s="1478"/>
      <c r="AD54" s="1478"/>
      <c r="AE54" s="1478"/>
      <c r="AF54" s="1478"/>
      <c r="AG54" s="1478"/>
      <c r="AH54" s="1478"/>
      <c r="AI54" s="1478"/>
    </row>
    <row r="55" spans="1:52" s="1470" customFormat="1" ht="8.1" customHeight="1">
      <c r="A55" s="1482">
        <v>35247</v>
      </c>
      <c r="B55" s="1480">
        <v>3733598</v>
      </c>
      <c r="C55" s="1480">
        <v>3482896</v>
      </c>
      <c r="D55" s="1480">
        <v>1406</v>
      </c>
      <c r="E55" s="1480">
        <v>1293</v>
      </c>
      <c r="F55" s="1479">
        <f t="shared" si="33"/>
        <v>3735004</v>
      </c>
      <c r="G55" s="1479">
        <f t="shared" si="34"/>
        <v>3484189</v>
      </c>
      <c r="H55" s="1483">
        <f t="shared" si="35"/>
        <v>6.715253852472447</v>
      </c>
      <c r="I55" s="1480">
        <v>126146</v>
      </c>
      <c r="J55" s="1480">
        <v>79150</v>
      </c>
      <c r="K55" s="1480">
        <v>23285</v>
      </c>
      <c r="L55" s="1480">
        <v>29217</v>
      </c>
      <c r="M55" s="1479">
        <v>149431</v>
      </c>
      <c r="N55" s="1479">
        <v>108367</v>
      </c>
      <c r="O55" s="1483">
        <v>-27.480241716912822</v>
      </c>
      <c r="P55" s="1537"/>
      <c r="Q55" s="1534"/>
      <c r="R55" s="1534"/>
      <c r="S55" s="1531"/>
      <c r="T55" s="1535"/>
      <c r="X55" s="1478"/>
      <c r="Y55" s="1478"/>
      <c r="Z55" s="1478"/>
      <c r="AA55" s="1478"/>
      <c r="AB55" s="1478"/>
      <c r="AC55" s="1478"/>
      <c r="AD55" s="1478"/>
      <c r="AE55" s="1478"/>
      <c r="AF55" s="1478"/>
      <c r="AG55" s="1478"/>
      <c r="AH55" s="1478"/>
      <c r="AI55" s="1478"/>
    </row>
    <row r="56" spans="1:52" s="1470" customFormat="1" ht="8.1" customHeight="1">
      <c r="A56" s="1482">
        <v>35278</v>
      </c>
      <c r="B56" s="1480">
        <v>3947975</v>
      </c>
      <c r="C56" s="1480">
        <v>3768241</v>
      </c>
      <c r="D56" s="1480">
        <v>1555</v>
      </c>
      <c r="E56" s="1480">
        <v>1099</v>
      </c>
      <c r="F56" s="1479">
        <f t="shared" si="33"/>
        <v>3949530</v>
      </c>
      <c r="G56" s="1479">
        <f t="shared" si="34"/>
        <v>3769340</v>
      </c>
      <c r="H56" s="1483">
        <f t="shared" si="35"/>
        <v>4.5623150096340579</v>
      </c>
      <c r="I56" s="1480">
        <v>82352</v>
      </c>
      <c r="J56" s="1480">
        <v>76121</v>
      </c>
      <c r="K56" s="1480">
        <v>37723</v>
      </c>
      <c r="L56" s="1480">
        <v>24706</v>
      </c>
      <c r="M56" s="1479">
        <v>120075</v>
      </c>
      <c r="N56" s="1479">
        <v>100827</v>
      </c>
      <c r="O56" s="1483">
        <v>-16.029981261711434</v>
      </c>
      <c r="P56" s="1537"/>
      <c r="Q56" s="1534"/>
      <c r="R56" s="1534"/>
      <c r="S56" s="1531"/>
      <c r="T56" s="1535"/>
      <c r="X56" s="1478"/>
      <c r="Y56" s="1478"/>
      <c r="Z56" s="1478"/>
      <c r="AA56" s="1478"/>
      <c r="AB56" s="1478"/>
      <c r="AC56" s="1478"/>
      <c r="AD56" s="1478"/>
      <c r="AE56" s="1478"/>
      <c r="AF56" s="1478"/>
      <c r="AG56" s="1478"/>
      <c r="AH56" s="1478"/>
      <c r="AI56" s="1478"/>
    </row>
    <row r="57" spans="1:52" s="1470" customFormat="1" ht="8.1" customHeight="1">
      <c r="A57" s="1482">
        <v>35309</v>
      </c>
      <c r="B57" s="1480">
        <v>3863837</v>
      </c>
      <c r="C57" s="1480">
        <v>3669784</v>
      </c>
      <c r="D57" s="1480">
        <v>1982</v>
      </c>
      <c r="E57" s="1480">
        <v>1446</v>
      </c>
      <c r="F57" s="1479">
        <f t="shared" si="33"/>
        <v>3865819</v>
      </c>
      <c r="G57" s="1479">
        <f t="shared" si="34"/>
        <v>3671230</v>
      </c>
      <c r="H57" s="1483">
        <f t="shared" si="35"/>
        <v>5.0335776196454098</v>
      </c>
      <c r="I57" s="1480">
        <v>88704</v>
      </c>
      <c r="J57" s="1480">
        <v>83091</v>
      </c>
      <c r="K57" s="1480">
        <v>31718</v>
      </c>
      <c r="L57" s="1480">
        <v>28256</v>
      </c>
      <c r="M57" s="1479">
        <v>120422</v>
      </c>
      <c r="N57" s="1479">
        <v>111347</v>
      </c>
      <c r="O57" s="1483">
        <v>-7.5359984056069473</v>
      </c>
      <c r="P57" s="1537"/>
      <c r="Q57" s="1534"/>
      <c r="R57" s="1534"/>
      <c r="S57" s="1531"/>
      <c r="T57" s="1535"/>
      <c r="X57" s="1478"/>
      <c r="Y57" s="1478"/>
      <c r="Z57" s="1478"/>
      <c r="AA57" s="1478"/>
      <c r="AB57" s="1478"/>
      <c r="AC57" s="1478"/>
      <c r="AD57" s="1478"/>
      <c r="AE57" s="1478"/>
      <c r="AF57" s="1478"/>
      <c r="AG57" s="1478"/>
      <c r="AH57" s="1478"/>
      <c r="AI57" s="1478"/>
    </row>
    <row r="58" spans="1:52" s="1470" customFormat="1" ht="8.1" customHeight="1">
      <c r="A58" s="1482">
        <v>35339</v>
      </c>
      <c r="B58" s="1480">
        <v>3803446</v>
      </c>
      <c r="C58" s="1480">
        <v>3737171</v>
      </c>
      <c r="D58" s="1480">
        <v>4354</v>
      </c>
      <c r="E58" s="1480">
        <v>3237</v>
      </c>
      <c r="F58" s="1479">
        <f t="shared" si="33"/>
        <v>3807800</v>
      </c>
      <c r="G58" s="1479">
        <f t="shared" si="34"/>
        <v>3740408</v>
      </c>
      <c r="H58" s="1483">
        <f t="shared" si="35"/>
        <v>1.7698408529859762</v>
      </c>
      <c r="I58" s="1480">
        <v>84981</v>
      </c>
      <c r="J58" s="1480">
        <v>81362</v>
      </c>
      <c r="K58" s="1480">
        <v>54569</v>
      </c>
      <c r="L58" s="1480">
        <v>50680</v>
      </c>
      <c r="M58" s="1479">
        <v>139550</v>
      </c>
      <c r="N58" s="1479">
        <v>132042</v>
      </c>
      <c r="O58" s="1483">
        <v>-5.3801504836975989</v>
      </c>
      <c r="P58" s="1537"/>
      <c r="Q58" s="1531"/>
      <c r="R58" s="1531"/>
      <c r="S58" s="1531"/>
      <c r="T58" s="1535"/>
      <c r="X58" s="1478"/>
      <c r="Y58" s="1478"/>
      <c r="Z58" s="1478"/>
      <c r="AA58" s="1478"/>
      <c r="AB58" s="1478"/>
      <c r="AC58" s="1478"/>
      <c r="AD58" s="1478"/>
      <c r="AE58" s="1478"/>
      <c r="AF58" s="1478"/>
      <c r="AG58" s="1478"/>
      <c r="AH58" s="1478"/>
      <c r="AI58" s="1478"/>
    </row>
    <row r="59" spans="1:52" s="1470" customFormat="1" ht="8.1" customHeight="1">
      <c r="A59" s="1482">
        <v>35370</v>
      </c>
      <c r="B59" s="1480">
        <v>4083571</v>
      </c>
      <c r="C59" s="1480">
        <v>3989134</v>
      </c>
      <c r="D59" s="1480">
        <v>8990</v>
      </c>
      <c r="E59" s="1480">
        <v>6905</v>
      </c>
      <c r="F59" s="1479">
        <f t="shared" si="33"/>
        <v>4092561</v>
      </c>
      <c r="G59" s="1479">
        <f t="shared" si="34"/>
        <v>3996039</v>
      </c>
      <c r="H59" s="1483">
        <f t="shared" si="35"/>
        <v>2.3584743147383751</v>
      </c>
      <c r="I59" s="1480">
        <v>88592</v>
      </c>
      <c r="J59" s="1480">
        <v>91304</v>
      </c>
      <c r="K59" s="1480">
        <v>68503</v>
      </c>
      <c r="L59" s="1480">
        <v>65583</v>
      </c>
      <c r="M59" s="1479">
        <v>157095</v>
      </c>
      <c r="N59" s="1479">
        <v>156887</v>
      </c>
      <c r="O59" s="1483">
        <v>-0.13240395938762806</v>
      </c>
      <c r="P59" s="1537"/>
      <c r="Q59" s="1531"/>
      <c r="R59" s="1531"/>
      <c r="S59" s="1531"/>
      <c r="T59" s="1535"/>
      <c r="X59" s="1478"/>
      <c r="Y59" s="1478"/>
      <c r="Z59" s="1478"/>
      <c r="AA59" s="1478"/>
      <c r="AB59" s="1478"/>
      <c r="AC59" s="1478"/>
      <c r="AD59" s="1478"/>
      <c r="AE59" s="1478"/>
      <c r="AF59" s="1478"/>
      <c r="AG59" s="1478"/>
      <c r="AH59" s="1478"/>
      <c r="AI59" s="1478"/>
    </row>
    <row r="60" spans="1:52" s="1470" customFormat="1" ht="7.5" customHeight="1">
      <c r="A60" s="1482">
        <v>35400</v>
      </c>
      <c r="B60" s="1480">
        <v>3877081</v>
      </c>
      <c r="C60" s="1480">
        <v>3573300</v>
      </c>
      <c r="D60" s="1480">
        <v>7547</v>
      </c>
      <c r="E60" s="1480">
        <v>6723</v>
      </c>
      <c r="F60" s="1479">
        <f t="shared" si="33"/>
        <v>3884628</v>
      </c>
      <c r="G60" s="1479">
        <f t="shared" si="34"/>
        <v>3580023</v>
      </c>
      <c r="H60" s="1483">
        <f t="shared" si="35"/>
        <v>7.841291366895363</v>
      </c>
      <c r="I60" s="1480">
        <v>110592</v>
      </c>
      <c r="J60" s="1480">
        <v>100029</v>
      </c>
      <c r="K60" s="1480">
        <v>55655</v>
      </c>
      <c r="L60" s="1480">
        <v>61556</v>
      </c>
      <c r="M60" s="1479">
        <v>166247</v>
      </c>
      <c r="N60" s="1479">
        <v>161585</v>
      </c>
      <c r="O60" s="1483">
        <v>-2.8042611295241437</v>
      </c>
      <c r="P60" s="1537"/>
      <c r="Q60" s="1531"/>
      <c r="R60" s="1531"/>
      <c r="S60" s="1531"/>
      <c r="T60" s="1535"/>
      <c r="X60" s="1478"/>
      <c r="Y60" s="1478"/>
      <c r="Z60" s="1478"/>
      <c r="AA60" s="1478"/>
      <c r="AB60" s="1478"/>
      <c r="AC60" s="1478"/>
      <c r="AD60" s="1478"/>
      <c r="AE60" s="1478"/>
      <c r="AF60" s="1478"/>
      <c r="AG60" s="1478"/>
      <c r="AH60" s="1478"/>
      <c r="AI60" s="1478"/>
    </row>
    <row r="61" spans="1:52" s="1470" customFormat="1" ht="12.75" customHeight="1">
      <c r="A61" s="1477" t="str">
        <f>$A$19</f>
        <v>Januar bis Dezember</v>
      </c>
      <c r="B61" s="1476">
        <f>SUM(B49:INDEX(B49:B60,$Q$6))</f>
        <v>47113524</v>
      </c>
      <c r="C61" s="1476">
        <f t="shared" ref="C61" si="36">SUM(C49:C60)</f>
        <v>43823658</v>
      </c>
      <c r="D61" s="1476">
        <f>SUM(D49:INDEX(D49:D60,$Q$6))</f>
        <v>55573</v>
      </c>
      <c r="E61" s="1476">
        <f t="shared" ref="E61" si="37">SUM(E49:E60)</f>
        <v>48009</v>
      </c>
      <c r="F61" s="1476">
        <f>SUM(F49:INDEX(F49:F60,$Q$6))</f>
        <v>47169097</v>
      </c>
      <c r="G61" s="1476">
        <f>SUM(G49:G60)</f>
        <v>43871667</v>
      </c>
      <c r="H61" s="1521">
        <f>((F61-G61)/F61)*100</f>
        <v>6.9906574637203676</v>
      </c>
      <c r="I61" s="1476">
        <v>1147603</v>
      </c>
      <c r="J61" s="1476">
        <v>1095141</v>
      </c>
      <c r="K61" s="1476">
        <v>427143</v>
      </c>
      <c r="L61" s="1476">
        <v>418046</v>
      </c>
      <c r="M61" s="1476">
        <v>1574746</v>
      </c>
      <c r="N61" s="1476">
        <v>1513187</v>
      </c>
      <c r="O61" s="1521">
        <v>-3.9091383626311815</v>
      </c>
      <c r="P61" s="1537"/>
      <c r="Q61" s="1531"/>
      <c r="R61" s="1531"/>
      <c r="S61" s="1531"/>
      <c r="T61" s="1535"/>
    </row>
    <row r="62" spans="1:52" s="1470" customFormat="1">
      <c r="A62" s="1475" t="s">
        <v>2344</v>
      </c>
      <c r="B62" s="1471"/>
      <c r="C62" s="1471"/>
      <c r="D62" s="1471"/>
      <c r="E62" s="1471"/>
      <c r="F62" s="1474"/>
      <c r="G62" s="1469"/>
      <c r="H62" s="1469"/>
      <c r="I62" s="1469"/>
      <c r="J62" s="1469"/>
      <c r="K62" s="1469"/>
      <c r="L62" s="1469"/>
      <c r="M62" s="1469"/>
      <c r="N62" s="1469"/>
      <c r="P62" s="1535"/>
      <c r="Q62" s="1531"/>
      <c r="R62" s="1531"/>
      <c r="S62" s="1531"/>
      <c r="T62" s="1535"/>
    </row>
    <row r="63" spans="1:52" s="1470" customFormat="1" ht="9.75" customHeight="1">
      <c r="A63" s="1475" t="s">
        <v>1888</v>
      </c>
      <c r="B63" s="1471"/>
      <c r="C63" s="1471"/>
      <c r="D63" s="1471"/>
      <c r="E63" s="1471"/>
      <c r="F63" s="1473"/>
      <c r="G63" s="1469"/>
      <c r="H63" s="1469"/>
      <c r="I63" s="1469"/>
      <c r="J63" s="1469"/>
      <c r="K63" s="1469"/>
      <c r="L63" s="1469"/>
      <c r="M63" s="1469"/>
      <c r="N63" s="1469"/>
      <c r="O63" s="1469"/>
      <c r="P63" s="1535"/>
      <c r="Q63" s="1531"/>
      <c r="R63" s="1531"/>
      <c r="S63" s="1531"/>
      <c r="T63" s="1535"/>
    </row>
    <row r="64" spans="1:52" s="1470" customFormat="1">
      <c r="A64" s="2" t="s">
        <v>15</v>
      </c>
      <c r="B64" s="1471"/>
      <c r="C64" s="1471"/>
      <c r="D64" s="1471"/>
      <c r="E64" s="1471"/>
      <c r="F64" s="1473"/>
      <c r="G64" s="1471"/>
      <c r="H64" s="1469"/>
      <c r="I64" s="1469"/>
      <c r="J64" s="1469"/>
      <c r="K64" s="1469"/>
      <c r="L64" s="1469"/>
      <c r="M64" s="1469"/>
      <c r="N64" s="1469"/>
      <c r="O64" s="1469"/>
      <c r="P64" s="1535"/>
      <c r="Q64" s="1531"/>
      <c r="R64" s="1531"/>
      <c r="S64" s="1531"/>
      <c r="T64" s="1535"/>
    </row>
    <row r="65" spans="2:20" s="1470" customFormat="1">
      <c r="B65" s="1471"/>
      <c r="C65" s="1471"/>
      <c r="D65" s="1471"/>
      <c r="E65" s="1471"/>
      <c r="F65" s="1473"/>
      <c r="G65" s="1469"/>
      <c r="H65" s="1469"/>
      <c r="I65" s="1469"/>
      <c r="J65" s="1469"/>
      <c r="K65" s="1469"/>
      <c r="L65" s="1469"/>
      <c r="M65" s="1469"/>
      <c r="N65" s="1469"/>
      <c r="O65" s="1469"/>
      <c r="P65" s="1535"/>
      <c r="Q65" s="1531"/>
      <c r="R65" s="1531"/>
      <c r="S65" s="1531"/>
      <c r="T65" s="1535"/>
    </row>
    <row r="66" spans="2:20" s="1470" customFormat="1">
      <c r="B66" s="1471"/>
      <c r="C66" s="1471"/>
      <c r="D66" s="1471"/>
      <c r="E66" s="1471"/>
      <c r="F66" s="1473"/>
      <c r="G66" s="1469"/>
      <c r="H66" s="1469"/>
      <c r="I66" s="1469"/>
      <c r="J66" s="1469"/>
      <c r="K66" s="1469"/>
      <c r="L66" s="1469"/>
      <c r="M66" s="1469"/>
      <c r="N66" s="1469"/>
      <c r="O66" s="1469"/>
      <c r="P66" s="1535"/>
      <c r="Q66" s="1531"/>
      <c r="R66" s="1531"/>
      <c r="S66" s="1531"/>
      <c r="T66" s="1535"/>
    </row>
    <row r="67" spans="2:20" s="1470" customFormat="1">
      <c r="B67" s="1471"/>
      <c r="C67" s="1471"/>
      <c r="D67" s="1471"/>
      <c r="E67" s="1471"/>
      <c r="F67" s="1473"/>
      <c r="G67" s="1469"/>
      <c r="H67" s="1469"/>
      <c r="I67" s="1469"/>
      <c r="J67" s="1469"/>
      <c r="K67" s="1469"/>
      <c r="L67" s="1469"/>
      <c r="M67" s="1469"/>
      <c r="N67" s="1469"/>
      <c r="O67" s="1469"/>
      <c r="P67" s="1535"/>
      <c r="Q67" s="1531"/>
      <c r="R67" s="1531"/>
      <c r="S67" s="1531"/>
      <c r="T67" s="1535"/>
    </row>
    <row r="68" spans="2:20" s="1470" customFormat="1">
      <c r="B68" s="1471"/>
      <c r="C68" s="1471"/>
      <c r="D68" s="1471"/>
      <c r="E68" s="1471"/>
      <c r="F68" s="1469"/>
      <c r="G68" s="1469"/>
      <c r="H68" s="1469"/>
      <c r="I68" s="1469"/>
      <c r="J68" s="1469"/>
      <c r="K68" s="1469"/>
      <c r="L68" s="1469"/>
      <c r="M68" s="1469"/>
      <c r="N68" s="1469"/>
      <c r="O68" s="1469"/>
      <c r="P68" s="1535"/>
      <c r="Q68" s="1531"/>
      <c r="R68" s="1531"/>
      <c r="S68" s="1531"/>
      <c r="T68" s="1535"/>
    </row>
    <row r="69" spans="2:20" s="1470" customFormat="1">
      <c r="B69" s="1471"/>
      <c r="C69" s="1471"/>
      <c r="D69" s="1471"/>
      <c r="E69" s="1471"/>
      <c r="F69" s="1472"/>
      <c r="G69" s="1469"/>
      <c r="H69" s="1469"/>
      <c r="I69" s="1469"/>
      <c r="J69" s="1469"/>
      <c r="K69" s="1469"/>
      <c r="L69" s="1469"/>
      <c r="M69" s="1469"/>
      <c r="N69" s="1469"/>
      <c r="O69" s="1469"/>
      <c r="P69" s="1535"/>
      <c r="Q69" s="1531"/>
      <c r="R69" s="1531"/>
      <c r="S69" s="1531"/>
      <c r="T69" s="1535"/>
    </row>
    <row r="70" spans="2:20" s="1470" customFormat="1">
      <c r="B70" s="1471"/>
      <c r="C70" s="1471"/>
      <c r="D70" s="1471"/>
      <c r="E70" s="1471"/>
      <c r="F70" s="1472"/>
      <c r="G70" s="1469"/>
      <c r="H70" s="1469"/>
      <c r="I70" s="1469"/>
      <c r="J70" s="1469"/>
      <c r="K70" s="1469"/>
      <c r="L70" s="1469"/>
      <c r="M70" s="1469"/>
      <c r="N70" s="1469"/>
      <c r="O70" s="1469"/>
      <c r="P70" s="1535"/>
      <c r="Q70" s="1531"/>
      <c r="R70" s="1531"/>
      <c r="S70" s="1531"/>
      <c r="T70" s="1535"/>
    </row>
    <row r="71" spans="2:20" s="1470" customFormat="1">
      <c r="B71" s="1471"/>
      <c r="C71" s="1471"/>
      <c r="D71" s="1471"/>
      <c r="E71" s="1471"/>
      <c r="F71" s="1472"/>
      <c r="G71" s="1469"/>
      <c r="H71" s="1469"/>
      <c r="I71" s="1469"/>
      <c r="J71" s="1469"/>
      <c r="K71" s="1469"/>
      <c r="L71" s="1469"/>
      <c r="M71" s="1469"/>
      <c r="N71" s="1469"/>
      <c r="O71" s="1469"/>
      <c r="P71" s="1535"/>
      <c r="Q71" s="1531"/>
      <c r="R71" s="1531"/>
      <c r="S71" s="1531"/>
      <c r="T71" s="1535"/>
    </row>
    <row r="72" spans="2:20" s="1470" customFormat="1">
      <c r="B72" s="1471"/>
      <c r="C72" s="1471"/>
      <c r="D72" s="1471"/>
      <c r="E72" s="1471"/>
      <c r="F72" s="1472"/>
      <c r="G72" s="1469"/>
      <c r="H72" s="1469"/>
      <c r="I72" s="1469"/>
      <c r="J72" s="1469"/>
      <c r="K72" s="1469"/>
      <c r="L72" s="1469"/>
      <c r="M72" s="1469"/>
      <c r="N72" s="1469"/>
      <c r="O72" s="1469"/>
      <c r="P72" s="1535"/>
      <c r="Q72" s="1531"/>
      <c r="R72" s="1531"/>
      <c r="S72" s="1531"/>
      <c r="T72" s="1535"/>
    </row>
    <row r="73" spans="2:20" s="1470" customFormat="1">
      <c r="B73" s="1471"/>
      <c r="C73" s="1471"/>
      <c r="D73" s="1471"/>
      <c r="E73" s="1471"/>
      <c r="F73" s="1472"/>
      <c r="G73" s="1469"/>
      <c r="H73" s="1469"/>
      <c r="I73" s="1469"/>
      <c r="J73" s="1469"/>
      <c r="K73" s="1469"/>
      <c r="L73" s="1469"/>
      <c r="M73" s="1469"/>
      <c r="N73" s="1469"/>
      <c r="O73" s="1469"/>
      <c r="P73" s="1535"/>
      <c r="Q73" s="1531"/>
      <c r="R73" s="1531"/>
      <c r="S73" s="1531"/>
      <c r="T73" s="1535"/>
    </row>
    <row r="74" spans="2:20" s="1470" customFormat="1">
      <c r="B74" s="1471"/>
      <c r="C74" s="1471"/>
      <c r="D74" s="1471"/>
      <c r="E74" s="1471"/>
      <c r="F74" s="1472"/>
      <c r="G74" s="1469"/>
      <c r="H74" s="1469"/>
      <c r="I74" s="1469"/>
      <c r="J74" s="1469"/>
      <c r="K74" s="1469"/>
      <c r="L74" s="1469"/>
      <c r="M74" s="1469"/>
      <c r="N74" s="1469"/>
      <c r="O74" s="1469"/>
      <c r="P74" s="1535"/>
      <c r="Q74" s="1531"/>
      <c r="R74" s="1531"/>
      <c r="S74" s="1531"/>
      <c r="T74" s="1535"/>
    </row>
    <row r="75" spans="2:20" s="1470" customFormat="1">
      <c r="B75" s="1471"/>
      <c r="C75" s="1471"/>
      <c r="D75" s="1471"/>
      <c r="E75" s="1471"/>
      <c r="F75" s="1472"/>
      <c r="G75" s="1469"/>
      <c r="H75" s="1469"/>
      <c r="I75" s="1469"/>
      <c r="J75" s="1469"/>
      <c r="K75" s="1469"/>
      <c r="L75" s="1469"/>
      <c r="M75" s="1469"/>
      <c r="N75" s="1469"/>
      <c r="O75" s="1469"/>
      <c r="P75" s="1535"/>
      <c r="Q75" s="1531"/>
      <c r="R75" s="1531"/>
      <c r="S75" s="1531"/>
      <c r="T75" s="1535"/>
    </row>
    <row r="76" spans="2:20" s="1470" customFormat="1">
      <c r="B76" s="1471"/>
      <c r="C76" s="1471"/>
      <c r="D76" s="1471"/>
      <c r="E76" s="1472"/>
      <c r="F76" s="1472"/>
      <c r="G76" s="1469"/>
      <c r="H76" s="1469"/>
      <c r="I76" s="1469"/>
      <c r="J76" s="1469"/>
      <c r="K76" s="1469"/>
      <c r="L76" s="1469"/>
      <c r="M76" s="1469"/>
      <c r="N76" s="1469"/>
      <c r="O76" s="1469"/>
      <c r="P76" s="1535"/>
      <c r="Q76" s="1531"/>
      <c r="R76" s="1531"/>
      <c r="S76" s="1531"/>
      <c r="T76" s="1535"/>
    </row>
    <row r="77" spans="2:20">
      <c r="F77" s="1472"/>
    </row>
    <row r="78" spans="2:20">
      <c r="F78" s="1472"/>
    </row>
  </sheetData>
  <mergeCells count="2">
    <mergeCell ref="A4:A5"/>
    <mergeCell ref="D4:E4"/>
  </mergeCells>
  <hyperlinks>
    <hyperlink ref="A64" location="Inhaltsverzeichnis!A1" display="Zurück zum Inhaltsverzeichnis"/>
  </hyperlinks>
  <pageMargins left="0.78740157480314965" right="0.78740157480314965" top="0.39370078740157483" bottom="0.19685039370078741" header="0.51181102362204722" footer="0.51181102362204722"/>
  <pageSetup paperSize="9" scale="71" orientation="portrait" r:id="rId1"/>
  <headerFooter alignWithMargins="0"/>
  <colBreaks count="1" manualBreakCount="1">
    <brk id="15"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BL331"/>
  <sheetViews>
    <sheetView showGridLines="0" zoomScale="145" zoomScaleNormal="145" workbookViewId="0">
      <selection activeCell="H31" sqref="H31"/>
    </sheetView>
  </sheetViews>
  <sheetFormatPr baseColWidth="10" defaultRowHeight="12.75"/>
  <cols>
    <col min="1" max="1" width="12" style="1794" customWidth="1"/>
    <col min="2" max="9" width="9.28515625" style="1794" customWidth="1"/>
    <col min="10" max="13" width="5.42578125" style="1763" customWidth="1"/>
    <col min="14" max="16384" width="11.42578125" style="1794"/>
  </cols>
  <sheetData>
    <row r="1" spans="1:13" s="1764" customFormat="1" ht="15.75" customHeight="1">
      <c r="A1" s="1761" t="s">
        <v>2351</v>
      </c>
      <c r="B1" s="1762"/>
      <c r="C1" s="1762"/>
      <c r="D1" s="1762"/>
      <c r="E1" s="1762"/>
      <c r="F1" s="1762"/>
      <c r="G1" s="1762"/>
      <c r="H1" s="1762"/>
      <c r="I1" s="1762"/>
      <c r="J1" s="1763"/>
      <c r="K1" s="1763"/>
      <c r="L1" s="1763"/>
      <c r="M1" s="1763"/>
    </row>
    <row r="2" spans="1:13" s="1768" customFormat="1" ht="11.25" customHeight="1">
      <c r="A2" s="1765" t="s">
        <v>2352</v>
      </c>
      <c r="B2" s="1766"/>
      <c r="C2" s="1766"/>
      <c r="D2" s="1766"/>
      <c r="E2" s="1766"/>
      <c r="F2" s="1766"/>
      <c r="G2" s="1766"/>
      <c r="H2" s="1766"/>
      <c r="I2" s="1767"/>
      <c r="J2" s="1763"/>
      <c r="K2" s="1763"/>
      <c r="L2" s="1763"/>
      <c r="M2" s="1763"/>
    </row>
    <row r="3" spans="1:13" s="1768" customFormat="1" ht="11.25" customHeight="1">
      <c r="A3" s="1769" t="s">
        <v>2353</v>
      </c>
      <c r="B3" s="1770"/>
      <c r="C3" s="1770"/>
      <c r="D3" s="1770"/>
      <c r="E3" s="1770"/>
      <c r="F3" s="1770"/>
      <c r="G3" s="1770"/>
      <c r="H3" s="1770"/>
      <c r="I3" s="1771"/>
      <c r="J3" s="1763"/>
      <c r="K3" s="1763"/>
      <c r="L3" s="1763"/>
      <c r="M3" s="1763"/>
    </row>
    <row r="4" spans="1:13" s="1776" customFormat="1" ht="17.100000000000001" customHeight="1">
      <c r="A4" s="1975" t="s">
        <v>304</v>
      </c>
      <c r="B4" s="1772" t="s">
        <v>2354</v>
      </c>
      <c r="C4" s="1773"/>
      <c r="D4" s="1774" t="s">
        <v>408</v>
      </c>
      <c r="E4" s="1773"/>
      <c r="F4" s="1774" t="s">
        <v>407</v>
      </c>
      <c r="G4" s="1773"/>
      <c r="H4" s="1774" t="s">
        <v>2355</v>
      </c>
      <c r="I4" s="1775"/>
      <c r="J4" s="1763"/>
      <c r="K4" s="1763"/>
      <c r="L4" s="1767"/>
      <c r="M4" s="1763"/>
    </row>
    <row r="5" spans="1:13" s="1776" customFormat="1" ht="17.100000000000001" customHeight="1">
      <c r="A5" s="1976"/>
      <c r="B5" s="1777">
        <v>2022</v>
      </c>
      <c r="C5" s="1778">
        <v>2023</v>
      </c>
      <c r="D5" s="1779">
        <v>2022</v>
      </c>
      <c r="E5" s="1780">
        <v>2023</v>
      </c>
      <c r="F5" s="1779">
        <v>2022</v>
      </c>
      <c r="G5" s="1780">
        <v>2023</v>
      </c>
      <c r="H5" s="1779">
        <v>2022</v>
      </c>
      <c r="I5" s="1781">
        <v>2023</v>
      </c>
      <c r="J5" s="1763"/>
      <c r="K5" s="1763"/>
      <c r="L5" s="1763"/>
      <c r="M5" s="1763"/>
    </row>
    <row r="6" spans="1:13" s="1776" customFormat="1" ht="8.25" customHeight="1">
      <c r="A6" s="1782">
        <v>35065</v>
      </c>
      <c r="B6" s="1783">
        <v>350.05</v>
      </c>
      <c r="C6" s="1784">
        <v>351.76</v>
      </c>
      <c r="D6" s="1784">
        <v>143.32</v>
      </c>
      <c r="E6" s="1784">
        <v>147.22999999999999</v>
      </c>
      <c r="F6" s="1784">
        <v>96.36</v>
      </c>
      <c r="G6" s="1784">
        <v>95.94</v>
      </c>
      <c r="H6" s="1784">
        <v>20.38</v>
      </c>
      <c r="I6" s="1785">
        <v>20.32</v>
      </c>
      <c r="J6" s="1763"/>
      <c r="K6" s="1763"/>
      <c r="L6" s="1763"/>
      <c r="M6" s="1763"/>
    </row>
    <row r="7" spans="1:13" s="1776" customFormat="1" ht="8.25" customHeight="1">
      <c r="A7" s="1782">
        <v>35096</v>
      </c>
      <c r="B7" s="1783">
        <v>349.68</v>
      </c>
      <c r="C7" s="1784">
        <v>351.78</v>
      </c>
      <c r="D7" s="1784">
        <v>146.77000000000001</v>
      </c>
      <c r="E7" s="1784">
        <v>145.91</v>
      </c>
      <c r="F7" s="1784">
        <v>96.25</v>
      </c>
      <c r="G7" s="1784">
        <v>95.86</v>
      </c>
      <c r="H7" s="1784">
        <v>20.32</v>
      </c>
      <c r="I7" s="1785">
        <v>20.55</v>
      </c>
      <c r="J7" s="1763"/>
      <c r="K7" s="1763"/>
      <c r="L7" s="1763"/>
      <c r="M7" s="1763"/>
    </row>
    <row r="8" spans="1:13" s="1776" customFormat="1" ht="8.25" customHeight="1">
      <c r="A8" s="1782">
        <v>35125</v>
      </c>
      <c r="B8" s="1783">
        <v>350.89</v>
      </c>
      <c r="C8" s="1784">
        <v>355.72</v>
      </c>
      <c r="D8" s="1784">
        <v>149.78</v>
      </c>
      <c r="E8" s="1784">
        <v>146.91</v>
      </c>
      <c r="F8" s="1784">
        <v>96.23</v>
      </c>
      <c r="G8" s="1784">
        <v>96.12</v>
      </c>
      <c r="H8" s="1784">
        <v>20.51</v>
      </c>
      <c r="I8" s="1785">
        <v>20.54</v>
      </c>
      <c r="J8" s="1763"/>
      <c r="K8" s="1763"/>
      <c r="L8" s="1763"/>
      <c r="M8" s="1763"/>
    </row>
    <row r="9" spans="1:13" s="1776" customFormat="1" ht="8.25" customHeight="1">
      <c r="A9" s="1782">
        <v>35156</v>
      </c>
      <c r="B9" s="1783">
        <v>352.79</v>
      </c>
      <c r="C9" s="1784">
        <v>356.43</v>
      </c>
      <c r="D9" s="1784">
        <v>148.47999999999999</v>
      </c>
      <c r="E9" s="1784">
        <v>150.41</v>
      </c>
      <c r="F9" s="1784">
        <v>96.74</v>
      </c>
      <c r="G9" s="1784">
        <v>96.01</v>
      </c>
      <c r="H9" s="1784">
        <v>20.350000000000001</v>
      </c>
      <c r="I9" s="1785">
        <v>20.32</v>
      </c>
      <c r="J9" s="1763"/>
      <c r="K9" s="1763"/>
      <c r="L9" s="1763"/>
      <c r="M9" s="1763"/>
    </row>
    <row r="10" spans="1:13" s="1776" customFormat="1" ht="8.25" customHeight="1">
      <c r="A10" s="1782">
        <v>35186</v>
      </c>
      <c r="B10" s="1783">
        <v>355.28</v>
      </c>
      <c r="C10" s="1784">
        <v>359.1</v>
      </c>
      <c r="D10" s="1784">
        <v>151.91999999999999</v>
      </c>
      <c r="E10" s="1784">
        <v>150.43</v>
      </c>
      <c r="F10" s="1784">
        <v>96.35</v>
      </c>
      <c r="G10" s="1784">
        <v>96.28</v>
      </c>
      <c r="H10" s="1784">
        <v>20.34</v>
      </c>
      <c r="I10" s="1785">
        <v>20.329999999999998</v>
      </c>
      <c r="J10" s="1763"/>
      <c r="K10" s="1763"/>
      <c r="L10" s="1763"/>
      <c r="M10" s="1763"/>
    </row>
    <row r="11" spans="1:13" s="1776" customFormat="1" ht="8.25" customHeight="1">
      <c r="A11" s="1782">
        <v>35217</v>
      </c>
      <c r="B11" s="1783">
        <v>352.9</v>
      </c>
      <c r="C11" s="1784">
        <v>354.53</v>
      </c>
      <c r="D11" s="1784">
        <v>151.88999999999999</v>
      </c>
      <c r="E11" s="1784">
        <v>152.84</v>
      </c>
      <c r="F11" s="1784">
        <v>95.93</v>
      </c>
      <c r="G11" s="1784">
        <v>95.85</v>
      </c>
      <c r="H11" s="1784">
        <v>20.6</v>
      </c>
      <c r="I11" s="1785">
        <v>20.11</v>
      </c>
      <c r="J11" s="1763"/>
      <c r="K11" s="1763"/>
      <c r="L11" s="1763"/>
      <c r="M11" s="1763"/>
    </row>
    <row r="12" spans="1:13" s="1776" customFormat="1" ht="8.25" customHeight="1">
      <c r="A12" s="1782">
        <v>35247</v>
      </c>
      <c r="B12" s="1783">
        <v>350.07</v>
      </c>
      <c r="C12" s="1784">
        <v>350.59</v>
      </c>
      <c r="D12" s="1784">
        <v>148.61000000000001</v>
      </c>
      <c r="E12" s="1784">
        <v>156.35</v>
      </c>
      <c r="F12" s="1784">
        <v>95.46</v>
      </c>
      <c r="G12" s="1784">
        <v>95.48</v>
      </c>
      <c r="H12" s="1784">
        <v>20.16</v>
      </c>
      <c r="I12" s="1785">
        <v>19.55</v>
      </c>
      <c r="J12" s="1763"/>
      <c r="K12" s="1763"/>
      <c r="L12" s="1763"/>
      <c r="M12" s="1763"/>
    </row>
    <row r="13" spans="1:13" s="1776" customFormat="1" ht="8.25" customHeight="1">
      <c r="A13" s="1782">
        <v>35278</v>
      </c>
      <c r="B13" s="1783">
        <v>345.5</v>
      </c>
      <c r="C13" s="1784">
        <v>351.13</v>
      </c>
      <c r="D13" s="1784">
        <v>150.04</v>
      </c>
      <c r="E13" s="1784">
        <v>156.05000000000001</v>
      </c>
      <c r="F13" s="1784">
        <v>95.43</v>
      </c>
      <c r="G13" s="1784">
        <v>96.22</v>
      </c>
      <c r="H13" s="1784">
        <v>20.5</v>
      </c>
      <c r="I13" s="1785">
        <v>20.059999999999999</v>
      </c>
      <c r="J13" s="1763"/>
      <c r="K13" s="1763"/>
      <c r="L13" s="1763"/>
      <c r="M13" s="1763"/>
    </row>
    <row r="14" spans="1:13" s="1776" customFormat="1" ht="8.25" customHeight="1">
      <c r="A14" s="1782">
        <v>35309</v>
      </c>
      <c r="B14" s="1783">
        <v>347.61</v>
      </c>
      <c r="C14" s="1784">
        <v>348.56</v>
      </c>
      <c r="D14" s="1784">
        <v>147.91999999999999</v>
      </c>
      <c r="E14" s="1784">
        <v>152.96</v>
      </c>
      <c r="F14" s="1784">
        <v>95.75</v>
      </c>
      <c r="G14" s="1784">
        <v>95.95</v>
      </c>
      <c r="H14" s="1784">
        <v>20.67</v>
      </c>
      <c r="I14" s="1785">
        <v>20.18</v>
      </c>
      <c r="J14" s="1763"/>
      <c r="K14" s="1763"/>
      <c r="L14" s="1763"/>
      <c r="M14" s="1763"/>
    </row>
    <row r="15" spans="1:13" s="1776" customFormat="1" ht="8.25" customHeight="1">
      <c r="A15" s="1782">
        <v>35339</v>
      </c>
      <c r="B15" s="1783">
        <v>349.34</v>
      </c>
      <c r="C15" s="1784">
        <v>348.91</v>
      </c>
      <c r="D15" s="1784">
        <v>147.61000000000001</v>
      </c>
      <c r="E15" s="1784">
        <v>154.88999999999999</v>
      </c>
      <c r="F15" s="1784">
        <v>96.46</v>
      </c>
      <c r="G15" s="1784">
        <v>96.59</v>
      </c>
      <c r="H15" s="1784">
        <v>20.66</v>
      </c>
      <c r="I15" s="1785">
        <v>20.309999999999999</v>
      </c>
      <c r="J15" s="1763"/>
      <c r="K15" s="1763"/>
      <c r="L15" s="1763"/>
      <c r="M15" s="1763"/>
    </row>
    <row r="16" spans="1:13" s="1776" customFormat="1" ht="8.25" customHeight="1">
      <c r="A16" s="1782">
        <v>35370</v>
      </c>
      <c r="B16" s="1783">
        <v>351.27</v>
      </c>
      <c r="C16" s="1784">
        <v>351.63</v>
      </c>
      <c r="D16" s="1784">
        <v>148.71</v>
      </c>
      <c r="E16" s="1786">
        <v>152.69999999999999</v>
      </c>
      <c r="F16" s="1784">
        <v>96.34</v>
      </c>
      <c r="G16" s="1786">
        <v>96.7</v>
      </c>
      <c r="H16" s="1784">
        <v>20.78</v>
      </c>
      <c r="I16" s="1785">
        <v>20.440000000000001</v>
      </c>
      <c r="J16" s="1763"/>
      <c r="K16" s="1763"/>
      <c r="L16" s="1763"/>
      <c r="M16" s="1763"/>
    </row>
    <row r="17" spans="1:13" s="1776" customFormat="1" ht="8.25" customHeight="1">
      <c r="A17" s="1782">
        <v>35400</v>
      </c>
      <c r="B17" s="1783">
        <v>352.98</v>
      </c>
      <c r="C17" s="1784">
        <v>355.05</v>
      </c>
      <c r="D17" s="1784">
        <v>143.12</v>
      </c>
      <c r="E17" s="1784">
        <v>150.05000000000001</v>
      </c>
      <c r="F17" s="1784">
        <v>95.51</v>
      </c>
      <c r="G17" s="1784">
        <v>95.88</v>
      </c>
      <c r="H17" s="1784">
        <v>20.190000000000001</v>
      </c>
      <c r="I17" s="1785">
        <v>20.059999999999999</v>
      </c>
      <c r="J17" s="1763"/>
      <c r="K17" s="1763"/>
      <c r="L17" s="1763"/>
      <c r="M17" s="1763"/>
    </row>
    <row r="18" spans="1:13" s="1791" customFormat="1" ht="8.25" customHeight="1">
      <c r="A18" s="1787" t="s">
        <v>2356</v>
      </c>
      <c r="B18" s="1788">
        <v>350.71</v>
      </c>
      <c r="C18" s="1789">
        <v>352.88</v>
      </c>
      <c r="D18" s="1789">
        <v>148.61000000000001</v>
      </c>
      <c r="E18" s="1789">
        <v>151.38</v>
      </c>
      <c r="F18" s="1789">
        <v>96.08</v>
      </c>
      <c r="G18" s="1789">
        <v>96.08</v>
      </c>
      <c r="H18" s="1789">
        <v>20.51</v>
      </c>
      <c r="I18" s="1790">
        <v>20.239999999999998</v>
      </c>
      <c r="J18" s="1763"/>
      <c r="K18" s="1763"/>
      <c r="L18" s="1763"/>
      <c r="M18" s="1763"/>
    </row>
    <row r="19" spans="1:13" s="1776" customFormat="1" ht="12.75" customHeight="1">
      <c r="A19" s="1776" t="s">
        <v>2357</v>
      </c>
      <c r="J19" s="1763"/>
      <c r="K19" s="1763"/>
      <c r="L19" s="1763"/>
      <c r="M19" s="1763"/>
    </row>
    <row r="20" spans="1:13" s="1776" customFormat="1" ht="12.75" customHeight="1">
      <c r="A20" s="1792" t="s">
        <v>2358</v>
      </c>
      <c r="I20" s="1793"/>
      <c r="J20" s="1763"/>
      <c r="K20" s="1763"/>
      <c r="L20" s="1763"/>
      <c r="M20" s="1763"/>
    </row>
    <row r="21" spans="1:13" ht="9.75" customHeight="1">
      <c r="A21" s="2" t="s">
        <v>15</v>
      </c>
    </row>
    <row r="22" spans="1:13">
      <c r="A22" s="1795"/>
      <c r="B22" s="1776"/>
      <c r="C22" s="1796"/>
    </row>
    <row r="23" spans="1:13">
      <c r="A23" s="1797"/>
      <c r="B23" s="1798"/>
      <c r="C23" s="1796"/>
      <c r="D23" s="1798"/>
      <c r="E23" s="1798"/>
      <c r="F23" s="1798"/>
      <c r="H23" s="1798"/>
    </row>
    <row r="24" spans="1:13">
      <c r="C24" s="1796"/>
    </row>
    <row r="74" spans="1:9">
      <c r="A74" s="1763"/>
      <c r="B74" s="1763"/>
      <c r="C74" s="1763"/>
      <c r="D74" s="1763"/>
      <c r="E74" s="1763"/>
      <c r="F74" s="1763"/>
      <c r="G74" s="1763"/>
      <c r="H74" s="1763"/>
      <c r="I74" s="1763"/>
    </row>
    <row r="75" spans="1:9">
      <c r="A75" s="1763"/>
      <c r="B75" s="1763"/>
      <c r="C75" s="1763"/>
      <c r="D75" s="1763"/>
      <c r="E75" s="1763"/>
      <c r="F75" s="1763"/>
      <c r="G75" s="1763"/>
      <c r="H75" s="1763"/>
      <c r="I75" s="1763"/>
    </row>
    <row r="76" spans="1:9">
      <c r="A76" s="1763"/>
      <c r="B76" s="1763"/>
      <c r="C76" s="1763"/>
      <c r="D76" s="1763"/>
      <c r="E76" s="1763"/>
      <c r="F76" s="1763"/>
      <c r="G76" s="1763"/>
      <c r="H76" s="1763"/>
      <c r="I76" s="1763"/>
    </row>
    <row r="77" spans="1:9">
      <c r="A77" s="1763"/>
      <c r="B77" s="1763"/>
      <c r="C77" s="1763"/>
      <c r="D77" s="1763"/>
      <c r="E77" s="1763"/>
      <c r="F77" s="1763"/>
      <c r="G77" s="1763"/>
      <c r="H77" s="1763"/>
      <c r="I77" s="1763"/>
    </row>
    <row r="78" spans="1:9">
      <c r="A78" s="1763"/>
      <c r="B78" s="1763"/>
      <c r="C78" s="1763"/>
      <c r="D78" s="1763"/>
      <c r="E78" s="1763"/>
      <c r="F78" s="1763"/>
      <c r="G78" s="1763"/>
      <c r="H78" s="1763"/>
      <c r="I78" s="1763"/>
    </row>
    <row r="79" spans="1:9">
      <c r="A79" s="1763"/>
      <c r="B79" s="1763"/>
      <c r="C79" s="1763"/>
      <c r="D79" s="1763"/>
      <c r="E79" s="1763"/>
      <c r="F79" s="1763"/>
      <c r="G79" s="1763"/>
      <c r="H79" s="1763"/>
      <c r="I79" s="1763"/>
    </row>
    <row r="80" spans="1:9">
      <c r="A80" s="1763"/>
      <c r="B80" s="1763"/>
      <c r="C80" s="1763"/>
      <c r="D80" s="1763"/>
      <c r="E80" s="1763"/>
      <c r="F80" s="1763"/>
      <c r="G80" s="1763"/>
      <c r="H80" s="1763"/>
      <c r="I80" s="1763"/>
    </row>
    <row r="81" spans="1:9">
      <c r="A81" s="1763"/>
      <c r="B81" s="1763"/>
      <c r="C81" s="1763"/>
      <c r="D81" s="1763"/>
      <c r="E81" s="1763"/>
      <c r="F81" s="1763"/>
      <c r="G81" s="1763"/>
      <c r="H81" s="1763"/>
      <c r="I81" s="1763"/>
    </row>
    <row r="82" spans="1:9">
      <c r="A82" s="1763"/>
      <c r="B82" s="1763"/>
      <c r="C82" s="1763"/>
      <c r="D82" s="1763"/>
      <c r="E82" s="1763"/>
      <c r="F82" s="1763"/>
      <c r="G82" s="1763"/>
      <c r="H82" s="1763"/>
      <c r="I82" s="1763"/>
    </row>
    <row r="83" spans="1:9">
      <c r="A83" s="1763"/>
      <c r="B83" s="1763"/>
      <c r="C83" s="1763"/>
      <c r="D83" s="1763"/>
      <c r="E83" s="1763"/>
      <c r="F83" s="1763"/>
      <c r="G83" s="1763"/>
      <c r="H83" s="1763"/>
      <c r="I83" s="1763"/>
    </row>
    <row r="84" spans="1:9">
      <c r="A84" s="1763"/>
      <c r="B84" s="1763"/>
      <c r="C84" s="1763"/>
      <c r="D84" s="1763"/>
      <c r="E84" s="1763"/>
      <c r="F84" s="1763"/>
      <c r="G84" s="1763"/>
      <c r="H84" s="1763"/>
      <c r="I84" s="1763"/>
    </row>
    <row r="85" spans="1:9">
      <c r="A85" s="1763"/>
      <c r="B85" s="1763"/>
      <c r="C85" s="1763"/>
      <c r="D85" s="1763"/>
      <c r="E85" s="1763"/>
      <c r="F85" s="1763"/>
      <c r="G85" s="1763"/>
      <c r="H85" s="1763"/>
      <c r="I85" s="1763"/>
    </row>
    <row r="86" spans="1:9">
      <c r="A86" s="1763"/>
      <c r="B86" s="1763"/>
      <c r="C86" s="1763"/>
      <c r="D86" s="1763"/>
      <c r="E86" s="1763"/>
      <c r="F86" s="1763"/>
      <c r="G86" s="1763"/>
      <c r="H86" s="1763"/>
      <c r="I86" s="1763"/>
    </row>
    <row r="87" spans="1:9">
      <c r="A87" s="1763"/>
      <c r="B87" s="1763"/>
      <c r="C87" s="1763"/>
      <c r="D87" s="1763"/>
      <c r="E87" s="1763"/>
      <c r="F87" s="1763"/>
      <c r="G87" s="1763"/>
      <c r="H87" s="1763"/>
      <c r="I87" s="1763"/>
    </row>
    <row r="88" spans="1:9">
      <c r="A88" s="1763"/>
      <c r="B88" s="1763"/>
      <c r="C88" s="1763"/>
      <c r="D88" s="1763"/>
      <c r="E88" s="1763"/>
      <c r="F88" s="1763"/>
      <c r="G88" s="1763"/>
      <c r="H88" s="1763"/>
      <c r="I88" s="1763"/>
    </row>
    <row r="89" spans="1:9">
      <c r="A89" s="1763"/>
      <c r="B89" s="1763"/>
      <c r="C89" s="1763"/>
      <c r="D89" s="1763"/>
      <c r="E89" s="1763"/>
      <c r="F89" s="1763"/>
      <c r="G89" s="1763"/>
      <c r="H89" s="1763"/>
      <c r="I89" s="1763"/>
    </row>
    <row r="90" spans="1:9">
      <c r="A90" s="1763"/>
      <c r="B90" s="1763"/>
      <c r="C90" s="1763"/>
      <c r="D90" s="1763"/>
      <c r="E90" s="1763"/>
      <c r="F90" s="1763"/>
      <c r="G90" s="1763"/>
      <c r="H90" s="1763"/>
      <c r="I90" s="1763"/>
    </row>
    <row r="91" spans="1:9">
      <c r="A91" s="1763"/>
      <c r="B91" s="1763"/>
      <c r="C91" s="1763"/>
      <c r="D91" s="1763"/>
      <c r="E91" s="1763"/>
      <c r="F91" s="1763"/>
      <c r="G91" s="1763"/>
      <c r="H91" s="1763"/>
      <c r="I91" s="1763"/>
    </row>
    <row r="92" spans="1:9">
      <c r="A92" s="1763"/>
      <c r="B92" s="1763"/>
      <c r="C92" s="1763"/>
      <c r="D92" s="1763"/>
      <c r="E92" s="1763"/>
      <c r="F92" s="1763"/>
      <c r="G92" s="1763"/>
      <c r="H92" s="1763"/>
      <c r="I92" s="1763"/>
    </row>
    <row r="93" spans="1:9">
      <c r="A93" s="1763"/>
      <c r="B93" s="1763"/>
      <c r="C93" s="1763"/>
      <c r="D93" s="1763"/>
      <c r="E93" s="1763"/>
      <c r="F93" s="1763"/>
      <c r="G93" s="1763"/>
      <c r="H93" s="1763"/>
      <c r="I93" s="1763"/>
    </row>
    <row r="94" spans="1:9">
      <c r="A94" s="1763"/>
      <c r="B94" s="1763"/>
      <c r="C94" s="1763"/>
      <c r="D94" s="1763"/>
      <c r="E94" s="1763"/>
      <c r="F94" s="1763"/>
      <c r="G94" s="1763"/>
      <c r="H94" s="1763"/>
      <c r="I94" s="1763"/>
    </row>
    <row r="95" spans="1:9">
      <c r="A95" s="1763"/>
      <c r="B95" s="1763"/>
      <c r="C95" s="1763"/>
      <c r="D95" s="1763"/>
      <c r="E95" s="1763"/>
      <c r="F95" s="1763"/>
      <c r="G95" s="1763"/>
      <c r="H95" s="1763"/>
      <c r="I95" s="1763"/>
    </row>
    <row r="96" spans="1:9">
      <c r="A96" s="1763"/>
      <c r="B96" s="1763"/>
      <c r="C96" s="1763"/>
      <c r="D96" s="1763"/>
      <c r="E96" s="1763"/>
      <c r="F96" s="1763"/>
      <c r="G96" s="1763"/>
      <c r="H96" s="1763"/>
      <c r="I96" s="1763"/>
    </row>
    <row r="97" spans="1:9">
      <c r="A97" s="1763"/>
      <c r="B97" s="1763"/>
      <c r="C97" s="1763"/>
      <c r="D97" s="1763"/>
      <c r="E97" s="1763"/>
      <c r="F97" s="1763"/>
      <c r="G97" s="1763"/>
      <c r="H97" s="1763"/>
      <c r="I97" s="1763"/>
    </row>
    <row r="98" spans="1:9">
      <c r="A98" s="1763"/>
      <c r="B98" s="1763"/>
      <c r="C98" s="1763"/>
      <c r="D98" s="1763"/>
      <c r="E98" s="1763"/>
      <c r="F98" s="1763"/>
      <c r="G98" s="1763"/>
      <c r="H98" s="1763"/>
      <c r="I98" s="1763"/>
    </row>
    <row r="99" spans="1:9">
      <c r="A99" s="1763"/>
      <c r="B99" s="1763"/>
      <c r="C99" s="1763"/>
      <c r="D99" s="1763"/>
      <c r="E99" s="1763"/>
      <c r="F99" s="1763"/>
      <c r="G99" s="1763"/>
      <c r="H99" s="1763"/>
      <c r="I99" s="1763"/>
    </row>
    <row r="100" spans="1:9">
      <c r="A100" s="1763"/>
      <c r="B100" s="1763"/>
      <c r="C100" s="1763"/>
      <c r="D100" s="1763"/>
      <c r="E100" s="1763"/>
      <c r="F100" s="1763"/>
      <c r="G100" s="1763"/>
      <c r="H100" s="1763"/>
      <c r="I100" s="1763"/>
    </row>
    <row r="101" spans="1:9">
      <c r="A101" s="1763"/>
      <c r="B101" s="1763"/>
      <c r="C101" s="1763"/>
      <c r="D101" s="1763"/>
      <c r="E101" s="1763"/>
      <c r="F101" s="1763"/>
      <c r="G101" s="1763"/>
      <c r="H101" s="1763"/>
      <c r="I101" s="1763"/>
    </row>
    <row r="102" spans="1:9">
      <c r="A102" s="1763"/>
      <c r="B102" s="1763"/>
      <c r="C102" s="1763"/>
      <c r="D102" s="1763"/>
      <c r="E102" s="1763"/>
      <c r="F102" s="1763"/>
      <c r="G102" s="1763"/>
      <c r="H102" s="1763"/>
      <c r="I102" s="1763"/>
    </row>
    <row r="103" spans="1:9">
      <c r="A103" s="1763"/>
      <c r="B103" s="1763"/>
      <c r="C103" s="1763"/>
      <c r="D103" s="1763"/>
      <c r="E103" s="1763"/>
      <c r="F103" s="1763"/>
      <c r="G103" s="1763"/>
      <c r="H103" s="1763"/>
      <c r="I103" s="1763"/>
    </row>
    <row r="104" spans="1:9">
      <c r="A104" s="1763"/>
      <c r="B104" s="1763"/>
      <c r="C104" s="1763"/>
      <c r="D104" s="1763"/>
      <c r="E104" s="1763"/>
      <c r="F104" s="1763"/>
      <c r="G104" s="1763"/>
      <c r="H104" s="1763"/>
      <c r="I104" s="1763"/>
    </row>
    <row r="105" spans="1:9">
      <c r="A105" s="1763"/>
      <c r="B105" s="1763"/>
      <c r="C105" s="1763"/>
      <c r="D105" s="1763"/>
      <c r="E105" s="1763"/>
      <c r="F105" s="1763"/>
      <c r="G105" s="1763"/>
      <c r="H105" s="1763"/>
      <c r="I105" s="1763"/>
    </row>
    <row r="106" spans="1:9">
      <c r="A106" s="1763"/>
      <c r="B106" s="1763"/>
      <c r="C106" s="1763"/>
      <c r="D106" s="1763"/>
      <c r="E106" s="1763"/>
      <c r="F106" s="1763"/>
      <c r="G106" s="1763"/>
      <c r="H106" s="1763"/>
      <c r="I106" s="1763"/>
    </row>
    <row r="107" spans="1:9">
      <c r="A107" s="1763"/>
      <c r="B107" s="1763"/>
      <c r="C107" s="1763"/>
      <c r="D107" s="1763"/>
      <c r="E107" s="1763"/>
      <c r="F107" s="1763"/>
      <c r="G107" s="1763"/>
      <c r="H107" s="1763"/>
      <c r="I107" s="1763"/>
    </row>
    <row r="108" spans="1:9">
      <c r="A108" s="1763"/>
      <c r="B108" s="1763"/>
      <c r="C108" s="1763"/>
      <c r="D108" s="1763"/>
      <c r="E108" s="1763"/>
      <c r="F108" s="1763"/>
      <c r="G108" s="1763"/>
      <c r="H108" s="1763"/>
      <c r="I108" s="1763"/>
    </row>
    <row r="109" spans="1:9">
      <c r="A109" s="1763"/>
      <c r="B109" s="1763"/>
      <c r="C109" s="1763"/>
      <c r="D109" s="1763"/>
      <c r="E109" s="1763"/>
      <c r="F109" s="1763"/>
      <c r="G109" s="1763"/>
      <c r="H109" s="1763"/>
      <c r="I109" s="1763"/>
    </row>
    <row r="110" spans="1:9">
      <c r="A110" s="1763"/>
      <c r="B110" s="1763"/>
      <c r="C110" s="1763"/>
      <c r="D110" s="1763"/>
      <c r="E110" s="1763"/>
      <c r="F110" s="1763"/>
      <c r="G110" s="1763"/>
      <c r="H110" s="1763"/>
      <c r="I110" s="1763"/>
    </row>
    <row r="111" spans="1:9">
      <c r="A111" s="1763"/>
      <c r="B111" s="1763"/>
      <c r="C111" s="1763"/>
      <c r="D111" s="1763"/>
      <c r="E111" s="1763"/>
      <c r="F111" s="1763"/>
      <c r="G111" s="1763"/>
      <c r="H111" s="1763"/>
      <c r="I111" s="1763"/>
    </row>
    <row r="112" spans="1:9">
      <c r="A112" s="1763"/>
      <c r="B112" s="1763"/>
      <c r="C112" s="1763"/>
      <c r="D112" s="1763"/>
      <c r="E112" s="1763"/>
      <c r="F112" s="1763"/>
      <c r="G112" s="1763"/>
      <c r="H112" s="1763"/>
      <c r="I112" s="1763"/>
    </row>
    <row r="113" spans="1:64">
      <c r="A113" s="1763"/>
      <c r="B113" s="1763"/>
      <c r="C113" s="1763"/>
      <c r="D113" s="1763"/>
      <c r="E113" s="1763"/>
      <c r="F113" s="1763"/>
      <c r="G113" s="1763"/>
      <c r="H113" s="1763"/>
      <c r="I113" s="1763"/>
    </row>
    <row r="114" spans="1:64">
      <c r="A114" s="1763"/>
      <c r="B114" s="1763"/>
      <c r="C114" s="1763"/>
      <c r="D114" s="1763"/>
      <c r="E114" s="1763"/>
      <c r="F114" s="1763"/>
      <c r="G114" s="1763"/>
      <c r="H114" s="1763"/>
      <c r="I114" s="1763"/>
    </row>
    <row r="115" spans="1:64">
      <c r="A115" s="1763"/>
      <c r="B115" s="1763"/>
      <c r="C115" s="1763"/>
      <c r="D115" s="1763"/>
      <c r="E115" s="1763"/>
      <c r="F115" s="1763"/>
      <c r="G115" s="1763"/>
      <c r="H115" s="1763"/>
      <c r="I115" s="1763"/>
    </row>
    <row r="116" spans="1:64">
      <c r="A116" s="1763"/>
      <c r="B116" s="1763"/>
      <c r="C116" s="1763"/>
      <c r="D116" s="1763"/>
      <c r="E116" s="1763"/>
      <c r="F116" s="1763"/>
      <c r="G116" s="1763"/>
      <c r="H116" s="1763"/>
      <c r="I116" s="1763"/>
    </row>
    <row r="117" spans="1:64">
      <c r="A117" s="1763"/>
      <c r="B117" s="1763"/>
      <c r="C117" s="1763"/>
      <c r="D117" s="1763"/>
      <c r="E117" s="1763"/>
      <c r="F117" s="1763"/>
      <c r="G117" s="1763"/>
      <c r="H117" s="1763"/>
      <c r="I117" s="1763"/>
    </row>
    <row r="118" spans="1:64">
      <c r="A118" s="1763"/>
      <c r="B118" s="1763"/>
      <c r="C118" s="1763"/>
      <c r="D118" s="1763"/>
      <c r="E118" s="1763"/>
      <c r="F118" s="1763"/>
      <c r="G118" s="1763"/>
      <c r="H118" s="1763"/>
      <c r="I118" s="1763"/>
    </row>
    <row r="119" spans="1:64">
      <c r="A119" s="1763"/>
      <c r="B119" s="1763"/>
      <c r="C119" s="1763"/>
      <c r="D119" s="1763"/>
      <c r="E119" s="1763"/>
      <c r="F119" s="1763"/>
      <c r="G119" s="1763"/>
      <c r="H119" s="1763"/>
      <c r="I119" s="1763"/>
    </row>
    <row r="120" spans="1:64">
      <c r="A120" s="1763"/>
      <c r="B120" s="1763"/>
      <c r="C120" s="1763"/>
      <c r="D120" s="1763"/>
      <c r="E120" s="1763"/>
      <c r="F120" s="1763"/>
      <c r="G120" s="1763"/>
      <c r="H120" s="1763"/>
      <c r="I120" s="1763"/>
    </row>
    <row r="121" spans="1:64">
      <c r="A121" s="1763"/>
      <c r="B121" s="1763"/>
      <c r="C121" s="1763"/>
      <c r="D121" s="1763"/>
      <c r="E121" s="1763"/>
      <c r="F121" s="1763"/>
      <c r="G121" s="1763"/>
      <c r="H121" s="1763"/>
      <c r="I121" s="1763"/>
    </row>
    <row r="122" spans="1:64">
      <c r="A122" s="1763"/>
      <c r="B122" s="1763"/>
      <c r="C122" s="1763"/>
      <c r="D122" s="1763"/>
      <c r="E122" s="1763"/>
      <c r="F122" s="1763"/>
      <c r="G122" s="1763"/>
      <c r="H122" s="1763"/>
      <c r="I122" s="1763"/>
    </row>
    <row r="123" spans="1:64">
      <c r="A123" s="1763"/>
      <c r="B123" s="1763"/>
      <c r="C123" s="1763"/>
      <c r="D123" s="1763"/>
      <c r="E123" s="1763"/>
      <c r="F123" s="1763"/>
      <c r="G123" s="1763"/>
      <c r="H123" s="1763"/>
      <c r="I123" s="1763"/>
    </row>
    <row r="124" spans="1:64">
      <c r="A124" s="1763"/>
      <c r="B124" s="1763"/>
      <c r="C124" s="1763"/>
      <c r="D124" s="1763"/>
      <c r="E124" s="1763"/>
      <c r="F124" s="1763"/>
      <c r="G124" s="1763"/>
      <c r="H124" s="1763"/>
      <c r="I124" s="1763"/>
      <c r="N124" s="1763"/>
      <c r="O124" s="1763"/>
      <c r="P124" s="1763"/>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3"/>
      <c r="BF124" s="1763"/>
      <c r="BG124" s="1763"/>
      <c r="BH124" s="1763"/>
      <c r="BI124" s="1763"/>
      <c r="BJ124" s="1763"/>
      <c r="BK124" s="1763"/>
      <c r="BL124" s="1763"/>
    </row>
    <row r="125" spans="1:64">
      <c r="A125" s="1763"/>
      <c r="B125" s="1763"/>
      <c r="C125" s="1763"/>
      <c r="D125" s="1763"/>
      <c r="E125" s="1763"/>
      <c r="F125" s="1763"/>
      <c r="G125" s="1763"/>
      <c r="H125" s="1763"/>
      <c r="I125" s="1763"/>
      <c r="N125" s="1763"/>
      <c r="O125" s="1763"/>
      <c r="P125" s="1763"/>
      <c r="Q125" s="1763"/>
      <c r="R125" s="1763"/>
      <c r="S125" s="1763"/>
      <c r="T125" s="1763"/>
      <c r="U125" s="1763"/>
      <c r="V125" s="1763"/>
      <c r="W125" s="1763"/>
      <c r="X125" s="1763"/>
      <c r="Y125" s="1763"/>
      <c r="Z125" s="1763"/>
      <c r="AA125" s="1763"/>
      <c r="AB125" s="1763"/>
      <c r="AC125" s="1763"/>
      <c r="AD125" s="1763"/>
      <c r="AE125" s="1763"/>
      <c r="AF125" s="1763"/>
      <c r="AG125" s="1763"/>
      <c r="AH125" s="1763"/>
      <c r="AI125" s="1763"/>
      <c r="AJ125" s="1763"/>
      <c r="AK125" s="1763"/>
      <c r="AL125" s="1763"/>
      <c r="AM125" s="1763"/>
      <c r="AN125" s="1763"/>
      <c r="AO125" s="1763"/>
      <c r="AP125" s="1763"/>
      <c r="AQ125" s="1763"/>
      <c r="AR125" s="1763"/>
      <c r="AS125" s="1763"/>
      <c r="AT125" s="1763"/>
      <c r="AU125" s="1763"/>
      <c r="AV125" s="1763"/>
      <c r="AW125" s="1763"/>
      <c r="AX125" s="1763"/>
      <c r="AY125" s="1763"/>
      <c r="AZ125" s="1763"/>
      <c r="BA125" s="1763"/>
      <c r="BB125" s="1763"/>
      <c r="BC125" s="1763"/>
      <c r="BD125" s="1763"/>
      <c r="BE125" s="1763"/>
      <c r="BF125" s="1763"/>
      <c r="BG125" s="1763"/>
      <c r="BH125" s="1763"/>
      <c r="BI125" s="1763"/>
      <c r="BJ125" s="1763"/>
      <c r="BK125" s="1763"/>
      <c r="BL125" s="1763"/>
    </row>
    <row r="126" spans="1:64">
      <c r="A126" s="1763"/>
      <c r="B126" s="1763"/>
      <c r="C126" s="1763"/>
      <c r="D126" s="1763"/>
      <c r="E126" s="1763"/>
      <c r="F126" s="1763"/>
      <c r="G126" s="1763"/>
      <c r="H126" s="1763"/>
      <c r="I126" s="1763"/>
      <c r="N126" s="1763"/>
      <c r="O126" s="1763"/>
      <c r="P126" s="1763"/>
      <c r="Q126" s="1763"/>
      <c r="R126" s="1763"/>
      <c r="S126" s="1763"/>
      <c r="T126" s="1763"/>
      <c r="U126" s="1763"/>
      <c r="V126" s="1763"/>
      <c r="W126" s="1763"/>
      <c r="X126" s="1763"/>
      <c r="Y126" s="1763"/>
      <c r="Z126" s="1763"/>
      <c r="AA126" s="1763"/>
      <c r="AB126" s="1763"/>
      <c r="AC126" s="1763"/>
      <c r="AD126" s="1763"/>
      <c r="AE126" s="1763"/>
      <c r="AF126" s="1763"/>
      <c r="AG126" s="1763"/>
      <c r="AH126" s="1763"/>
      <c r="AI126" s="1763"/>
      <c r="AJ126" s="1763"/>
      <c r="AK126" s="1763"/>
      <c r="AL126" s="1763"/>
      <c r="AM126" s="1763"/>
      <c r="AN126" s="1763"/>
      <c r="AO126" s="1763"/>
      <c r="AP126" s="1763"/>
      <c r="AQ126" s="1763"/>
      <c r="AR126" s="1763"/>
      <c r="AS126" s="1763"/>
      <c r="AT126" s="1763"/>
      <c r="AU126" s="1763"/>
      <c r="AV126" s="1763"/>
      <c r="AW126" s="1763"/>
      <c r="AX126" s="1763"/>
      <c r="AY126" s="1763"/>
      <c r="AZ126" s="1763"/>
      <c r="BA126" s="1763"/>
      <c r="BB126" s="1763"/>
      <c r="BC126" s="1763"/>
      <c r="BD126" s="1763"/>
      <c r="BE126" s="1763"/>
      <c r="BF126" s="1763"/>
      <c r="BG126" s="1763"/>
      <c r="BH126" s="1763"/>
      <c r="BI126" s="1763"/>
      <c r="BJ126" s="1763"/>
      <c r="BK126" s="1763"/>
      <c r="BL126" s="1763"/>
    </row>
    <row r="127" spans="1:64">
      <c r="A127" s="1763"/>
      <c r="B127" s="1763"/>
      <c r="C127" s="1763"/>
      <c r="D127" s="1763"/>
      <c r="E127" s="1763"/>
      <c r="F127" s="1763"/>
      <c r="G127" s="1763"/>
      <c r="H127" s="1763"/>
      <c r="I127" s="1763"/>
      <c r="N127" s="1763"/>
      <c r="O127" s="1763"/>
      <c r="P127" s="1763"/>
      <c r="Q127" s="1763"/>
      <c r="R127" s="1763"/>
      <c r="S127" s="1763"/>
      <c r="T127" s="1763"/>
      <c r="U127" s="1763"/>
      <c r="V127" s="1763"/>
      <c r="W127" s="1763"/>
      <c r="X127" s="1763"/>
      <c r="Y127" s="1763"/>
      <c r="Z127" s="1763"/>
      <c r="AA127" s="1763"/>
      <c r="AB127" s="1763"/>
      <c r="AC127" s="1763"/>
      <c r="AD127" s="1763"/>
      <c r="AE127" s="1763"/>
      <c r="AF127" s="1763"/>
      <c r="AG127" s="1763"/>
      <c r="AH127" s="1763"/>
      <c r="AI127" s="1763"/>
      <c r="AJ127" s="1763"/>
      <c r="AK127" s="1763"/>
      <c r="AL127" s="1763"/>
      <c r="AM127" s="1763"/>
      <c r="AN127" s="1763"/>
      <c r="AO127" s="1763"/>
      <c r="AP127" s="1763"/>
      <c r="AQ127" s="1763"/>
      <c r="AR127" s="1763"/>
      <c r="AS127" s="1763"/>
      <c r="AT127" s="1763"/>
      <c r="AU127" s="1763"/>
      <c r="AV127" s="1763"/>
      <c r="AW127" s="1763"/>
      <c r="AX127" s="1763"/>
      <c r="AY127" s="1763"/>
      <c r="AZ127" s="1763"/>
      <c r="BA127" s="1763"/>
      <c r="BB127" s="1763"/>
      <c r="BC127" s="1763"/>
      <c r="BD127" s="1763"/>
      <c r="BE127" s="1763"/>
      <c r="BF127" s="1763"/>
      <c r="BG127" s="1763"/>
      <c r="BH127" s="1763"/>
      <c r="BI127" s="1763"/>
      <c r="BJ127" s="1763"/>
      <c r="BK127" s="1763"/>
      <c r="BL127" s="1763"/>
    </row>
    <row r="128" spans="1:64">
      <c r="A128" s="1763"/>
      <c r="B128" s="1763"/>
      <c r="C128" s="1763"/>
      <c r="D128" s="1763"/>
      <c r="E128" s="1763"/>
      <c r="F128" s="1763"/>
      <c r="G128" s="1763"/>
      <c r="H128" s="1763"/>
      <c r="I128" s="1763"/>
      <c r="N128" s="1763"/>
      <c r="O128" s="1763"/>
      <c r="P128" s="1763"/>
      <c r="Q128" s="1763"/>
      <c r="R128" s="1763"/>
      <c r="S128" s="1763"/>
      <c r="T128" s="1763"/>
      <c r="U128" s="1763"/>
      <c r="V128" s="1763"/>
      <c r="W128" s="1763"/>
      <c r="X128" s="1763"/>
      <c r="Y128" s="1763"/>
      <c r="Z128" s="1763"/>
      <c r="AA128" s="1763"/>
      <c r="AB128" s="1763"/>
      <c r="AC128" s="1763"/>
      <c r="AD128" s="1763"/>
      <c r="AE128" s="1763"/>
      <c r="AF128" s="1763"/>
      <c r="AG128" s="1763"/>
      <c r="AH128" s="1763"/>
      <c r="AI128" s="1763"/>
      <c r="AJ128" s="1763"/>
      <c r="AK128" s="1763"/>
      <c r="AL128" s="1763"/>
      <c r="AM128" s="1763"/>
      <c r="AN128" s="1763"/>
      <c r="AO128" s="1763"/>
      <c r="AP128" s="1763"/>
      <c r="AQ128" s="1763"/>
      <c r="AR128" s="1763"/>
      <c r="AS128" s="1763"/>
      <c r="AT128" s="1763"/>
      <c r="AU128" s="1763"/>
      <c r="AV128" s="1763"/>
      <c r="AW128" s="1763"/>
      <c r="AX128" s="1763"/>
      <c r="AY128" s="1763"/>
      <c r="AZ128" s="1763"/>
      <c r="BA128" s="1763"/>
      <c r="BB128" s="1763"/>
      <c r="BC128" s="1763"/>
      <c r="BD128" s="1763"/>
      <c r="BE128" s="1763"/>
      <c r="BF128" s="1763"/>
      <c r="BG128" s="1763"/>
      <c r="BH128" s="1763"/>
      <c r="BI128" s="1763"/>
      <c r="BJ128" s="1763"/>
      <c r="BK128" s="1763"/>
      <c r="BL128" s="1763"/>
    </row>
    <row r="129" spans="1:64">
      <c r="A129" s="1763"/>
      <c r="B129" s="1763"/>
      <c r="C129" s="1763"/>
      <c r="D129" s="1763"/>
      <c r="E129" s="1763"/>
      <c r="F129" s="1763"/>
      <c r="G129" s="1763"/>
      <c r="H129" s="1763"/>
      <c r="I129" s="1763"/>
      <c r="N129" s="1763"/>
      <c r="O129" s="1763"/>
      <c r="P129" s="1763"/>
      <c r="Q129" s="1763"/>
      <c r="R129" s="1763"/>
      <c r="S129" s="1763"/>
      <c r="T129" s="1763"/>
      <c r="U129" s="1763"/>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3"/>
      <c r="BF129" s="1763"/>
      <c r="BG129" s="1763"/>
      <c r="BH129" s="1763"/>
      <c r="BI129" s="1763"/>
      <c r="BJ129" s="1763"/>
      <c r="BK129" s="1763"/>
      <c r="BL129" s="1763"/>
    </row>
    <row r="130" spans="1:64">
      <c r="A130" s="1763"/>
      <c r="B130" s="1763"/>
      <c r="C130" s="1763"/>
      <c r="D130" s="1763"/>
      <c r="E130" s="1763"/>
      <c r="F130" s="1763"/>
      <c r="G130" s="1763"/>
      <c r="H130" s="1763"/>
      <c r="I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3"/>
      <c r="BF130" s="1763"/>
      <c r="BG130" s="1763"/>
      <c r="BH130" s="1763"/>
      <c r="BI130" s="1763"/>
      <c r="BJ130" s="1763"/>
      <c r="BK130" s="1763"/>
      <c r="BL130" s="1763"/>
    </row>
    <row r="131" spans="1:64">
      <c r="A131" s="1763"/>
      <c r="B131" s="1763"/>
      <c r="C131" s="1763"/>
      <c r="D131" s="1763"/>
      <c r="E131" s="1763"/>
      <c r="F131" s="1763"/>
      <c r="G131" s="1763"/>
      <c r="H131" s="1763"/>
      <c r="I131" s="1763"/>
      <c r="N131" s="1763"/>
      <c r="O131" s="1763"/>
      <c r="P131" s="1763"/>
      <c r="Q131" s="1763"/>
      <c r="R131" s="1763"/>
      <c r="S131" s="1763"/>
      <c r="T131" s="1763"/>
      <c r="U131" s="1763"/>
      <c r="V131" s="1763"/>
      <c r="W131" s="1763"/>
      <c r="X131" s="1763"/>
      <c r="Y131" s="1763"/>
      <c r="Z131" s="1763"/>
      <c r="AA131" s="1763"/>
      <c r="AB131" s="1763"/>
      <c r="AC131" s="1763"/>
      <c r="AD131" s="1763"/>
      <c r="AE131" s="1763"/>
      <c r="AF131" s="1763"/>
      <c r="AG131" s="1763"/>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3"/>
      <c r="BF131" s="1763"/>
      <c r="BG131" s="1763"/>
      <c r="BH131" s="1763"/>
      <c r="BI131" s="1763"/>
      <c r="BJ131" s="1763"/>
      <c r="BK131" s="1763"/>
      <c r="BL131" s="1763"/>
    </row>
    <row r="132" spans="1:64">
      <c r="A132" s="1763"/>
      <c r="B132" s="1763"/>
      <c r="C132" s="1763"/>
      <c r="D132" s="1763"/>
      <c r="E132" s="1763"/>
      <c r="F132" s="1763"/>
      <c r="G132" s="1763"/>
      <c r="H132" s="1763"/>
      <c r="I132" s="1763"/>
      <c r="N132" s="1763"/>
      <c r="O132" s="1763"/>
      <c r="P132" s="1763"/>
      <c r="Q132" s="1763"/>
      <c r="R132" s="1763"/>
      <c r="S132" s="1763"/>
      <c r="T132" s="1763"/>
      <c r="U132" s="1763"/>
      <c r="V132" s="1763"/>
      <c r="W132" s="1763"/>
      <c r="X132" s="1763"/>
      <c r="Y132" s="1763"/>
      <c r="Z132" s="1763"/>
      <c r="AA132" s="1763"/>
      <c r="AB132" s="1763"/>
      <c r="AC132" s="1763"/>
      <c r="AD132" s="1763"/>
      <c r="AE132" s="1763"/>
      <c r="AF132" s="1763"/>
      <c r="AG132" s="1763"/>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3"/>
      <c r="BF132" s="1763"/>
      <c r="BG132" s="1763"/>
      <c r="BH132" s="1763"/>
      <c r="BI132" s="1763"/>
      <c r="BJ132" s="1763"/>
      <c r="BK132" s="1763"/>
      <c r="BL132" s="1763"/>
    </row>
    <row r="133" spans="1:64">
      <c r="A133" s="1763"/>
      <c r="B133" s="1763"/>
      <c r="C133" s="1763"/>
      <c r="D133" s="1763"/>
      <c r="E133" s="1763"/>
      <c r="F133" s="1763"/>
      <c r="G133" s="1763"/>
      <c r="H133" s="1763"/>
      <c r="I133" s="1763"/>
      <c r="N133" s="1763"/>
      <c r="O133" s="1763"/>
      <c r="P133" s="1763"/>
      <c r="Q133" s="1763"/>
      <c r="R133" s="1763"/>
      <c r="S133" s="1763"/>
      <c r="T133" s="1763"/>
      <c r="U133" s="1763"/>
      <c r="V133" s="1763"/>
      <c r="W133" s="1763"/>
      <c r="X133" s="1763"/>
      <c r="Y133" s="1763"/>
      <c r="Z133" s="1763"/>
      <c r="AA133" s="1763"/>
      <c r="AB133" s="1763"/>
      <c r="AC133" s="1763"/>
      <c r="AD133" s="1763"/>
      <c r="AE133" s="1763"/>
      <c r="AF133" s="1763"/>
      <c r="AG133" s="1763"/>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3"/>
      <c r="BF133" s="1763"/>
      <c r="BG133" s="1763"/>
      <c r="BH133" s="1763"/>
      <c r="BI133" s="1763"/>
      <c r="BJ133" s="1763"/>
      <c r="BK133" s="1763"/>
      <c r="BL133" s="1763"/>
    </row>
    <row r="134" spans="1:64">
      <c r="A134" s="1763"/>
      <c r="B134" s="1763"/>
      <c r="C134" s="1763"/>
      <c r="D134" s="1763"/>
      <c r="E134" s="1763"/>
      <c r="F134" s="1763"/>
      <c r="G134" s="1763"/>
      <c r="H134" s="1763"/>
      <c r="I134" s="1763"/>
      <c r="N134" s="1763"/>
      <c r="O134" s="1763"/>
      <c r="P134" s="1763"/>
      <c r="Q134" s="1763"/>
      <c r="R134" s="1763"/>
      <c r="S134" s="1763"/>
      <c r="T134" s="1763"/>
      <c r="U134" s="1763"/>
      <c r="V134" s="1763"/>
      <c r="W134" s="1763"/>
      <c r="X134" s="1763"/>
      <c r="Y134" s="1763"/>
      <c r="Z134" s="1763"/>
      <c r="AA134" s="1763"/>
      <c r="AB134" s="1763"/>
      <c r="AC134" s="1763"/>
      <c r="AD134" s="1763"/>
      <c r="AE134" s="1763"/>
      <c r="AF134" s="1763"/>
      <c r="AG134" s="1763"/>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3"/>
      <c r="BF134" s="1763"/>
      <c r="BG134" s="1763"/>
      <c r="BH134" s="1763"/>
      <c r="BI134" s="1763"/>
      <c r="BJ134" s="1763"/>
      <c r="BK134" s="1763"/>
      <c r="BL134" s="1763"/>
    </row>
    <row r="135" spans="1:64">
      <c r="A135" s="1763"/>
      <c r="B135" s="1763"/>
      <c r="C135" s="1763"/>
      <c r="D135" s="1763"/>
      <c r="E135" s="1763"/>
      <c r="F135" s="1763"/>
      <c r="G135" s="1763"/>
      <c r="H135" s="1763"/>
      <c r="I135" s="1763"/>
      <c r="N135" s="1763"/>
      <c r="O135" s="1763"/>
      <c r="P135" s="1763"/>
      <c r="Q135" s="1763"/>
      <c r="R135" s="1763"/>
      <c r="S135" s="1763"/>
      <c r="T135" s="1763"/>
      <c r="U135" s="1763"/>
      <c r="V135" s="1763"/>
      <c r="W135" s="1763"/>
      <c r="X135" s="1763"/>
      <c r="Y135" s="1763"/>
      <c r="Z135" s="1763"/>
      <c r="AA135" s="1763"/>
      <c r="AB135" s="1763"/>
      <c r="AC135" s="1763"/>
      <c r="AD135" s="1763"/>
      <c r="AE135" s="1763"/>
      <c r="AF135" s="1763"/>
      <c r="AG135" s="1763"/>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3"/>
      <c r="BF135" s="1763"/>
      <c r="BG135" s="1763"/>
      <c r="BH135" s="1763"/>
      <c r="BI135" s="1763"/>
      <c r="BJ135" s="1763"/>
      <c r="BK135" s="1763"/>
      <c r="BL135" s="1763"/>
    </row>
    <row r="136" spans="1:64">
      <c r="A136" s="1763"/>
      <c r="B136" s="1763"/>
      <c r="C136" s="1763"/>
      <c r="D136" s="1763"/>
      <c r="E136" s="1763"/>
      <c r="F136" s="1763"/>
      <c r="G136" s="1763"/>
      <c r="H136" s="1763"/>
      <c r="I136" s="1763"/>
      <c r="N136" s="1763"/>
      <c r="O136" s="1763"/>
      <c r="P136" s="1763"/>
      <c r="Q136" s="1763"/>
      <c r="R136" s="1763"/>
      <c r="S136" s="1763"/>
      <c r="T136" s="1763"/>
      <c r="U136" s="1763"/>
      <c r="V136" s="1763"/>
      <c r="W136" s="1763"/>
      <c r="X136" s="1763"/>
      <c r="Y136" s="1763"/>
      <c r="Z136" s="1763"/>
      <c r="AA136" s="1763"/>
      <c r="AB136" s="1763"/>
      <c r="AC136" s="1763"/>
      <c r="AD136" s="1763"/>
      <c r="AE136" s="1763"/>
      <c r="AF136" s="1763"/>
      <c r="AG136" s="1763"/>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3"/>
      <c r="BF136" s="1763"/>
      <c r="BG136" s="1763"/>
      <c r="BH136" s="1763"/>
      <c r="BI136" s="1763"/>
      <c r="BJ136" s="1763"/>
      <c r="BK136" s="1763"/>
      <c r="BL136" s="1763"/>
    </row>
    <row r="137" spans="1:64">
      <c r="A137" s="1763"/>
      <c r="B137" s="1763"/>
      <c r="C137" s="1763"/>
      <c r="D137" s="1763"/>
      <c r="E137" s="1763"/>
      <c r="F137" s="1763"/>
      <c r="G137" s="1763"/>
      <c r="H137" s="1763"/>
      <c r="I137" s="1763"/>
      <c r="N137" s="1763"/>
      <c r="O137" s="1763"/>
      <c r="P137" s="1763"/>
      <c r="Q137" s="1763"/>
      <c r="R137" s="1763"/>
      <c r="S137" s="1763"/>
      <c r="T137" s="1763"/>
      <c r="U137" s="1763"/>
      <c r="V137" s="1763"/>
      <c r="W137" s="1763"/>
      <c r="X137" s="1763"/>
      <c r="Y137" s="1763"/>
      <c r="Z137" s="1763"/>
      <c r="AA137" s="1763"/>
      <c r="AB137" s="1763"/>
      <c r="AC137" s="1763"/>
      <c r="AD137" s="1763"/>
      <c r="AE137" s="1763"/>
      <c r="AF137" s="1763"/>
      <c r="AG137" s="1763"/>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3"/>
      <c r="BF137" s="1763"/>
      <c r="BG137" s="1763"/>
      <c r="BH137" s="1763"/>
      <c r="BI137" s="1763"/>
      <c r="BJ137" s="1763"/>
      <c r="BK137" s="1763"/>
      <c r="BL137" s="1763"/>
    </row>
    <row r="138" spans="1:64">
      <c r="A138" s="1763"/>
      <c r="B138" s="1763"/>
      <c r="C138" s="1763"/>
      <c r="D138" s="1763"/>
      <c r="E138" s="1763"/>
      <c r="F138" s="1763"/>
      <c r="G138" s="1763"/>
      <c r="H138" s="1763"/>
      <c r="I138" s="1763"/>
      <c r="N138" s="1763"/>
      <c r="O138" s="1763"/>
      <c r="P138" s="1763"/>
      <c r="Q138" s="1763"/>
      <c r="R138" s="1763"/>
      <c r="S138" s="1763"/>
      <c r="T138" s="1763"/>
      <c r="U138" s="1763"/>
      <c r="V138" s="1763"/>
      <c r="W138" s="1763"/>
      <c r="X138" s="1763"/>
      <c r="Y138" s="1763"/>
      <c r="Z138" s="1763"/>
      <c r="AA138" s="1763"/>
      <c r="AB138" s="1763"/>
      <c r="AC138" s="1763"/>
      <c r="AD138" s="1763"/>
      <c r="AE138" s="1763"/>
      <c r="AF138" s="1763"/>
      <c r="AG138" s="1763"/>
      <c r="AH138" s="1763"/>
      <c r="AI138" s="1763"/>
      <c r="AJ138" s="1763"/>
      <c r="AK138" s="1763"/>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3"/>
      <c r="BF138" s="1763"/>
      <c r="BG138" s="1763"/>
      <c r="BH138" s="1763"/>
      <c r="BI138" s="1763"/>
      <c r="BJ138" s="1763"/>
      <c r="BK138" s="1763"/>
      <c r="BL138" s="1763"/>
    </row>
    <row r="139" spans="1:64">
      <c r="A139" s="1763"/>
      <c r="B139" s="1763"/>
      <c r="C139" s="1763"/>
      <c r="D139" s="1763"/>
      <c r="E139" s="1763"/>
      <c r="F139" s="1763"/>
      <c r="G139" s="1763"/>
      <c r="H139" s="1763"/>
      <c r="I139" s="1763"/>
      <c r="N139" s="1763"/>
      <c r="O139" s="1763"/>
      <c r="P139" s="1763"/>
      <c r="Q139" s="1763"/>
      <c r="R139" s="1763"/>
      <c r="S139" s="1763"/>
      <c r="T139" s="1763"/>
      <c r="U139" s="1763"/>
      <c r="V139" s="1763"/>
      <c r="W139" s="1763"/>
      <c r="X139" s="1763"/>
      <c r="Y139" s="1763"/>
      <c r="Z139" s="1763"/>
      <c r="AA139" s="1763"/>
      <c r="AB139" s="1763"/>
      <c r="AC139" s="1763"/>
      <c r="AD139" s="1763"/>
      <c r="AE139" s="1763"/>
      <c r="AF139" s="1763"/>
      <c r="AG139" s="1763"/>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3"/>
      <c r="BF139" s="1763"/>
      <c r="BG139" s="1763"/>
      <c r="BH139" s="1763"/>
      <c r="BI139" s="1763"/>
      <c r="BJ139" s="1763"/>
      <c r="BK139" s="1763"/>
      <c r="BL139" s="1763"/>
    </row>
    <row r="140" spans="1:64">
      <c r="A140" s="1763"/>
      <c r="B140" s="1763"/>
      <c r="C140" s="1763"/>
      <c r="D140" s="1763"/>
      <c r="E140" s="1763"/>
      <c r="F140" s="1763"/>
      <c r="G140" s="1763"/>
      <c r="H140" s="1763"/>
      <c r="I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3"/>
      <c r="BF140" s="1763"/>
      <c r="BG140" s="1763"/>
      <c r="BH140" s="1763"/>
      <c r="BI140" s="1763"/>
      <c r="BJ140" s="1763"/>
      <c r="BK140" s="1763"/>
      <c r="BL140" s="1763"/>
    </row>
    <row r="141" spans="1:64">
      <c r="A141" s="1763"/>
      <c r="B141" s="1763"/>
      <c r="C141" s="1763"/>
      <c r="D141" s="1763"/>
      <c r="E141" s="1763"/>
      <c r="F141" s="1763"/>
      <c r="G141" s="1763"/>
      <c r="H141" s="1763"/>
      <c r="I141" s="1763"/>
      <c r="N141" s="1763"/>
      <c r="O141" s="1763"/>
      <c r="P141" s="1763"/>
      <c r="Q141" s="1763"/>
      <c r="R141" s="1763"/>
      <c r="S141" s="1763"/>
      <c r="T141" s="1763"/>
      <c r="U141" s="1763"/>
      <c r="V141" s="1763"/>
      <c r="W141" s="1763"/>
      <c r="X141" s="1763"/>
      <c r="Y141" s="1763"/>
      <c r="Z141" s="1763"/>
      <c r="AA141" s="1763"/>
      <c r="AB141" s="1763"/>
      <c r="AC141" s="1763"/>
      <c r="AD141" s="1763"/>
      <c r="AE141" s="1763"/>
      <c r="AF141" s="1763"/>
      <c r="AG141" s="1763"/>
      <c r="AH141" s="1763"/>
      <c r="AI141" s="1763"/>
      <c r="AJ141" s="1763"/>
      <c r="AK141" s="1763"/>
      <c r="AL141" s="1763"/>
      <c r="AM141" s="1763"/>
      <c r="AN141" s="1763"/>
      <c r="AO141" s="1763"/>
      <c r="AP141" s="1763"/>
      <c r="AQ141" s="1763"/>
      <c r="AR141" s="1763"/>
      <c r="AS141" s="1763"/>
      <c r="AT141" s="1763"/>
      <c r="AU141" s="1763"/>
      <c r="AV141" s="1763"/>
      <c r="AW141" s="1763"/>
      <c r="AX141" s="1763"/>
      <c r="AY141" s="1763"/>
      <c r="AZ141" s="1763"/>
      <c r="BA141" s="1763"/>
      <c r="BB141" s="1763"/>
      <c r="BC141" s="1763"/>
      <c r="BD141" s="1763"/>
      <c r="BE141" s="1763"/>
      <c r="BF141" s="1763"/>
      <c r="BG141" s="1763"/>
      <c r="BH141" s="1763"/>
      <c r="BI141" s="1763"/>
      <c r="BJ141" s="1763"/>
      <c r="BK141" s="1763"/>
      <c r="BL141" s="1763"/>
    </row>
    <row r="142" spans="1:64">
      <c r="A142" s="1763"/>
      <c r="B142" s="1763"/>
      <c r="C142" s="1763"/>
      <c r="D142" s="1763"/>
      <c r="E142" s="1763"/>
      <c r="F142" s="1763"/>
      <c r="G142" s="1763"/>
      <c r="H142" s="1763"/>
      <c r="I142" s="1763"/>
      <c r="N142" s="1763"/>
      <c r="O142" s="1763"/>
      <c r="P142" s="1763"/>
      <c r="Q142" s="1763"/>
      <c r="R142" s="1763"/>
      <c r="S142" s="1763"/>
      <c r="T142" s="1763"/>
      <c r="U142" s="1763"/>
      <c r="V142" s="1763"/>
      <c r="W142" s="1763"/>
      <c r="X142" s="1763"/>
      <c r="Y142" s="1763"/>
      <c r="Z142" s="1763"/>
      <c r="AA142" s="1763"/>
      <c r="AB142" s="1763"/>
      <c r="AC142" s="1763"/>
      <c r="AD142" s="1763"/>
      <c r="AE142" s="1763"/>
      <c r="AF142" s="1763"/>
      <c r="AG142" s="1763"/>
      <c r="AH142" s="1763"/>
      <c r="AI142" s="1763"/>
      <c r="AJ142" s="1763"/>
      <c r="AK142" s="1763"/>
      <c r="AL142" s="1763"/>
      <c r="AM142" s="1763"/>
      <c r="AN142" s="1763"/>
      <c r="AO142" s="1763"/>
      <c r="AP142" s="1763"/>
      <c r="AQ142" s="1763"/>
      <c r="AR142" s="1763"/>
      <c r="AS142" s="1763"/>
      <c r="AT142" s="1763"/>
      <c r="AU142" s="1763"/>
      <c r="AV142" s="1763"/>
      <c r="AW142" s="1763"/>
      <c r="AX142" s="1763"/>
      <c r="AY142" s="1763"/>
      <c r="AZ142" s="1763"/>
      <c r="BA142" s="1763"/>
      <c r="BB142" s="1763"/>
      <c r="BC142" s="1763"/>
      <c r="BD142" s="1763"/>
      <c r="BE142" s="1763"/>
      <c r="BF142" s="1763"/>
      <c r="BG142" s="1763"/>
      <c r="BH142" s="1763"/>
      <c r="BI142" s="1763"/>
      <c r="BJ142" s="1763"/>
      <c r="BK142" s="1763"/>
      <c r="BL142" s="1763"/>
    </row>
    <row r="143" spans="1:64">
      <c r="A143" s="1763"/>
      <c r="B143" s="1763"/>
      <c r="C143" s="1763"/>
      <c r="D143" s="1763"/>
      <c r="E143" s="1763"/>
      <c r="F143" s="1763"/>
      <c r="G143" s="1763"/>
      <c r="H143" s="1763"/>
      <c r="I143" s="1763"/>
      <c r="N143" s="1763"/>
      <c r="O143" s="1763"/>
      <c r="P143" s="1763"/>
      <c r="Q143" s="1763"/>
      <c r="R143" s="1763"/>
      <c r="S143" s="1763"/>
      <c r="T143" s="1763"/>
      <c r="U143" s="1763"/>
      <c r="V143" s="1763"/>
      <c r="W143" s="1763"/>
      <c r="X143" s="1763"/>
      <c r="Y143" s="1763"/>
      <c r="Z143" s="1763"/>
      <c r="AA143" s="1763"/>
      <c r="AB143" s="1763"/>
      <c r="AC143" s="1763"/>
      <c r="AD143" s="1763"/>
      <c r="AE143" s="1763"/>
      <c r="AF143" s="1763"/>
      <c r="AG143" s="1763"/>
      <c r="AH143" s="1763"/>
      <c r="AI143" s="1763"/>
      <c r="AJ143" s="1763"/>
      <c r="AK143" s="1763"/>
      <c r="AL143" s="1763"/>
      <c r="AM143" s="1763"/>
      <c r="AN143" s="1763"/>
      <c r="AO143" s="1763"/>
      <c r="AP143" s="1763"/>
      <c r="AQ143" s="1763"/>
      <c r="AR143" s="1763"/>
      <c r="AS143" s="1763"/>
      <c r="AT143" s="1763"/>
      <c r="AU143" s="1763"/>
      <c r="AV143" s="1763"/>
      <c r="AW143" s="1763"/>
      <c r="AX143" s="1763"/>
      <c r="AY143" s="1763"/>
      <c r="AZ143" s="1763"/>
      <c r="BA143" s="1763"/>
      <c r="BB143" s="1763"/>
      <c r="BC143" s="1763"/>
      <c r="BD143" s="1763"/>
      <c r="BE143" s="1763"/>
      <c r="BF143" s="1763"/>
      <c r="BG143" s="1763"/>
      <c r="BH143" s="1763"/>
      <c r="BI143" s="1763"/>
      <c r="BJ143" s="1763"/>
      <c r="BK143" s="1763"/>
      <c r="BL143" s="1763"/>
    </row>
    <row r="144" spans="1:64">
      <c r="A144" s="1763"/>
      <c r="B144" s="1763"/>
      <c r="C144" s="1763"/>
      <c r="D144" s="1763"/>
      <c r="E144" s="1763"/>
      <c r="F144" s="1763"/>
      <c r="G144" s="1763"/>
      <c r="H144" s="1763"/>
      <c r="I144" s="1763"/>
      <c r="N144" s="1763"/>
      <c r="O144" s="1763"/>
      <c r="P144" s="1763"/>
      <c r="Q144" s="1763"/>
      <c r="R144" s="1763"/>
      <c r="S144" s="1763"/>
      <c r="T144" s="1763"/>
      <c r="U144" s="1763"/>
      <c r="V144" s="1763"/>
      <c r="W144" s="1763"/>
      <c r="X144" s="1763"/>
      <c r="Y144" s="1763"/>
      <c r="Z144" s="1763"/>
      <c r="AA144" s="1763"/>
      <c r="AB144" s="1763"/>
      <c r="AC144" s="1763"/>
      <c r="AD144" s="1763"/>
      <c r="AE144" s="1763"/>
      <c r="AF144" s="1763"/>
      <c r="AG144" s="1763"/>
      <c r="AH144" s="1763"/>
      <c r="AI144" s="1763"/>
      <c r="AJ144" s="1763"/>
      <c r="AK144" s="1763"/>
      <c r="AL144" s="1763"/>
      <c r="AM144" s="1763"/>
      <c r="AN144" s="1763"/>
      <c r="AO144" s="1763"/>
      <c r="AP144" s="1763"/>
      <c r="AQ144" s="1763"/>
      <c r="AR144" s="1763"/>
      <c r="AS144" s="1763"/>
      <c r="AT144" s="1763"/>
      <c r="AU144" s="1763"/>
      <c r="AV144" s="1763"/>
      <c r="AW144" s="1763"/>
      <c r="AX144" s="1763"/>
      <c r="AY144" s="1763"/>
      <c r="AZ144" s="1763"/>
      <c r="BA144" s="1763"/>
      <c r="BB144" s="1763"/>
      <c r="BC144" s="1763"/>
      <c r="BD144" s="1763"/>
      <c r="BE144" s="1763"/>
      <c r="BF144" s="1763"/>
      <c r="BG144" s="1763"/>
      <c r="BH144" s="1763"/>
      <c r="BI144" s="1763"/>
      <c r="BJ144" s="1763"/>
      <c r="BK144" s="1763"/>
      <c r="BL144" s="1763"/>
    </row>
    <row r="145" spans="1:64">
      <c r="A145" s="1763"/>
      <c r="B145" s="1763"/>
      <c r="C145" s="1763"/>
      <c r="D145" s="1763"/>
      <c r="E145" s="1763"/>
      <c r="F145" s="1763"/>
      <c r="G145" s="1763"/>
      <c r="H145" s="1763"/>
      <c r="I145" s="1763"/>
      <c r="N145" s="1763"/>
      <c r="O145" s="1763"/>
      <c r="P145" s="1763"/>
      <c r="Q145" s="1763"/>
      <c r="R145" s="1763"/>
      <c r="S145" s="1763"/>
      <c r="T145" s="1763"/>
      <c r="U145" s="1763"/>
      <c r="V145" s="1763"/>
      <c r="W145" s="1763"/>
      <c r="X145" s="1763"/>
      <c r="Y145" s="1763"/>
      <c r="Z145" s="1763"/>
      <c r="AA145" s="1763"/>
      <c r="AB145" s="1763"/>
      <c r="AC145" s="1763"/>
      <c r="AD145" s="1763"/>
      <c r="AE145" s="1763"/>
      <c r="AF145" s="1763"/>
      <c r="AG145" s="1763"/>
      <c r="AH145" s="1763"/>
      <c r="AI145" s="1763"/>
      <c r="AJ145" s="1763"/>
      <c r="AK145" s="1763"/>
      <c r="AL145" s="1763"/>
      <c r="AM145" s="1763"/>
      <c r="AN145" s="1763"/>
      <c r="AO145" s="1763"/>
      <c r="AP145" s="1763"/>
      <c r="AQ145" s="1763"/>
      <c r="AR145" s="1763"/>
      <c r="AS145" s="1763"/>
      <c r="AT145" s="1763"/>
      <c r="AU145" s="1763"/>
      <c r="AV145" s="1763"/>
      <c r="AW145" s="1763"/>
      <c r="AX145" s="1763"/>
      <c r="AY145" s="1763"/>
      <c r="AZ145" s="1763"/>
      <c r="BA145" s="1763"/>
      <c r="BB145" s="1763"/>
      <c r="BC145" s="1763"/>
      <c r="BD145" s="1763"/>
      <c r="BE145" s="1763"/>
      <c r="BF145" s="1763"/>
      <c r="BG145" s="1763"/>
      <c r="BH145" s="1763"/>
      <c r="BI145" s="1763"/>
      <c r="BJ145" s="1763"/>
      <c r="BK145" s="1763"/>
      <c r="BL145" s="1763"/>
    </row>
    <row r="146" spans="1:64">
      <c r="A146" s="1763"/>
      <c r="B146" s="1763"/>
      <c r="C146" s="1763"/>
      <c r="D146" s="1763"/>
      <c r="E146" s="1763"/>
      <c r="F146" s="1763"/>
      <c r="G146" s="1763"/>
      <c r="H146" s="1763"/>
      <c r="I146" s="1763"/>
      <c r="N146" s="1763"/>
      <c r="O146" s="1763"/>
      <c r="P146" s="1763"/>
      <c r="Q146" s="1763"/>
      <c r="R146" s="1763"/>
      <c r="S146" s="1763"/>
      <c r="T146" s="1763"/>
      <c r="U146" s="1763"/>
      <c r="V146" s="1763"/>
      <c r="W146" s="1763"/>
      <c r="X146" s="1763"/>
      <c r="Y146" s="1763"/>
      <c r="Z146" s="1763"/>
      <c r="AA146" s="1763"/>
      <c r="AB146" s="1763"/>
      <c r="AC146" s="1763"/>
      <c r="AD146" s="1763"/>
      <c r="AE146" s="1763"/>
      <c r="AF146" s="1763"/>
      <c r="AG146" s="1763"/>
      <c r="AH146" s="1763"/>
      <c r="AI146" s="1763"/>
      <c r="AJ146" s="1763"/>
      <c r="AK146" s="1763"/>
      <c r="AL146" s="1763"/>
      <c r="AM146" s="1763"/>
      <c r="AN146" s="1763"/>
      <c r="AO146" s="1763"/>
      <c r="AP146" s="1763"/>
      <c r="AQ146" s="1763"/>
      <c r="AR146" s="1763"/>
      <c r="AS146" s="1763"/>
      <c r="AT146" s="1763"/>
      <c r="AU146" s="1763"/>
      <c r="AV146" s="1763"/>
      <c r="AW146" s="1763"/>
      <c r="AX146" s="1763"/>
      <c r="AY146" s="1763"/>
      <c r="AZ146" s="1763"/>
      <c r="BA146" s="1763"/>
      <c r="BB146" s="1763"/>
      <c r="BC146" s="1763"/>
      <c r="BD146" s="1763"/>
      <c r="BE146" s="1763"/>
      <c r="BF146" s="1763"/>
      <c r="BG146" s="1763"/>
      <c r="BH146" s="1763"/>
      <c r="BI146" s="1763"/>
      <c r="BJ146" s="1763"/>
      <c r="BK146" s="1763"/>
      <c r="BL146" s="1763"/>
    </row>
    <row r="147" spans="1:64">
      <c r="A147" s="1763"/>
      <c r="B147" s="1763"/>
      <c r="C147" s="1763"/>
      <c r="D147" s="1763"/>
      <c r="E147" s="1763"/>
      <c r="F147" s="1763"/>
      <c r="G147" s="1763"/>
      <c r="H147" s="1763"/>
      <c r="I147" s="1763"/>
      <c r="N147" s="1763"/>
      <c r="O147" s="1763"/>
      <c r="P147" s="1763"/>
      <c r="Q147" s="1763"/>
      <c r="R147" s="1763"/>
      <c r="S147" s="1763"/>
      <c r="T147" s="1763"/>
      <c r="U147" s="1763"/>
      <c r="V147" s="1763"/>
      <c r="W147" s="1763"/>
      <c r="X147" s="1763"/>
      <c r="Y147" s="1763"/>
      <c r="Z147" s="1763"/>
      <c r="AA147" s="1763"/>
      <c r="AB147" s="1763"/>
      <c r="AC147" s="1763"/>
      <c r="AD147" s="1763"/>
      <c r="AE147" s="1763"/>
      <c r="AF147" s="1763"/>
      <c r="AG147" s="1763"/>
      <c r="AH147" s="1763"/>
      <c r="AI147" s="1763"/>
      <c r="AJ147" s="1763"/>
      <c r="AK147" s="1763"/>
      <c r="AL147" s="1763"/>
      <c r="AM147" s="1763"/>
      <c r="AN147" s="1763"/>
      <c r="AO147" s="1763"/>
      <c r="AP147" s="1763"/>
      <c r="AQ147" s="1763"/>
      <c r="AR147" s="1763"/>
      <c r="AS147" s="1763"/>
      <c r="AT147" s="1763"/>
      <c r="AU147" s="1763"/>
      <c r="AV147" s="1763"/>
      <c r="AW147" s="1763"/>
      <c r="AX147" s="1763"/>
      <c r="AY147" s="1763"/>
      <c r="AZ147" s="1763"/>
      <c r="BA147" s="1763"/>
      <c r="BB147" s="1763"/>
      <c r="BC147" s="1763"/>
      <c r="BD147" s="1763"/>
      <c r="BE147" s="1763"/>
      <c r="BF147" s="1763"/>
      <c r="BG147" s="1763"/>
      <c r="BH147" s="1763"/>
      <c r="BI147" s="1763"/>
      <c r="BJ147" s="1763"/>
      <c r="BK147" s="1763"/>
      <c r="BL147" s="1763"/>
    </row>
    <row r="148" spans="1:64">
      <c r="A148" s="1763"/>
      <c r="B148" s="1763"/>
      <c r="C148" s="1763"/>
      <c r="D148" s="1763"/>
      <c r="E148" s="1763"/>
      <c r="F148" s="1763"/>
      <c r="G148" s="1763"/>
      <c r="H148" s="1763"/>
      <c r="I148" s="1763"/>
      <c r="N148" s="1763"/>
      <c r="O148" s="1763"/>
      <c r="P148" s="1763"/>
      <c r="Q148" s="1763"/>
      <c r="R148" s="1763"/>
      <c r="S148" s="1763"/>
      <c r="T148" s="1763"/>
      <c r="U148" s="1763"/>
      <c r="V148" s="1763"/>
      <c r="W148" s="1763"/>
      <c r="X148" s="1763"/>
      <c r="Y148" s="1763"/>
      <c r="Z148" s="1763"/>
      <c r="AA148" s="1763"/>
      <c r="AB148" s="1763"/>
      <c r="AC148" s="1763"/>
      <c r="AD148" s="1763"/>
      <c r="AE148" s="1763"/>
      <c r="AF148" s="1763"/>
      <c r="AG148" s="1763"/>
      <c r="AH148" s="1763"/>
      <c r="AI148" s="1763"/>
      <c r="AJ148" s="1763"/>
      <c r="AK148" s="1763"/>
      <c r="AL148" s="1763"/>
      <c r="AM148" s="1763"/>
      <c r="AN148" s="1763"/>
      <c r="AO148" s="1763"/>
      <c r="AP148" s="1763"/>
      <c r="AQ148" s="1763"/>
      <c r="AR148" s="1763"/>
      <c r="AS148" s="1763"/>
      <c r="AT148" s="1763"/>
      <c r="AU148" s="1763"/>
      <c r="AV148" s="1763"/>
      <c r="AW148" s="1763"/>
      <c r="AX148" s="1763"/>
      <c r="AY148" s="1763"/>
      <c r="AZ148" s="1763"/>
      <c r="BA148" s="1763"/>
      <c r="BB148" s="1763"/>
      <c r="BC148" s="1763"/>
      <c r="BD148" s="1763"/>
      <c r="BE148" s="1763"/>
      <c r="BF148" s="1763"/>
      <c r="BG148" s="1763"/>
      <c r="BH148" s="1763"/>
      <c r="BI148" s="1763"/>
      <c r="BJ148" s="1763"/>
      <c r="BK148" s="1763"/>
      <c r="BL148" s="1763"/>
    </row>
    <row r="149" spans="1:64">
      <c r="A149" s="1763"/>
      <c r="B149" s="1763"/>
      <c r="C149" s="1763"/>
      <c r="D149" s="1763"/>
      <c r="E149" s="1763"/>
      <c r="F149" s="1763"/>
      <c r="G149" s="1763"/>
      <c r="H149" s="1763"/>
      <c r="I149" s="1763"/>
      <c r="N149" s="1763"/>
      <c r="O149" s="1763"/>
      <c r="P149" s="1763"/>
      <c r="Q149" s="1763"/>
      <c r="R149" s="1763"/>
      <c r="S149" s="1763"/>
      <c r="T149" s="1763"/>
      <c r="U149" s="1763"/>
      <c r="V149" s="1763"/>
      <c r="W149" s="1763"/>
      <c r="X149" s="1763"/>
      <c r="Y149" s="1763"/>
      <c r="Z149" s="1763"/>
      <c r="AA149" s="1763"/>
      <c r="AB149" s="1763"/>
      <c r="AC149" s="1763"/>
      <c r="AD149" s="1763"/>
      <c r="AE149" s="1763"/>
      <c r="AF149" s="1763"/>
      <c r="AG149" s="1763"/>
      <c r="AH149" s="1763"/>
      <c r="AI149" s="1763"/>
      <c r="AJ149" s="1763"/>
      <c r="AK149" s="1763"/>
      <c r="AL149" s="1763"/>
      <c r="AM149" s="1763"/>
      <c r="AN149" s="1763"/>
      <c r="AO149" s="1763"/>
      <c r="AP149" s="1763"/>
      <c r="AQ149" s="1763"/>
      <c r="AR149" s="1763"/>
      <c r="AS149" s="1763"/>
      <c r="AT149" s="1763"/>
      <c r="AU149" s="1763"/>
      <c r="AV149" s="1763"/>
      <c r="AW149" s="1763"/>
      <c r="AX149" s="1763"/>
      <c r="AY149" s="1763"/>
      <c r="AZ149" s="1763"/>
      <c r="BA149" s="1763"/>
      <c r="BB149" s="1763"/>
      <c r="BC149" s="1763"/>
      <c r="BD149" s="1763"/>
      <c r="BE149" s="1763"/>
      <c r="BF149" s="1763"/>
      <c r="BG149" s="1763"/>
      <c r="BH149" s="1763"/>
      <c r="BI149" s="1763"/>
      <c r="BJ149" s="1763"/>
      <c r="BK149" s="1763"/>
      <c r="BL149" s="1763"/>
    </row>
    <row r="150" spans="1:64">
      <c r="A150" s="1763"/>
      <c r="B150" s="1763"/>
      <c r="C150" s="1763"/>
      <c r="D150" s="1763"/>
      <c r="E150" s="1763"/>
      <c r="F150" s="1763"/>
      <c r="G150" s="1763"/>
      <c r="H150" s="1763"/>
      <c r="I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3"/>
      <c r="BF150" s="1763"/>
      <c r="BG150" s="1763"/>
      <c r="BH150" s="1763"/>
      <c r="BI150" s="1763"/>
      <c r="BJ150" s="1763"/>
      <c r="BK150" s="1763"/>
      <c r="BL150" s="1763"/>
    </row>
    <row r="151" spans="1:64">
      <c r="A151" s="1763"/>
      <c r="B151" s="1763"/>
      <c r="C151" s="1763"/>
      <c r="D151" s="1763"/>
      <c r="E151" s="1763"/>
      <c r="F151" s="1763"/>
      <c r="G151" s="1763"/>
      <c r="H151" s="1763"/>
      <c r="I151" s="1763"/>
      <c r="N151" s="1763"/>
      <c r="O151" s="1763"/>
      <c r="P151" s="1763"/>
      <c r="Q151" s="1763"/>
      <c r="R151" s="1763"/>
      <c r="S151" s="1763"/>
      <c r="T151" s="1763"/>
      <c r="U151" s="1763"/>
      <c r="V151" s="1763"/>
      <c r="W151" s="1763"/>
      <c r="X151" s="1763"/>
      <c r="Y151" s="1763"/>
      <c r="Z151" s="1763"/>
      <c r="AA151" s="1763"/>
      <c r="AB151" s="1763"/>
      <c r="AC151" s="1763"/>
      <c r="AD151" s="1763"/>
      <c r="AE151" s="1763"/>
      <c r="AF151" s="1763"/>
      <c r="AG151" s="1763"/>
      <c r="AH151" s="1763"/>
      <c r="AI151" s="1763"/>
      <c r="AJ151" s="1763"/>
      <c r="AK151" s="1763"/>
      <c r="AL151" s="1763"/>
      <c r="AM151" s="1763"/>
      <c r="AN151" s="1763"/>
      <c r="AO151" s="1763"/>
      <c r="AP151" s="1763"/>
      <c r="AQ151" s="1763"/>
      <c r="AR151" s="1763"/>
      <c r="AS151" s="1763"/>
      <c r="AT151" s="1763"/>
      <c r="AU151" s="1763"/>
      <c r="AV151" s="1763"/>
      <c r="AW151" s="1763"/>
      <c r="AX151" s="1763"/>
      <c r="AY151" s="1763"/>
      <c r="AZ151" s="1763"/>
      <c r="BA151" s="1763"/>
      <c r="BB151" s="1763"/>
      <c r="BC151" s="1763"/>
      <c r="BD151" s="1763"/>
      <c r="BE151" s="1763"/>
      <c r="BF151" s="1763"/>
      <c r="BG151" s="1763"/>
      <c r="BH151" s="1763"/>
      <c r="BI151" s="1763"/>
      <c r="BJ151" s="1763"/>
      <c r="BK151" s="1763"/>
      <c r="BL151" s="1763"/>
    </row>
    <row r="152" spans="1:64">
      <c r="A152" s="1763"/>
      <c r="B152" s="1763"/>
      <c r="C152" s="1763"/>
      <c r="D152" s="1763"/>
      <c r="E152" s="1763"/>
      <c r="F152" s="1763"/>
      <c r="G152" s="1763"/>
      <c r="H152" s="1763"/>
      <c r="I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3"/>
      <c r="BF152" s="1763"/>
      <c r="BG152" s="1763"/>
      <c r="BH152" s="1763"/>
      <c r="BI152" s="1763"/>
      <c r="BJ152" s="1763"/>
      <c r="BK152" s="1763"/>
      <c r="BL152" s="1763"/>
    </row>
    <row r="153" spans="1:64">
      <c r="A153" s="1763"/>
      <c r="B153" s="1763"/>
      <c r="C153" s="1763"/>
      <c r="D153" s="1763"/>
      <c r="E153" s="1763"/>
      <c r="F153" s="1763"/>
      <c r="G153" s="1763"/>
      <c r="H153" s="1763"/>
      <c r="I153" s="1763"/>
      <c r="N153" s="1763"/>
      <c r="O153" s="1763"/>
      <c r="P153" s="1763"/>
      <c r="Q153" s="1763"/>
      <c r="R153" s="1763"/>
      <c r="S153" s="1763"/>
      <c r="T153" s="1763"/>
      <c r="U153" s="1763"/>
      <c r="V153" s="1763"/>
      <c r="W153" s="1763"/>
      <c r="X153" s="1763"/>
      <c r="Y153" s="1763"/>
      <c r="Z153" s="1763"/>
      <c r="AA153" s="1763"/>
      <c r="AB153" s="1763"/>
      <c r="AC153" s="1763"/>
      <c r="AD153" s="1763"/>
      <c r="AE153" s="1763"/>
      <c r="AF153" s="1763"/>
      <c r="AG153" s="1763"/>
      <c r="AH153" s="1763"/>
      <c r="AI153" s="1763"/>
      <c r="AJ153" s="1763"/>
      <c r="AK153" s="1763"/>
      <c r="AL153" s="1763"/>
      <c r="AM153" s="1763"/>
      <c r="AN153" s="1763"/>
      <c r="AO153" s="1763"/>
      <c r="AP153" s="1763"/>
      <c r="AQ153" s="1763"/>
      <c r="AR153" s="1763"/>
      <c r="AS153" s="1763"/>
      <c r="AT153" s="1763"/>
      <c r="AU153" s="1763"/>
      <c r="AV153" s="1763"/>
      <c r="AW153" s="1763"/>
      <c r="AX153" s="1763"/>
      <c r="AY153" s="1763"/>
      <c r="AZ153" s="1763"/>
      <c r="BA153" s="1763"/>
      <c r="BB153" s="1763"/>
      <c r="BC153" s="1763"/>
      <c r="BD153" s="1763"/>
      <c r="BE153" s="1763"/>
      <c r="BF153" s="1763"/>
      <c r="BG153" s="1763"/>
      <c r="BH153" s="1763"/>
      <c r="BI153" s="1763"/>
      <c r="BJ153" s="1763"/>
      <c r="BK153" s="1763"/>
      <c r="BL153" s="1763"/>
    </row>
    <row r="154" spans="1:64">
      <c r="A154" s="1763"/>
      <c r="B154" s="1763"/>
      <c r="C154" s="1763"/>
      <c r="D154" s="1763"/>
      <c r="E154" s="1763"/>
      <c r="F154" s="1763"/>
      <c r="G154" s="1763"/>
      <c r="H154" s="1763"/>
      <c r="I154" s="1763"/>
      <c r="N154" s="1763"/>
      <c r="O154" s="1763"/>
      <c r="P154" s="1763"/>
      <c r="Q154" s="1763"/>
      <c r="R154" s="1763"/>
      <c r="S154" s="1763"/>
      <c r="T154" s="1763"/>
      <c r="U154" s="1763"/>
      <c r="V154" s="1763"/>
      <c r="W154" s="1763"/>
      <c r="X154" s="1763"/>
      <c r="Y154" s="1763"/>
      <c r="Z154" s="1763"/>
      <c r="AA154" s="1763"/>
      <c r="AB154" s="1763"/>
      <c r="AC154" s="1763"/>
      <c r="AD154" s="1763"/>
      <c r="AE154" s="1763"/>
      <c r="AF154" s="1763"/>
      <c r="AG154" s="1763"/>
      <c r="AH154" s="1763"/>
      <c r="AI154" s="1763"/>
      <c r="AJ154" s="1763"/>
      <c r="AK154" s="1763"/>
      <c r="AL154" s="1763"/>
      <c r="AM154" s="1763"/>
      <c r="AN154" s="1763"/>
      <c r="AO154" s="1763"/>
      <c r="AP154" s="1763"/>
      <c r="AQ154" s="1763"/>
      <c r="AR154" s="1763"/>
      <c r="AS154" s="1763"/>
      <c r="AT154" s="1763"/>
      <c r="AU154" s="1763"/>
      <c r="AV154" s="1763"/>
      <c r="AW154" s="1763"/>
      <c r="AX154" s="1763"/>
      <c r="AY154" s="1763"/>
      <c r="AZ154" s="1763"/>
      <c r="BA154" s="1763"/>
      <c r="BB154" s="1763"/>
      <c r="BC154" s="1763"/>
      <c r="BD154" s="1763"/>
      <c r="BE154" s="1763"/>
      <c r="BF154" s="1763"/>
      <c r="BG154" s="1763"/>
      <c r="BH154" s="1763"/>
      <c r="BI154" s="1763"/>
      <c r="BJ154" s="1763"/>
      <c r="BK154" s="1763"/>
      <c r="BL154" s="1763"/>
    </row>
    <row r="155" spans="1:64">
      <c r="A155" s="1763"/>
      <c r="B155" s="1763"/>
      <c r="C155" s="1763"/>
      <c r="D155" s="1763"/>
      <c r="E155" s="1763"/>
      <c r="F155" s="1763"/>
      <c r="G155" s="1763"/>
      <c r="H155" s="1763"/>
      <c r="I155" s="1763"/>
      <c r="N155" s="1763"/>
      <c r="O155" s="1763"/>
      <c r="P155" s="1763"/>
      <c r="Q155" s="1763"/>
      <c r="R155" s="1763"/>
      <c r="S155" s="1763"/>
      <c r="T155" s="1763"/>
      <c r="U155" s="1763"/>
      <c r="V155" s="1763"/>
      <c r="W155" s="1763"/>
      <c r="X155" s="1763"/>
      <c r="Y155" s="1763"/>
      <c r="Z155" s="1763"/>
      <c r="AA155" s="1763"/>
      <c r="AB155" s="1763"/>
      <c r="AC155" s="1763"/>
      <c r="AD155" s="1763"/>
      <c r="AE155" s="1763"/>
      <c r="AF155" s="1763"/>
      <c r="AG155" s="1763"/>
      <c r="AH155" s="1763"/>
      <c r="AI155" s="1763"/>
      <c r="AJ155" s="1763"/>
      <c r="AK155" s="1763"/>
      <c r="AL155" s="1763"/>
      <c r="AM155" s="1763"/>
      <c r="AN155" s="1763"/>
      <c r="AO155" s="1763"/>
      <c r="AP155" s="1763"/>
      <c r="AQ155" s="1763"/>
      <c r="AR155" s="1763"/>
      <c r="AS155" s="1763"/>
      <c r="AT155" s="1763"/>
      <c r="AU155" s="1763"/>
      <c r="AV155" s="1763"/>
      <c r="AW155" s="1763"/>
      <c r="AX155" s="1763"/>
      <c r="AY155" s="1763"/>
      <c r="AZ155" s="1763"/>
      <c r="BA155" s="1763"/>
      <c r="BB155" s="1763"/>
      <c r="BC155" s="1763"/>
      <c r="BD155" s="1763"/>
      <c r="BE155" s="1763"/>
      <c r="BF155" s="1763"/>
      <c r="BG155" s="1763"/>
      <c r="BH155" s="1763"/>
      <c r="BI155" s="1763"/>
      <c r="BJ155" s="1763"/>
      <c r="BK155" s="1763"/>
      <c r="BL155" s="1763"/>
    </row>
    <row r="156" spans="1:64">
      <c r="A156" s="1763"/>
      <c r="B156" s="1763"/>
      <c r="C156" s="1763"/>
      <c r="D156" s="1763"/>
      <c r="E156" s="1763"/>
      <c r="F156" s="1763"/>
      <c r="G156" s="1763"/>
      <c r="H156" s="1763"/>
      <c r="I156" s="1763"/>
      <c r="N156" s="1763"/>
      <c r="O156" s="1763"/>
      <c r="P156" s="1763"/>
      <c r="Q156" s="1763"/>
      <c r="R156" s="1763"/>
      <c r="S156" s="1763"/>
      <c r="T156" s="1763"/>
      <c r="U156" s="1763"/>
      <c r="V156" s="1763"/>
      <c r="W156" s="1763"/>
      <c r="X156" s="1763"/>
      <c r="Y156" s="1763"/>
      <c r="Z156" s="1763"/>
      <c r="AA156" s="1763"/>
      <c r="AB156" s="1763"/>
      <c r="AC156" s="1763"/>
      <c r="AD156" s="1763"/>
      <c r="AE156" s="1763"/>
      <c r="AF156" s="1763"/>
      <c r="AG156" s="1763"/>
      <c r="AH156" s="1763"/>
      <c r="AI156" s="1763"/>
      <c r="AJ156" s="1763"/>
      <c r="AK156" s="1763"/>
      <c r="AL156" s="1763"/>
      <c r="AM156" s="1763"/>
      <c r="AN156" s="1763"/>
      <c r="AO156" s="1763"/>
      <c r="AP156" s="1763"/>
      <c r="AQ156" s="1763"/>
      <c r="AR156" s="1763"/>
      <c r="AS156" s="1763"/>
      <c r="AT156" s="1763"/>
      <c r="AU156" s="1763"/>
      <c r="AV156" s="1763"/>
      <c r="AW156" s="1763"/>
      <c r="AX156" s="1763"/>
      <c r="AY156" s="1763"/>
      <c r="AZ156" s="1763"/>
      <c r="BA156" s="1763"/>
      <c r="BB156" s="1763"/>
      <c r="BC156" s="1763"/>
      <c r="BD156" s="1763"/>
      <c r="BE156" s="1763"/>
      <c r="BF156" s="1763"/>
      <c r="BG156" s="1763"/>
      <c r="BH156" s="1763"/>
      <c r="BI156" s="1763"/>
      <c r="BJ156" s="1763"/>
      <c r="BK156" s="1763"/>
      <c r="BL156" s="1763"/>
    </row>
    <row r="157" spans="1:64">
      <c r="A157" s="1763"/>
      <c r="B157" s="1763"/>
      <c r="C157" s="1763"/>
      <c r="D157" s="1763"/>
      <c r="E157" s="1763"/>
      <c r="F157" s="1763"/>
      <c r="G157" s="1763"/>
      <c r="H157" s="1763"/>
      <c r="I157" s="1763"/>
      <c r="N157" s="1763"/>
      <c r="O157" s="1763"/>
      <c r="P157" s="1763"/>
      <c r="Q157" s="1763"/>
      <c r="R157" s="1763"/>
      <c r="S157" s="1763"/>
      <c r="T157" s="1763"/>
      <c r="U157" s="1763"/>
      <c r="V157" s="1763"/>
      <c r="W157" s="1763"/>
      <c r="X157" s="1763"/>
      <c r="Y157" s="1763"/>
      <c r="Z157" s="1763"/>
      <c r="AA157" s="1763"/>
      <c r="AB157" s="1763"/>
      <c r="AC157" s="1763"/>
      <c r="AD157" s="1763"/>
      <c r="AE157" s="1763"/>
      <c r="AF157" s="1763"/>
      <c r="AG157" s="1763"/>
      <c r="AH157" s="1763"/>
      <c r="AI157" s="1763"/>
      <c r="AJ157" s="1763"/>
      <c r="AK157" s="1763"/>
      <c r="AL157" s="1763"/>
      <c r="AM157" s="1763"/>
      <c r="AN157" s="1763"/>
      <c r="AO157" s="1763"/>
      <c r="AP157" s="1763"/>
      <c r="AQ157" s="1763"/>
      <c r="AR157" s="1763"/>
      <c r="AS157" s="1763"/>
      <c r="AT157" s="1763"/>
      <c r="AU157" s="1763"/>
      <c r="AV157" s="1763"/>
      <c r="AW157" s="1763"/>
      <c r="AX157" s="1763"/>
      <c r="AY157" s="1763"/>
      <c r="AZ157" s="1763"/>
      <c r="BA157" s="1763"/>
      <c r="BB157" s="1763"/>
      <c r="BC157" s="1763"/>
      <c r="BD157" s="1763"/>
      <c r="BE157" s="1763"/>
      <c r="BF157" s="1763"/>
      <c r="BG157" s="1763"/>
      <c r="BH157" s="1763"/>
      <c r="BI157" s="1763"/>
      <c r="BJ157" s="1763"/>
      <c r="BK157" s="1763"/>
      <c r="BL157" s="1763"/>
    </row>
    <row r="158" spans="1:64">
      <c r="A158" s="1763"/>
      <c r="B158" s="1763"/>
      <c r="C158" s="1763"/>
      <c r="D158" s="1763"/>
      <c r="E158" s="1763"/>
      <c r="F158" s="1763"/>
      <c r="G158" s="1763"/>
      <c r="H158" s="1763"/>
      <c r="I158" s="1763"/>
      <c r="N158" s="1763"/>
      <c r="O158" s="1763"/>
      <c r="P158" s="1763"/>
      <c r="Q158" s="1763"/>
      <c r="R158" s="1763"/>
      <c r="S158" s="1763"/>
      <c r="T158" s="1763"/>
      <c r="U158" s="1763"/>
      <c r="V158" s="1763"/>
      <c r="W158" s="1763"/>
      <c r="X158" s="1763"/>
      <c r="Y158" s="1763"/>
      <c r="Z158" s="1763"/>
      <c r="AA158" s="1763"/>
      <c r="AB158" s="1763"/>
      <c r="AC158" s="1763"/>
      <c r="AD158" s="1763"/>
      <c r="AE158" s="1763"/>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3"/>
      <c r="BF158" s="1763"/>
      <c r="BG158" s="1763"/>
      <c r="BH158" s="1763"/>
      <c r="BI158" s="1763"/>
      <c r="BJ158" s="1763"/>
      <c r="BK158" s="1763"/>
      <c r="BL158" s="1763"/>
    </row>
    <row r="159" spans="1:64">
      <c r="A159" s="1763"/>
      <c r="B159" s="1763"/>
      <c r="C159" s="1763"/>
      <c r="D159" s="1763"/>
      <c r="E159" s="1763"/>
      <c r="F159" s="1763"/>
      <c r="G159" s="1763"/>
      <c r="H159" s="1763"/>
      <c r="I159" s="1763"/>
      <c r="N159" s="1763"/>
      <c r="O159" s="1763"/>
      <c r="P159" s="1763"/>
      <c r="Q159" s="1763"/>
      <c r="R159" s="1763"/>
      <c r="S159" s="1763"/>
      <c r="T159" s="1763"/>
      <c r="U159" s="1763"/>
      <c r="V159" s="1763"/>
      <c r="W159" s="1763"/>
      <c r="X159" s="1763"/>
      <c r="Y159" s="1763"/>
      <c r="Z159" s="1763"/>
      <c r="AA159" s="1763"/>
      <c r="AB159" s="1763"/>
      <c r="AC159" s="1763"/>
      <c r="AD159" s="1763"/>
      <c r="AE159" s="1763"/>
      <c r="AF159" s="1763"/>
      <c r="AG159" s="1763"/>
      <c r="AH159" s="1763"/>
      <c r="AI159" s="1763"/>
      <c r="AJ159" s="1763"/>
      <c r="AK159" s="1763"/>
      <c r="AL159" s="1763"/>
      <c r="AM159" s="1763"/>
      <c r="AN159" s="1763"/>
      <c r="AO159" s="1763"/>
      <c r="AP159" s="1763"/>
      <c r="AQ159" s="1763"/>
      <c r="AR159" s="1763"/>
      <c r="AS159" s="1763"/>
      <c r="AT159" s="1763"/>
      <c r="AU159" s="1763"/>
      <c r="AV159" s="1763"/>
      <c r="AW159" s="1763"/>
      <c r="AX159" s="1763"/>
      <c r="AY159" s="1763"/>
      <c r="AZ159" s="1763"/>
      <c r="BA159" s="1763"/>
      <c r="BB159" s="1763"/>
      <c r="BC159" s="1763"/>
      <c r="BD159" s="1763"/>
      <c r="BE159" s="1763"/>
      <c r="BF159" s="1763"/>
      <c r="BG159" s="1763"/>
      <c r="BH159" s="1763"/>
      <c r="BI159" s="1763"/>
      <c r="BJ159" s="1763"/>
      <c r="BK159" s="1763"/>
      <c r="BL159" s="1763"/>
    </row>
    <row r="160" spans="1:64">
      <c r="A160" s="1763"/>
      <c r="B160" s="1763"/>
      <c r="C160" s="1763"/>
      <c r="D160" s="1763"/>
      <c r="E160" s="1763"/>
      <c r="F160" s="1763"/>
      <c r="G160" s="1763"/>
      <c r="H160" s="1763"/>
      <c r="I160" s="1763"/>
      <c r="N160" s="1763"/>
      <c r="O160" s="1763"/>
      <c r="P160" s="1763"/>
      <c r="Q160" s="1763"/>
      <c r="R160" s="1763"/>
      <c r="S160" s="1763"/>
      <c r="T160" s="1763"/>
      <c r="U160" s="1763"/>
      <c r="V160" s="1763"/>
      <c r="W160" s="1763"/>
      <c r="X160" s="1763"/>
      <c r="Y160" s="1763"/>
      <c r="Z160" s="1763"/>
      <c r="AA160" s="1763"/>
      <c r="AB160" s="1763"/>
      <c r="AC160" s="1763"/>
      <c r="AD160" s="1763"/>
      <c r="AE160" s="1763"/>
      <c r="AF160" s="1763"/>
      <c r="AG160" s="1763"/>
      <c r="AH160" s="1763"/>
      <c r="AI160" s="1763"/>
      <c r="AJ160" s="1763"/>
      <c r="AK160" s="1763"/>
      <c r="AL160" s="1763"/>
      <c r="AM160" s="1763"/>
      <c r="AN160" s="1763"/>
      <c r="AO160" s="1763"/>
      <c r="AP160" s="1763"/>
      <c r="AQ160" s="1763"/>
      <c r="AR160" s="1763"/>
      <c r="AS160" s="1763"/>
      <c r="AT160" s="1763"/>
      <c r="AU160" s="1763"/>
      <c r="AV160" s="1763"/>
      <c r="AW160" s="1763"/>
      <c r="AX160" s="1763"/>
      <c r="AY160" s="1763"/>
      <c r="AZ160" s="1763"/>
      <c r="BA160" s="1763"/>
      <c r="BB160" s="1763"/>
      <c r="BC160" s="1763"/>
      <c r="BD160" s="1763"/>
      <c r="BE160" s="1763"/>
      <c r="BF160" s="1763"/>
      <c r="BG160" s="1763"/>
      <c r="BH160" s="1763"/>
      <c r="BI160" s="1763"/>
      <c r="BJ160" s="1763"/>
      <c r="BK160" s="1763"/>
      <c r="BL160" s="1763"/>
    </row>
    <row r="161" spans="1:64">
      <c r="A161" s="1763"/>
      <c r="B161" s="1763"/>
      <c r="C161" s="1763"/>
      <c r="D161" s="1763"/>
      <c r="E161" s="1763"/>
      <c r="F161" s="1763"/>
      <c r="G161" s="1763"/>
      <c r="H161" s="1763"/>
      <c r="I161" s="1763"/>
      <c r="N161" s="1763"/>
      <c r="O161" s="1763"/>
      <c r="P161" s="1763"/>
      <c r="Q161" s="1763"/>
      <c r="R161" s="1763"/>
      <c r="S161" s="1763"/>
      <c r="T161" s="1763"/>
      <c r="U161" s="1763"/>
      <c r="V161" s="1763"/>
      <c r="W161" s="1763"/>
      <c r="X161" s="1763"/>
      <c r="Y161" s="1763"/>
      <c r="Z161" s="1763"/>
      <c r="AA161" s="1763"/>
      <c r="AB161" s="1763"/>
      <c r="AC161" s="1763"/>
      <c r="AD161" s="1763"/>
      <c r="AE161" s="1763"/>
      <c r="AF161" s="1763"/>
      <c r="AG161" s="1763"/>
      <c r="AH161" s="1763"/>
      <c r="AI161" s="1763"/>
      <c r="AJ161" s="1763"/>
      <c r="AK161" s="1763"/>
      <c r="AL161" s="1763"/>
      <c r="AM161" s="1763"/>
      <c r="AN161" s="1763"/>
      <c r="AO161" s="1763"/>
      <c r="AP161" s="1763"/>
      <c r="AQ161" s="1763"/>
      <c r="AR161" s="1763"/>
      <c r="AS161" s="1763"/>
      <c r="AT161" s="1763"/>
      <c r="AU161" s="1763"/>
      <c r="AV161" s="1763"/>
      <c r="AW161" s="1763"/>
      <c r="AX161" s="1763"/>
      <c r="AY161" s="1763"/>
      <c r="AZ161" s="1763"/>
      <c r="BA161" s="1763"/>
      <c r="BB161" s="1763"/>
      <c r="BC161" s="1763"/>
      <c r="BD161" s="1763"/>
      <c r="BE161" s="1763"/>
      <c r="BF161" s="1763"/>
      <c r="BG161" s="1763"/>
      <c r="BH161" s="1763"/>
      <c r="BI161" s="1763"/>
      <c r="BJ161" s="1763"/>
      <c r="BK161" s="1763"/>
      <c r="BL161" s="1763"/>
    </row>
    <row r="162" spans="1:64">
      <c r="A162" s="1763"/>
      <c r="B162" s="1763"/>
      <c r="C162" s="1763"/>
      <c r="D162" s="1763"/>
      <c r="E162" s="1763"/>
      <c r="F162" s="1763"/>
      <c r="G162" s="1763"/>
      <c r="H162" s="1763"/>
      <c r="I162" s="1763"/>
      <c r="N162" s="1763"/>
      <c r="O162" s="1763"/>
      <c r="P162" s="1763"/>
      <c r="Q162" s="1763"/>
      <c r="R162" s="1763"/>
      <c r="S162" s="1763"/>
      <c r="T162" s="1763"/>
      <c r="U162" s="1763"/>
      <c r="V162" s="1763"/>
      <c r="W162" s="1763"/>
      <c r="X162" s="1763"/>
      <c r="Y162" s="1763"/>
      <c r="Z162" s="1763"/>
      <c r="AA162" s="1763"/>
      <c r="AB162" s="1763"/>
      <c r="AC162" s="1763"/>
      <c r="AD162" s="1763"/>
      <c r="AE162" s="1763"/>
      <c r="AF162" s="1763"/>
      <c r="AG162" s="1763"/>
      <c r="AH162" s="1763"/>
      <c r="AI162" s="1763"/>
      <c r="AJ162" s="1763"/>
      <c r="AK162" s="1763"/>
      <c r="AL162" s="1763"/>
      <c r="AM162" s="1763"/>
      <c r="AN162" s="1763"/>
      <c r="AO162" s="1763"/>
      <c r="AP162" s="1763"/>
      <c r="AQ162" s="1763"/>
      <c r="AR162" s="1763"/>
      <c r="AS162" s="1763"/>
      <c r="AT162" s="1763"/>
      <c r="AU162" s="1763"/>
      <c r="AV162" s="1763"/>
      <c r="AW162" s="1763"/>
      <c r="AX162" s="1763"/>
      <c r="AY162" s="1763"/>
      <c r="AZ162" s="1763"/>
      <c r="BA162" s="1763"/>
      <c r="BB162" s="1763"/>
      <c r="BC162" s="1763"/>
      <c r="BD162" s="1763"/>
      <c r="BE162" s="1763"/>
      <c r="BF162" s="1763"/>
      <c r="BG162" s="1763"/>
      <c r="BH162" s="1763"/>
      <c r="BI162" s="1763"/>
      <c r="BJ162" s="1763"/>
      <c r="BK162" s="1763"/>
      <c r="BL162" s="1763"/>
    </row>
    <row r="163" spans="1:64">
      <c r="A163" s="1763"/>
      <c r="B163" s="1763"/>
      <c r="C163" s="1763"/>
      <c r="D163" s="1763"/>
      <c r="E163" s="1763"/>
      <c r="F163" s="1763"/>
      <c r="G163" s="1763"/>
      <c r="H163" s="1763"/>
      <c r="I163" s="1763"/>
      <c r="N163" s="1763"/>
      <c r="O163" s="1763"/>
      <c r="P163" s="1763"/>
      <c r="Q163" s="1763"/>
      <c r="R163" s="1763"/>
      <c r="S163" s="1763"/>
      <c r="T163" s="1763"/>
      <c r="U163" s="1763"/>
      <c r="V163" s="1763"/>
      <c r="W163" s="1763"/>
      <c r="X163" s="1763"/>
      <c r="Y163" s="1763"/>
      <c r="Z163" s="1763"/>
      <c r="AA163" s="1763"/>
      <c r="AB163" s="1763"/>
      <c r="AC163" s="1763"/>
      <c r="AD163" s="1763"/>
      <c r="AE163" s="1763"/>
      <c r="AF163" s="1763"/>
      <c r="AG163" s="1763"/>
      <c r="AH163" s="1763"/>
      <c r="AI163" s="1763"/>
      <c r="AJ163" s="1763"/>
      <c r="AK163" s="1763"/>
      <c r="AL163" s="1763"/>
      <c r="AM163" s="1763"/>
      <c r="AN163" s="1763"/>
      <c r="AO163" s="1763"/>
      <c r="AP163" s="1763"/>
      <c r="AQ163" s="1763"/>
      <c r="AR163" s="1763"/>
      <c r="AS163" s="1763"/>
      <c r="AT163" s="1763"/>
      <c r="AU163" s="1763"/>
      <c r="AV163" s="1763"/>
      <c r="AW163" s="1763"/>
      <c r="AX163" s="1763"/>
      <c r="AY163" s="1763"/>
      <c r="AZ163" s="1763"/>
      <c r="BA163" s="1763"/>
      <c r="BB163" s="1763"/>
      <c r="BC163" s="1763"/>
      <c r="BD163" s="1763"/>
      <c r="BE163" s="1763"/>
      <c r="BF163" s="1763"/>
      <c r="BG163" s="1763"/>
      <c r="BH163" s="1763"/>
      <c r="BI163" s="1763"/>
      <c r="BJ163" s="1763"/>
      <c r="BK163" s="1763"/>
      <c r="BL163" s="1763"/>
    </row>
    <row r="164" spans="1:64">
      <c r="A164" s="1763"/>
      <c r="B164" s="1763"/>
      <c r="C164" s="1763"/>
      <c r="D164" s="1763"/>
      <c r="E164" s="1763"/>
      <c r="F164" s="1763"/>
      <c r="G164" s="1763"/>
      <c r="H164" s="1763"/>
      <c r="I164" s="1763"/>
      <c r="N164" s="1763"/>
      <c r="O164" s="1763"/>
      <c r="P164" s="1763"/>
      <c r="Q164" s="1763"/>
      <c r="R164" s="1763"/>
      <c r="S164" s="1763"/>
      <c r="T164" s="1763"/>
      <c r="U164" s="1763"/>
      <c r="V164" s="1763"/>
      <c r="W164" s="1763"/>
      <c r="X164" s="1763"/>
      <c r="Y164" s="1763"/>
      <c r="Z164" s="1763"/>
      <c r="AA164" s="1763"/>
      <c r="AB164" s="1763"/>
      <c r="AC164" s="1763"/>
      <c r="AD164" s="1763"/>
      <c r="AE164" s="1763"/>
      <c r="AF164" s="1763"/>
      <c r="AG164" s="1763"/>
      <c r="AH164" s="1763"/>
      <c r="AI164" s="1763"/>
      <c r="AJ164" s="1763"/>
      <c r="AK164" s="1763"/>
      <c r="AL164" s="1763"/>
      <c r="AM164" s="1763"/>
      <c r="AN164" s="1763"/>
      <c r="AO164" s="1763"/>
      <c r="AP164" s="1763"/>
      <c r="AQ164" s="1763"/>
      <c r="AR164" s="1763"/>
      <c r="AS164" s="1763"/>
      <c r="AT164" s="1763"/>
      <c r="AU164" s="1763"/>
      <c r="AV164" s="1763"/>
      <c r="AW164" s="1763"/>
      <c r="AX164" s="1763"/>
      <c r="AY164" s="1763"/>
      <c r="AZ164" s="1763"/>
      <c r="BA164" s="1763"/>
      <c r="BB164" s="1763"/>
      <c r="BC164" s="1763"/>
      <c r="BD164" s="1763"/>
      <c r="BE164" s="1763"/>
      <c r="BF164" s="1763"/>
      <c r="BG164" s="1763"/>
      <c r="BH164" s="1763"/>
      <c r="BI164" s="1763"/>
      <c r="BJ164" s="1763"/>
      <c r="BK164" s="1763"/>
      <c r="BL164" s="1763"/>
    </row>
    <row r="165" spans="1:64">
      <c r="A165" s="1763"/>
      <c r="B165" s="1763"/>
      <c r="C165" s="1763"/>
      <c r="D165" s="1763"/>
      <c r="E165" s="1763"/>
      <c r="F165" s="1763"/>
      <c r="G165" s="1763"/>
      <c r="H165" s="1763"/>
      <c r="I165" s="1763"/>
      <c r="N165" s="1763"/>
      <c r="O165" s="1763"/>
      <c r="P165" s="1763"/>
      <c r="Q165" s="1763"/>
      <c r="R165" s="1763"/>
      <c r="S165" s="1763"/>
      <c r="T165" s="1763"/>
      <c r="U165" s="1763"/>
      <c r="V165" s="1763"/>
      <c r="W165" s="1763"/>
      <c r="X165" s="1763"/>
      <c r="Y165" s="1763"/>
      <c r="Z165" s="1763"/>
      <c r="AA165" s="1763"/>
      <c r="AB165" s="1763"/>
      <c r="AC165" s="1763"/>
      <c r="AD165" s="1763"/>
      <c r="AE165" s="1763"/>
      <c r="AF165" s="1763"/>
      <c r="AG165" s="1763"/>
      <c r="AH165" s="1763"/>
      <c r="AI165" s="1763"/>
      <c r="AJ165" s="1763"/>
      <c r="AK165" s="1763"/>
      <c r="AL165" s="1763"/>
      <c r="AM165" s="1763"/>
      <c r="AN165" s="1763"/>
      <c r="AO165" s="1763"/>
      <c r="AP165" s="1763"/>
      <c r="AQ165" s="1763"/>
      <c r="AR165" s="1763"/>
      <c r="AS165" s="1763"/>
      <c r="AT165" s="1763"/>
      <c r="AU165" s="1763"/>
      <c r="AV165" s="1763"/>
      <c r="AW165" s="1763"/>
      <c r="AX165" s="1763"/>
      <c r="AY165" s="1763"/>
      <c r="AZ165" s="1763"/>
      <c r="BA165" s="1763"/>
      <c r="BB165" s="1763"/>
      <c r="BC165" s="1763"/>
      <c r="BD165" s="1763"/>
      <c r="BE165" s="1763"/>
      <c r="BF165" s="1763"/>
      <c r="BG165" s="1763"/>
      <c r="BH165" s="1763"/>
      <c r="BI165" s="1763"/>
      <c r="BJ165" s="1763"/>
      <c r="BK165" s="1763"/>
      <c r="BL165" s="1763"/>
    </row>
    <row r="166" spans="1:64">
      <c r="A166" s="1763"/>
      <c r="B166" s="1763"/>
      <c r="C166" s="1763"/>
      <c r="D166" s="1763"/>
      <c r="E166" s="1763"/>
      <c r="F166" s="1763"/>
      <c r="G166" s="1763"/>
      <c r="H166" s="1763"/>
      <c r="I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1763"/>
      <c r="AI166" s="1763"/>
      <c r="AJ166" s="1763"/>
      <c r="AK166" s="1763"/>
      <c r="AL166" s="1763"/>
      <c r="AM166" s="1763"/>
      <c r="AN166" s="1763"/>
      <c r="AO166" s="1763"/>
      <c r="AP166" s="1763"/>
      <c r="AQ166" s="1763"/>
      <c r="AR166" s="1763"/>
      <c r="AS166" s="1763"/>
      <c r="AT166" s="1763"/>
      <c r="AU166" s="1763"/>
      <c r="AV166" s="1763"/>
      <c r="AW166" s="1763"/>
      <c r="AX166" s="1763"/>
      <c r="AY166" s="1763"/>
      <c r="AZ166" s="1763"/>
      <c r="BA166" s="1763"/>
      <c r="BB166" s="1763"/>
      <c r="BC166" s="1763"/>
      <c r="BD166" s="1763"/>
      <c r="BE166" s="1763"/>
      <c r="BF166" s="1763"/>
      <c r="BG166" s="1763"/>
      <c r="BH166" s="1763"/>
      <c r="BI166" s="1763"/>
      <c r="BJ166" s="1763"/>
      <c r="BK166" s="1763"/>
      <c r="BL166" s="1763"/>
    </row>
    <row r="167" spans="1:64">
      <c r="A167" s="1763"/>
      <c r="B167" s="1763"/>
      <c r="C167" s="1763"/>
      <c r="D167" s="1763"/>
      <c r="E167" s="1763"/>
      <c r="F167" s="1763"/>
      <c r="G167" s="1763"/>
      <c r="H167" s="1763"/>
      <c r="I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3"/>
      <c r="BF167" s="1763"/>
      <c r="BG167" s="1763"/>
      <c r="BH167" s="1763"/>
      <c r="BI167" s="1763"/>
      <c r="BJ167" s="1763"/>
      <c r="BK167" s="1763"/>
      <c r="BL167" s="1763"/>
    </row>
    <row r="168" spans="1:64">
      <c r="A168" s="1763"/>
      <c r="B168" s="1763"/>
      <c r="C168" s="1763"/>
      <c r="D168" s="1763"/>
      <c r="E168" s="1763"/>
      <c r="F168" s="1763"/>
      <c r="G168" s="1763"/>
      <c r="H168" s="1763"/>
      <c r="I168" s="1763"/>
      <c r="N168" s="1763"/>
      <c r="O168" s="1763"/>
      <c r="P168" s="1763"/>
      <c r="Q168" s="1763"/>
      <c r="R168" s="1763"/>
      <c r="S168" s="1763"/>
      <c r="T168" s="1763"/>
      <c r="U168" s="1763"/>
      <c r="V168" s="1763"/>
      <c r="W168" s="1763"/>
      <c r="X168" s="1763"/>
      <c r="Y168" s="1763"/>
      <c r="Z168" s="1763"/>
      <c r="AA168" s="1763"/>
      <c r="AB168" s="1763"/>
      <c r="AC168" s="1763"/>
      <c r="AD168" s="1763"/>
      <c r="AE168" s="1763"/>
      <c r="AF168" s="1763"/>
      <c r="AG168" s="1763"/>
      <c r="AH168" s="1763"/>
      <c r="AI168" s="1763"/>
      <c r="AJ168" s="1763"/>
      <c r="AK168" s="1763"/>
      <c r="AL168" s="1763"/>
      <c r="AM168" s="1763"/>
      <c r="AN168" s="1763"/>
      <c r="AO168" s="1763"/>
      <c r="AP168" s="1763"/>
      <c r="AQ168" s="1763"/>
      <c r="AR168" s="1763"/>
      <c r="AS168" s="1763"/>
      <c r="AT168" s="1763"/>
      <c r="AU168" s="1763"/>
      <c r="AV168" s="1763"/>
      <c r="AW168" s="1763"/>
      <c r="AX168" s="1763"/>
      <c r="AY168" s="1763"/>
      <c r="AZ168" s="1763"/>
      <c r="BA168" s="1763"/>
      <c r="BB168" s="1763"/>
      <c r="BC168" s="1763"/>
      <c r="BD168" s="1763"/>
      <c r="BE168" s="1763"/>
      <c r="BF168" s="1763"/>
      <c r="BG168" s="1763"/>
      <c r="BH168" s="1763"/>
      <c r="BI168" s="1763"/>
      <c r="BJ168" s="1763"/>
      <c r="BK168" s="1763"/>
      <c r="BL168" s="1763"/>
    </row>
    <row r="169" spans="1:64">
      <c r="A169" s="1763"/>
      <c r="B169" s="1763"/>
      <c r="C169" s="1763"/>
      <c r="D169" s="1763"/>
      <c r="E169" s="1763"/>
      <c r="F169" s="1763"/>
      <c r="G169" s="1763"/>
      <c r="H169" s="1763"/>
      <c r="I169" s="1763"/>
      <c r="N169" s="1763"/>
      <c r="O169" s="1763"/>
      <c r="P169" s="1763"/>
      <c r="Q169" s="1763"/>
      <c r="R169" s="1763"/>
      <c r="S169" s="1763"/>
      <c r="T169" s="1763"/>
      <c r="U169" s="1763"/>
      <c r="V169" s="1763"/>
      <c r="W169" s="1763"/>
      <c r="X169" s="1763"/>
      <c r="Y169" s="1763"/>
      <c r="Z169" s="1763"/>
      <c r="AA169" s="1763"/>
      <c r="AB169" s="1763"/>
      <c r="AC169" s="1763"/>
      <c r="AD169" s="1763"/>
      <c r="AE169" s="1763"/>
      <c r="AF169" s="1763"/>
      <c r="AG169" s="1763"/>
      <c r="AH169" s="1763"/>
      <c r="AI169" s="1763"/>
      <c r="AJ169" s="1763"/>
      <c r="AK169" s="1763"/>
      <c r="AL169" s="1763"/>
      <c r="AM169" s="1763"/>
      <c r="AN169" s="1763"/>
      <c r="AO169" s="1763"/>
      <c r="AP169" s="1763"/>
      <c r="AQ169" s="1763"/>
      <c r="AR169" s="1763"/>
      <c r="AS169" s="1763"/>
      <c r="AT169" s="1763"/>
      <c r="AU169" s="1763"/>
      <c r="AV169" s="1763"/>
      <c r="AW169" s="1763"/>
      <c r="AX169" s="1763"/>
      <c r="AY169" s="1763"/>
      <c r="AZ169" s="1763"/>
      <c r="BA169" s="1763"/>
      <c r="BB169" s="1763"/>
      <c r="BC169" s="1763"/>
      <c r="BD169" s="1763"/>
      <c r="BE169" s="1763"/>
      <c r="BF169" s="1763"/>
      <c r="BG169" s="1763"/>
      <c r="BH169" s="1763"/>
      <c r="BI169" s="1763"/>
      <c r="BJ169" s="1763"/>
      <c r="BK169" s="1763"/>
      <c r="BL169" s="1763"/>
    </row>
    <row r="170" spans="1:64">
      <c r="A170" s="1763"/>
      <c r="B170" s="1763"/>
      <c r="C170" s="1763"/>
      <c r="D170" s="1763"/>
      <c r="E170" s="1763"/>
      <c r="F170" s="1763"/>
      <c r="G170" s="1763"/>
      <c r="H170" s="1763"/>
      <c r="I170" s="1763"/>
      <c r="N170" s="1763"/>
      <c r="O170" s="1763"/>
      <c r="P170" s="1763"/>
      <c r="Q170" s="1763"/>
      <c r="R170" s="1763"/>
      <c r="S170" s="1763"/>
      <c r="T170" s="1763"/>
      <c r="U170" s="1763"/>
      <c r="V170" s="1763"/>
      <c r="W170" s="1763"/>
      <c r="X170" s="1763"/>
      <c r="Y170" s="1763"/>
      <c r="Z170" s="1763"/>
      <c r="AA170" s="1763"/>
      <c r="AB170" s="1763"/>
      <c r="AC170" s="1763"/>
      <c r="AD170" s="1763"/>
      <c r="AE170" s="1763"/>
      <c r="AF170" s="1763"/>
      <c r="AG170" s="1763"/>
      <c r="AH170" s="1763"/>
      <c r="AI170" s="1763"/>
      <c r="AJ170" s="1763"/>
      <c r="AK170" s="1763"/>
      <c r="AL170" s="1763"/>
      <c r="AM170" s="1763"/>
      <c r="AN170" s="1763"/>
      <c r="AO170" s="1763"/>
      <c r="AP170" s="1763"/>
      <c r="AQ170" s="1763"/>
      <c r="AR170" s="1763"/>
      <c r="AS170" s="1763"/>
      <c r="AT170" s="1763"/>
      <c r="AU170" s="1763"/>
      <c r="AV170" s="1763"/>
      <c r="AW170" s="1763"/>
      <c r="AX170" s="1763"/>
      <c r="AY170" s="1763"/>
      <c r="AZ170" s="1763"/>
      <c r="BA170" s="1763"/>
      <c r="BB170" s="1763"/>
      <c r="BC170" s="1763"/>
      <c r="BD170" s="1763"/>
      <c r="BE170" s="1763"/>
      <c r="BF170" s="1763"/>
      <c r="BG170" s="1763"/>
      <c r="BH170" s="1763"/>
      <c r="BI170" s="1763"/>
      <c r="BJ170" s="1763"/>
      <c r="BK170" s="1763"/>
      <c r="BL170" s="1763"/>
    </row>
    <row r="171" spans="1:64">
      <c r="A171" s="1763"/>
      <c r="B171" s="1763"/>
      <c r="C171" s="1763"/>
      <c r="D171" s="1763"/>
      <c r="E171" s="1763"/>
      <c r="F171" s="1763"/>
      <c r="G171" s="1763"/>
      <c r="H171" s="1763"/>
      <c r="I171" s="1763"/>
      <c r="N171" s="1763"/>
      <c r="O171" s="1763"/>
      <c r="P171" s="1763"/>
      <c r="Q171" s="1763"/>
      <c r="R171" s="1763"/>
      <c r="S171" s="1763"/>
      <c r="T171" s="1763"/>
      <c r="U171" s="1763"/>
      <c r="V171" s="1763"/>
      <c r="W171" s="1763"/>
      <c r="X171" s="1763"/>
      <c r="Y171" s="1763"/>
      <c r="Z171" s="1763"/>
      <c r="AA171" s="1763"/>
      <c r="AB171" s="1763"/>
      <c r="AC171" s="1763"/>
      <c r="AD171" s="1763"/>
      <c r="AE171" s="1763"/>
      <c r="AF171" s="1763"/>
      <c r="AG171" s="1763"/>
      <c r="AH171" s="1763"/>
      <c r="AI171" s="1763"/>
      <c r="AJ171" s="1763"/>
      <c r="AK171" s="1763"/>
      <c r="AL171" s="1763"/>
      <c r="AM171" s="1763"/>
      <c r="AN171" s="1763"/>
      <c r="AO171" s="1763"/>
      <c r="AP171" s="1763"/>
      <c r="AQ171" s="1763"/>
      <c r="AR171" s="1763"/>
      <c r="AS171" s="1763"/>
      <c r="AT171" s="1763"/>
      <c r="AU171" s="1763"/>
      <c r="AV171" s="1763"/>
      <c r="AW171" s="1763"/>
      <c r="AX171" s="1763"/>
      <c r="AY171" s="1763"/>
      <c r="AZ171" s="1763"/>
      <c r="BA171" s="1763"/>
      <c r="BB171" s="1763"/>
      <c r="BC171" s="1763"/>
      <c r="BD171" s="1763"/>
      <c r="BE171" s="1763"/>
      <c r="BF171" s="1763"/>
      <c r="BG171" s="1763"/>
      <c r="BH171" s="1763"/>
      <c r="BI171" s="1763"/>
      <c r="BJ171" s="1763"/>
      <c r="BK171" s="1763"/>
      <c r="BL171" s="1763"/>
    </row>
    <row r="172" spans="1:64">
      <c r="A172" s="1763"/>
      <c r="B172" s="1763"/>
      <c r="C172" s="1763"/>
      <c r="D172" s="1763"/>
      <c r="E172" s="1763"/>
      <c r="F172" s="1763"/>
      <c r="G172" s="1763"/>
      <c r="H172" s="1763"/>
      <c r="I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3"/>
      <c r="BE172" s="1763"/>
      <c r="BF172" s="1763"/>
      <c r="BG172" s="1763"/>
      <c r="BH172" s="1763"/>
      <c r="BI172" s="1763"/>
      <c r="BJ172" s="1763"/>
      <c r="BK172" s="1763"/>
      <c r="BL172" s="1763"/>
    </row>
    <row r="173" spans="1:64">
      <c r="A173" s="1763"/>
      <c r="B173" s="1763"/>
      <c r="C173" s="1763"/>
      <c r="D173" s="1763"/>
      <c r="E173" s="1763"/>
      <c r="F173" s="1763"/>
      <c r="G173" s="1763"/>
      <c r="H173" s="1763"/>
      <c r="I173" s="1763"/>
      <c r="N173" s="1763"/>
      <c r="O173" s="1763"/>
      <c r="P173" s="1763"/>
      <c r="Q173" s="1763"/>
      <c r="R173" s="1763"/>
      <c r="S173" s="1763"/>
      <c r="T173" s="1763"/>
      <c r="U173" s="1763"/>
      <c r="V173" s="1763"/>
      <c r="W173" s="1763"/>
      <c r="X173" s="1763"/>
      <c r="Y173" s="1763"/>
      <c r="Z173" s="1763"/>
      <c r="AA173" s="1763"/>
      <c r="AB173" s="1763"/>
      <c r="AC173" s="1763"/>
      <c r="AD173" s="1763"/>
      <c r="AE173" s="1763"/>
      <c r="AF173" s="1763"/>
      <c r="AG173" s="1763"/>
      <c r="AH173" s="1763"/>
      <c r="AI173" s="1763"/>
      <c r="AJ173" s="1763"/>
      <c r="AK173" s="1763"/>
      <c r="AL173" s="1763"/>
      <c r="AM173" s="1763"/>
      <c r="AN173" s="1763"/>
      <c r="AO173" s="1763"/>
      <c r="AP173" s="1763"/>
      <c r="AQ173" s="1763"/>
      <c r="AR173" s="1763"/>
      <c r="AS173" s="1763"/>
      <c r="AT173" s="1763"/>
      <c r="AU173" s="1763"/>
      <c r="AV173" s="1763"/>
      <c r="AW173" s="1763"/>
      <c r="AX173" s="1763"/>
      <c r="AY173" s="1763"/>
      <c r="AZ173" s="1763"/>
      <c r="BA173" s="1763"/>
      <c r="BB173" s="1763"/>
      <c r="BC173" s="1763"/>
      <c r="BD173" s="1763"/>
      <c r="BE173" s="1763"/>
      <c r="BF173" s="1763"/>
      <c r="BG173" s="1763"/>
      <c r="BH173" s="1763"/>
      <c r="BI173" s="1763"/>
      <c r="BJ173" s="1763"/>
      <c r="BK173" s="1763"/>
      <c r="BL173" s="1763"/>
    </row>
    <row r="174" spans="1:64">
      <c r="A174" s="1763"/>
      <c r="B174" s="1763"/>
      <c r="C174" s="1763"/>
      <c r="D174" s="1763"/>
      <c r="E174" s="1763"/>
      <c r="F174" s="1763"/>
      <c r="G174" s="1763"/>
      <c r="H174" s="1763"/>
      <c r="I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3"/>
      <c r="BE174" s="1763"/>
      <c r="BF174" s="1763"/>
      <c r="BG174" s="1763"/>
      <c r="BH174" s="1763"/>
      <c r="BI174" s="1763"/>
      <c r="BJ174" s="1763"/>
      <c r="BK174" s="1763"/>
      <c r="BL174" s="1763"/>
    </row>
    <row r="175" spans="1:64">
      <c r="A175" s="1763"/>
      <c r="B175" s="1763"/>
      <c r="C175" s="1763"/>
      <c r="D175" s="1763"/>
      <c r="E175" s="1763"/>
      <c r="F175" s="1763"/>
      <c r="G175" s="1763"/>
      <c r="H175" s="1763"/>
      <c r="I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3"/>
      <c r="BE175" s="1763"/>
      <c r="BF175" s="1763"/>
      <c r="BG175" s="1763"/>
      <c r="BH175" s="1763"/>
      <c r="BI175" s="1763"/>
      <c r="BJ175" s="1763"/>
      <c r="BK175" s="1763"/>
      <c r="BL175" s="1763"/>
    </row>
    <row r="176" spans="1:64">
      <c r="A176" s="1763"/>
      <c r="B176" s="1763"/>
      <c r="C176" s="1763"/>
      <c r="D176" s="1763"/>
      <c r="E176" s="1763"/>
      <c r="F176" s="1763"/>
      <c r="G176" s="1763"/>
      <c r="H176" s="1763"/>
      <c r="I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3"/>
      <c r="BE176" s="1763"/>
      <c r="BF176" s="1763"/>
      <c r="BG176" s="1763"/>
      <c r="BH176" s="1763"/>
      <c r="BI176" s="1763"/>
      <c r="BJ176" s="1763"/>
      <c r="BK176" s="1763"/>
      <c r="BL176" s="1763"/>
    </row>
    <row r="177" spans="1:64">
      <c r="A177" s="1763"/>
      <c r="B177" s="1763"/>
      <c r="C177" s="1763"/>
      <c r="D177" s="1763"/>
      <c r="E177" s="1763"/>
      <c r="F177" s="1763"/>
      <c r="G177" s="1763"/>
      <c r="H177" s="1763"/>
      <c r="I177" s="1763"/>
      <c r="N177" s="1763"/>
      <c r="O177" s="1763"/>
      <c r="P177" s="1763"/>
      <c r="Q177" s="1763"/>
      <c r="R177" s="1763"/>
      <c r="S177" s="1763"/>
      <c r="T177" s="1763"/>
      <c r="U177" s="1763"/>
      <c r="V177" s="1763"/>
      <c r="W177" s="1763"/>
      <c r="X177" s="1763"/>
      <c r="Y177" s="1763"/>
      <c r="Z177" s="1763"/>
      <c r="AA177" s="1763"/>
      <c r="AB177" s="1763"/>
      <c r="AC177" s="1763"/>
      <c r="AD177" s="1763"/>
      <c r="AE177" s="1763"/>
      <c r="AF177" s="1763"/>
      <c r="AG177" s="1763"/>
      <c r="AH177" s="1763"/>
      <c r="AI177" s="1763"/>
      <c r="AJ177" s="1763"/>
      <c r="AK177" s="1763"/>
      <c r="AL177" s="1763"/>
      <c r="AM177" s="1763"/>
      <c r="AN177" s="1763"/>
      <c r="AO177" s="1763"/>
      <c r="AP177" s="1763"/>
      <c r="AQ177" s="1763"/>
      <c r="AR177" s="1763"/>
      <c r="AS177" s="1763"/>
      <c r="AT177" s="1763"/>
      <c r="AU177" s="1763"/>
      <c r="AV177" s="1763"/>
      <c r="AW177" s="1763"/>
      <c r="AX177" s="1763"/>
      <c r="AY177" s="1763"/>
      <c r="AZ177" s="1763"/>
      <c r="BA177" s="1763"/>
      <c r="BB177" s="1763"/>
      <c r="BC177" s="1763"/>
      <c r="BD177" s="1763"/>
      <c r="BE177" s="1763"/>
      <c r="BF177" s="1763"/>
      <c r="BG177" s="1763"/>
      <c r="BH177" s="1763"/>
      <c r="BI177" s="1763"/>
      <c r="BJ177" s="1763"/>
      <c r="BK177" s="1763"/>
      <c r="BL177" s="1763"/>
    </row>
    <row r="178" spans="1:64">
      <c r="A178" s="1763"/>
      <c r="B178" s="1763"/>
      <c r="C178" s="1763"/>
      <c r="D178" s="1763"/>
      <c r="E178" s="1763"/>
      <c r="F178" s="1763"/>
      <c r="G178" s="1763"/>
      <c r="H178" s="1763"/>
      <c r="I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3"/>
      <c r="BE178" s="1763"/>
      <c r="BF178" s="1763"/>
      <c r="BG178" s="1763"/>
      <c r="BH178" s="1763"/>
      <c r="BI178" s="1763"/>
      <c r="BJ178" s="1763"/>
      <c r="BK178" s="1763"/>
      <c r="BL178" s="1763"/>
    </row>
    <row r="179" spans="1:64">
      <c r="A179" s="1763"/>
      <c r="B179" s="1763"/>
      <c r="C179" s="1763"/>
      <c r="D179" s="1763"/>
      <c r="E179" s="1763"/>
      <c r="F179" s="1763"/>
      <c r="G179" s="1763"/>
      <c r="H179" s="1763"/>
      <c r="I179" s="1763"/>
      <c r="N179" s="1763"/>
      <c r="O179" s="1763"/>
      <c r="P179" s="1763"/>
      <c r="Q179" s="1763"/>
      <c r="R179" s="1763"/>
      <c r="S179" s="1763"/>
      <c r="T179" s="1763"/>
      <c r="U179" s="1763"/>
      <c r="V179" s="1763"/>
      <c r="W179" s="1763"/>
      <c r="X179" s="1763"/>
      <c r="Y179" s="1763"/>
      <c r="Z179" s="1763"/>
      <c r="AA179" s="1763"/>
      <c r="AB179" s="1763"/>
      <c r="AC179" s="1763"/>
      <c r="AD179" s="1763"/>
      <c r="AE179" s="1763"/>
      <c r="AF179" s="1763"/>
      <c r="AG179" s="1763"/>
      <c r="AH179" s="1763"/>
      <c r="AI179" s="1763"/>
      <c r="AJ179" s="1763"/>
      <c r="AK179" s="1763"/>
      <c r="AL179" s="1763"/>
      <c r="AM179" s="1763"/>
      <c r="AN179" s="1763"/>
      <c r="AO179" s="1763"/>
      <c r="AP179" s="1763"/>
      <c r="AQ179" s="1763"/>
      <c r="AR179" s="1763"/>
      <c r="AS179" s="1763"/>
      <c r="AT179" s="1763"/>
      <c r="AU179" s="1763"/>
      <c r="AV179" s="1763"/>
      <c r="AW179" s="1763"/>
      <c r="AX179" s="1763"/>
      <c r="AY179" s="1763"/>
      <c r="AZ179" s="1763"/>
      <c r="BA179" s="1763"/>
      <c r="BB179" s="1763"/>
      <c r="BC179" s="1763"/>
      <c r="BD179" s="1763"/>
      <c r="BE179" s="1763"/>
      <c r="BF179" s="1763"/>
      <c r="BG179" s="1763"/>
      <c r="BH179" s="1763"/>
      <c r="BI179" s="1763"/>
      <c r="BJ179" s="1763"/>
      <c r="BK179" s="1763"/>
      <c r="BL179" s="1763"/>
    </row>
    <row r="180" spans="1:64">
      <c r="A180" s="1763"/>
      <c r="B180" s="1763"/>
      <c r="C180" s="1763"/>
      <c r="D180" s="1763"/>
      <c r="E180" s="1763"/>
      <c r="F180" s="1763"/>
      <c r="G180" s="1763"/>
      <c r="H180" s="1763"/>
      <c r="I180" s="1763"/>
      <c r="N180" s="1763"/>
      <c r="O180" s="1763"/>
      <c r="P180" s="1763"/>
      <c r="Q180" s="1763"/>
      <c r="R180" s="1763"/>
      <c r="S180" s="1763"/>
      <c r="T180" s="1763"/>
      <c r="U180" s="1763"/>
      <c r="V180" s="1763"/>
      <c r="W180" s="1763"/>
      <c r="X180" s="1763"/>
      <c r="Y180" s="1763"/>
      <c r="Z180" s="1763"/>
      <c r="AA180" s="1763"/>
      <c r="AB180" s="1763"/>
      <c r="AC180" s="1763"/>
      <c r="AD180" s="1763"/>
      <c r="AE180" s="1763"/>
      <c r="AF180" s="1763"/>
      <c r="AG180" s="1763"/>
      <c r="AH180" s="1763"/>
      <c r="AI180" s="1763"/>
      <c r="AJ180" s="1763"/>
      <c r="AK180" s="1763"/>
      <c r="AL180" s="1763"/>
      <c r="AM180" s="1763"/>
      <c r="AN180" s="1763"/>
      <c r="AO180" s="1763"/>
      <c r="AP180" s="1763"/>
      <c r="AQ180" s="1763"/>
      <c r="AR180" s="1763"/>
      <c r="AS180" s="1763"/>
      <c r="AT180" s="1763"/>
      <c r="AU180" s="1763"/>
      <c r="AV180" s="1763"/>
      <c r="AW180" s="1763"/>
      <c r="AX180" s="1763"/>
      <c r="AY180" s="1763"/>
      <c r="AZ180" s="1763"/>
      <c r="BA180" s="1763"/>
      <c r="BB180" s="1763"/>
      <c r="BC180" s="1763"/>
      <c r="BD180" s="1763"/>
      <c r="BE180" s="1763"/>
      <c r="BF180" s="1763"/>
      <c r="BG180" s="1763"/>
      <c r="BH180" s="1763"/>
      <c r="BI180" s="1763"/>
      <c r="BJ180" s="1763"/>
      <c r="BK180" s="1763"/>
      <c r="BL180" s="1763"/>
    </row>
    <row r="181" spans="1:64">
      <c r="A181" s="1763"/>
      <c r="B181" s="1763"/>
      <c r="C181" s="1763"/>
      <c r="D181" s="1763"/>
      <c r="E181" s="1763"/>
      <c r="F181" s="1763"/>
      <c r="G181" s="1763"/>
      <c r="H181" s="1763"/>
      <c r="I181" s="1763"/>
      <c r="N181" s="1763"/>
      <c r="O181" s="1763"/>
      <c r="P181" s="1763"/>
      <c r="Q181" s="1763"/>
      <c r="R181" s="1763"/>
      <c r="S181" s="1763"/>
      <c r="T181" s="1763"/>
      <c r="U181" s="1763"/>
      <c r="V181" s="1763"/>
      <c r="W181" s="1763"/>
      <c r="X181" s="1763"/>
      <c r="Y181" s="1763"/>
      <c r="Z181" s="1763"/>
      <c r="AA181" s="1763"/>
      <c r="AB181" s="1763"/>
      <c r="AC181" s="1763"/>
      <c r="AD181" s="1763"/>
      <c r="AE181" s="1763"/>
      <c r="AF181" s="1763"/>
      <c r="AG181" s="1763"/>
      <c r="AH181" s="1763"/>
      <c r="AI181" s="1763"/>
      <c r="AJ181" s="1763"/>
      <c r="AK181" s="1763"/>
      <c r="AL181" s="1763"/>
      <c r="AM181" s="1763"/>
      <c r="AN181" s="1763"/>
      <c r="AO181" s="1763"/>
      <c r="AP181" s="1763"/>
      <c r="AQ181" s="1763"/>
      <c r="AR181" s="1763"/>
      <c r="AS181" s="1763"/>
      <c r="AT181" s="1763"/>
      <c r="AU181" s="1763"/>
      <c r="AV181" s="1763"/>
      <c r="AW181" s="1763"/>
      <c r="AX181" s="1763"/>
      <c r="AY181" s="1763"/>
      <c r="AZ181" s="1763"/>
      <c r="BA181" s="1763"/>
      <c r="BB181" s="1763"/>
      <c r="BC181" s="1763"/>
      <c r="BD181" s="1763"/>
      <c r="BE181" s="1763"/>
      <c r="BF181" s="1763"/>
      <c r="BG181" s="1763"/>
      <c r="BH181" s="1763"/>
      <c r="BI181" s="1763"/>
      <c r="BJ181" s="1763"/>
      <c r="BK181" s="1763"/>
      <c r="BL181" s="1763"/>
    </row>
    <row r="182" spans="1:64">
      <c r="A182" s="1763"/>
      <c r="B182" s="1763"/>
      <c r="C182" s="1763"/>
      <c r="D182" s="1763"/>
      <c r="E182" s="1763"/>
      <c r="F182" s="1763"/>
      <c r="G182" s="1763"/>
      <c r="H182" s="1763"/>
      <c r="I182" s="1763"/>
      <c r="N182" s="1763"/>
      <c r="O182" s="1763"/>
      <c r="P182" s="1763"/>
      <c r="Q182" s="1763"/>
      <c r="R182" s="1763"/>
      <c r="S182" s="1763"/>
      <c r="T182" s="1763"/>
      <c r="U182" s="1763"/>
      <c r="V182" s="1763"/>
      <c r="W182" s="1763"/>
      <c r="X182" s="1763"/>
      <c r="Y182" s="1763"/>
      <c r="Z182" s="1763"/>
      <c r="AA182" s="1763"/>
      <c r="AB182" s="1763"/>
      <c r="AC182" s="1763"/>
      <c r="AD182" s="1763"/>
      <c r="AE182" s="1763"/>
      <c r="AF182" s="1763"/>
      <c r="AG182" s="1763"/>
      <c r="AH182" s="1763"/>
      <c r="AI182" s="1763"/>
      <c r="AJ182" s="1763"/>
      <c r="AK182" s="1763"/>
      <c r="AL182" s="1763"/>
      <c r="AM182" s="1763"/>
      <c r="AN182" s="1763"/>
      <c r="AO182" s="1763"/>
      <c r="AP182" s="1763"/>
      <c r="AQ182" s="1763"/>
      <c r="AR182" s="1763"/>
      <c r="AS182" s="1763"/>
      <c r="AT182" s="1763"/>
      <c r="AU182" s="1763"/>
      <c r="AV182" s="1763"/>
      <c r="AW182" s="1763"/>
      <c r="AX182" s="1763"/>
      <c r="AY182" s="1763"/>
      <c r="AZ182" s="1763"/>
      <c r="BA182" s="1763"/>
      <c r="BB182" s="1763"/>
      <c r="BC182" s="1763"/>
      <c r="BD182" s="1763"/>
      <c r="BE182" s="1763"/>
      <c r="BF182" s="1763"/>
      <c r="BG182" s="1763"/>
      <c r="BH182" s="1763"/>
      <c r="BI182" s="1763"/>
      <c r="BJ182" s="1763"/>
      <c r="BK182" s="1763"/>
      <c r="BL182" s="1763"/>
    </row>
    <row r="183" spans="1:64">
      <c r="A183" s="1763"/>
      <c r="B183" s="1763"/>
      <c r="C183" s="1763"/>
      <c r="D183" s="1763"/>
      <c r="E183" s="1763"/>
      <c r="F183" s="1763"/>
      <c r="G183" s="1763"/>
      <c r="H183" s="1763"/>
      <c r="I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3"/>
      <c r="BE183" s="1763"/>
      <c r="BF183" s="1763"/>
      <c r="BG183" s="1763"/>
      <c r="BH183" s="1763"/>
      <c r="BI183" s="1763"/>
      <c r="BJ183" s="1763"/>
      <c r="BK183" s="1763"/>
      <c r="BL183" s="1763"/>
    </row>
    <row r="184" spans="1:64">
      <c r="A184" s="1763"/>
      <c r="B184" s="1763"/>
      <c r="C184" s="1763"/>
      <c r="D184" s="1763"/>
      <c r="E184" s="1763"/>
      <c r="F184" s="1763"/>
      <c r="G184" s="1763"/>
      <c r="H184" s="1763"/>
      <c r="I184" s="1763"/>
      <c r="N184" s="1763"/>
      <c r="O184" s="1763"/>
      <c r="P184" s="1763"/>
      <c r="Q184" s="1763"/>
      <c r="R184" s="1763"/>
      <c r="S184" s="1763"/>
      <c r="T184" s="1763"/>
      <c r="U184" s="1763"/>
      <c r="V184" s="1763"/>
      <c r="W184" s="1763"/>
      <c r="X184" s="1763"/>
      <c r="Y184" s="1763"/>
      <c r="Z184" s="1763"/>
      <c r="AA184" s="1763"/>
      <c r="AB184" s="1763"/>
      <c r="AC184" s="1763"/>
      <c r="AD184" s="1763"/>
      <c r="AE184" s="1763"/>
      <c r="AF184" s="1763"/>
      <c r="AG184" s="1763"/>
      <c r="AH184" s="1763"/>
      <c r="AI184" s="1763"/>
      <c r="AJ184" s="1763"/>
      <c r="AK184" s="1763"/>
      <c r="AL184" s="1763"/>
      <c r="AM184" s="1763"/>
      <c r="AN184" s="1763"/>
      <c r="AO184" s="1763"/>
      <c r="AP184" s="1763"/>
      <c r="AQ184" s="1763"/>
      <c r="AR184" s="1763"/>
      <c r="AS184" s="1763"/>
      <c r="AT184" s="1763"/>
      <c r="AU184" s="1763"/>
      <c r="AV184" s="1763"/>
      <c r="AW184" s="1763"/>
      <c r="AX184" s="1763"/>
      <c r="AY184" s="1763"/>
      <c r="AZ184" s="1763"/>
      <c r="BA184" s="1763"/>
      <c r="BB184" s="1763"/>
      <c r="BC184" s="1763"/>
      <c r="BD184" s="1763"/>
      <c r="BE184" s="1763"/>
      <c r="BF184" s="1763"/>
      <c r="BG184" s="1763"/>
      <c r="BH184" s="1763"/>
      <c r="BI184" s="1763"/>
      <c r="BJ184" s="1763"/>
      <c r="BK184" s="1763"/>
      <c r="BL184" s="1763"/>
    </row>
    <row r="185" spans="1:64">
      <c r="A185" s="1763"/>
      <c r="B185" s="1763"/>
      <c r="C185" s="1763"/>
      <c r="D185" s="1763"/>
      <c r="E185" s="1763"/>
      <c r="F185" s="1763"/>
      <c r="G185" s="1763"/>
      <c r="H185" s="1763"/>
      <c r="I185" s="1763"/>
      <c r="N185" s="1763"/>
      <c r="O185" s="1763"/>
      <c r="P185" s="1763"/>
      <c r="Q185" s="1763"/>
      <c r="R185" s="1763"/>
      <c r="S185" s="1763"/>
      <c r="T185" s="1763"/>
      <c r="U185" s="1763"/>
      <c r="V185" s="1763"/>
      <c r="W185" s="1763"/>
      <c r="X185" s="1763"/>
      <c r="Y185" s="1763"/>
      <c r="Z185" s="1763"/>
      <c r="AA185" s="1763"/>
      <c r="AB185" s="1763"/>
      <c r="AC185" s="1763"/>
      <c r="AD185" s="1763"/>
      <c r="AE185" s="1763"/>
      <c r="AF185" s="1763"/>
      <c r="AG185" s="1763"/>
      <c r="AH185" s="1763"/>
      <c r="AI185" s="1763"/>
      <c r="AJ185" s="1763"/>
      <c r="AK185" s="1763"/>
      <c r="AL185" s="1763"/>
      <c r="AM185" s="1763"/>
      <c r="AN185" s="1763"/>
      <c r="AO185" s="1763"/>
      <c r="AP185" s="1763"/>
      <c r="AQ185" s="1763"/>
      <c r="AR185" s="1763"/>
      <c r="AS185" s="1763"/>
      <c r="AT185" s="1763"/>
      <c r="AU185" s="1763"/>
      <c r="AV185" s="1763"/>
      <c r="AW185" s="1763"/>
      <c r="AX185" s="1763"/>
      <c r="AY185" s="1763"/>
      <c r="AZ185" s="1763"/>
      <c r="BA185" s="1763"/>
      <c r="BB185" s="1763"/>
      <c r="BC185" s="1763"/>
      <c r="BD185" s="1763"/>
      <c r="BE185" s="1763"/>
      <c r="BF185" s="1763"/>
      <c r="BG185" s="1763"/>
      <c r="BH185" s="1763"/>
      <c r="BI185" s="1763"/>
      <c r="BJ185" s="1763"/>
      <c r="BK185" s="1763"/>
      <c r="BL185" s="1763"/>
    </row>
    <row r="186" spans="1:64">
      <c r="A186" s="1763"/>
      <c r="B186" s="1763"/>
      <c r="C186" s="1763"/>
      <c r="D186" s="1763"/>
      <c r="E186" s="1763"/>
      <c r="F186" s="1763"/>
      <c r="G186" s="1763"/>
      <c r="H186" s="1763"/>
      <c r="I186" s="1763"/>
      <c r="N186" s="1763"/>
      <c r="O186" s="1763"/>
      <c r="P186" s="1763"/>
      <c r="Q186" s="1763"/>
      <c r="R186" s="1763"/>
      <c r="S186" s="1763"/>
      <c r="T186" s="1763"/>
      <c r="U186" s="1763"/>
      <c r="V186" s="1763"/>
      <c r="W186" s="1763"/>
      <c r="X186" s="1763"/>
      <c r="Y186" s="1763"/>
      <c r="Z186" s="1763"/>
      <c r="AA186" s="1763"/>
      <c r="AB186" s="1763"/>
      <c r="AC186" s="1763"/>
      <c r="AD186" s="1763"/>
      <c r="AE186" s="1763"/>
      <c r="AF186" s="1763"/>
      <c r="AG186" s="1763"/>
      <c r="AH186" s="1763"/>
      <c r="AI186" s="1763"/>
      <c r="AJ186" s="1763"/>
      <c r="AK186" s="1763"/>
      <c r="AL186" s="1763"/>
      <c r="AM186" s="1763"/>
      <c r="AN186" s="1763"/>
      <c r="AO186" s="1763"/>
      <c r="AP186" s="1763"/>
      <c r="AQ186" s="1763"/>
      <c r="AR186" s="1763"/>
      <c r="AS186" s="1763"/>
      <c r="AT186" s="1763"/>
      <c r="AU186" s="1763"/>
      <c r="AV186" s="1763"/>
      <c r="AW186" s="1763"/>
      <c r="AX186" s="1763"/>
      <c r="AY186" s="1763"/>
      <c r="AZ186" s="1763"/>
      <c r="BA186" s="1763"/>
      <c r="BB186" s="1763"/>
      <c r="BC186" s="1763"/>
      <c r="BD186" s="1763"/>
      <c r="BE186" s="1763"/>
      <c r="BF186" s="1763"/>
      <c r="BG186" s="1763"/>
      <c r="BH186" s="1763"/>
      <c r="BI186" s="1763"/>
      <c r="BJ186" s="1763"/>
      <c r="BK186" s="1763"/>
      <c r="BL186" s="1763"/>
    </row>
    <row r="187" spans="1:64">
      <c r="A187" s="1763"/>
      <c r="B187" s="1763"/>
      <c r="C187" s="1763"/>
      <c r="D187" s="1763"/>
      <c r="E187" s="1763"/>
      <c r="F187" s="1763"/>
      <c r="G187" s="1763"/>
      <c r="H187" s="1763"/>
      <c r="I187" s="1763"/>
      <c r="N187" s="1763"/>
      <c r="O187" s="1763"/>
      <c r="P187" s="1763"/>
      <c r="Q187" s="1763"/>
      <c r="R187" s="1763"/>
      <c r="S187" s="1763"/>
      <c r="T187" s="1763"/>
      <c r="U187" s="1763"/>
      <c r="V187" s="1763"/>
      <c r="W187" s="1763"/>
      <c r="X187" s="1763"/>
      <c r="Y187" s="1763"/>
      <c r="Z187" s="1763"/>
      <c r="AA187" s="1763"/>
      <c r="AB187" s="1763"/>
      <c r="AC187" s="1763"/>
      <c r="AD187" s="1763"/>
      <c r="AE187" s="1763"/>
      <c r="AF187" s="1763"/>
      <c r="AG187" s="1763"/>
      <c r="AH187" s="1763"/>
      <c r="AI187" s="1763"/>
      <c r="AJ187" s="1763"/>
      <c r="AK187" s="1763"/>
      <c r="AL187" s="1763"/>
      <c r="AM187" s="1763"/>
      <c r="AN187" s="1763"/>
      <c r="AO187" s="1763"/>
      <c r="AP187" s="1763"/>
      <c r="AQ187" s="1763"/>
      <c r="AR187" s="1763"/>
      <c r="AS187" s="1763"/>
      <c r="AT187" s="1763"/>
      <c r="AU187" s="1763"/>
      <c r="AV187" s="1763"/>
      <c r="AW187" s="1763"/>
      <c r="AX187" s="1763"/>
      <c r="AY187" s="1763"/>
      <c r="AZ187" s="1763"/>
      <c r="BA187" s="1763"/>
      <c r="BB187" s="1763"/>
      <c r="BC187" s="1763"/>
      <c r="BD187" s="1763"/>
      <c r="BE187" s="1763"/>
      <c r="BF187" s="1763"/>
      <c r="BG187" s="1763"/>
      <c r="BH187" s="1763"/>
      <c r="BI187" s="1763"/>
      <c r="BJ187" s="1763"/>
      <c r="BK187" s="1763"/>
      <c r="BL187" s="1763"/>
    </row>
    <row r="188" spans="1:64">
      <c r="A188" s="1763"/>
      <c r="B188" s="1763"/>
      <c r="C188" s="1763"/>
      <c r="D188" s="1763"/>
      <c r="E188" s="1763"/>
      <c r="F188" s="1763"/>
      <c r="G188" s="1763"/>
      <c r="H188" s="1763"/>
      <c r="I188" s="1763"/>
      <c r="N188" s="1763"/>
      <c r="O188" s="1763"/>
      <c r="P188" s="1763"/>
      <c r="Q188" s="1763"/>
      <c r="R188" s="1763"/>
      <c r="S188" s="1763"/>
      <c r="T188" s="1763"/>
      <c r="U188" s="1763"/>
      <c r="V188" s="1763"/>
      <c r="W188" s="1763"/>
      <c r="X188" s="1763"/>
      <c r="Y188" s="1763"/>
      <c r="Z188" s="1763"/>
      <c r="AA188" s="1763"/>
      <c r="AB188" s="1763"/>
      <c r="AC188" s="1763"/>
      <c r="AD188" s="1763"/>
      <c r="AE188" s="1763"/>
      <c r="AF188" s="1763"/>
      <c r="AG188" s="1763"/>
      <c r="AH188" s="1763"/>
      <c r="AI188" s="1763"/>
      <c r="AJ188" s="1763"/>
      <c r="AK188" s="1763"/>
      <c r="AL188" s="1763"/>
      <c r="AM188" s="1763"/>
      <c r="AN188" s="1763"/>
      <c r="AO188" s="1763"/>
      <c r="AP188" s="1763"/>
      <c r="AQ188" s="1763"/>
      <c r="AR188" s="1763"/>
      <c r="AS188" s="1763"/>
      <c r="AT188" s="1763"/>
      <c r="AU188" s="1763"/>
      <c r="AV188" s="1763"/>
      <c r="AW188" s="1763"/>
      <c r="AX188" s="1763"/>
      <c r="AY188" s="1763"/>
      <c r="AZ188" s="1763"/>
      <c r="BA188" s="1763"/>
      <c r="BB188" s="1763"/>
      <c r="BC188" s="1763"/>
      <c r="BD188" s="1763"/>
      <c r="BE188" s="1763"/>
      <c r="BF188" s="1763"/>
      <c r="BG188" s="1763"/>
      <c r="BH188" s="1763"/>
      <c r="BI188" s="1763"/>
      <c r="BJ188" s="1763"/>
      <c r="BK188" s="1763"/>
      <c r="BL188" s="1763"/>
    </row>
    <row r="189" spans="1:64">
      <c r="A189" s="1763"/>
      <c r="B189" s="1763"/>
      <c r="C189" s="1763"/>
      <c r="D189" s="1763"/>
      <c r="E189" s="1763"/>
      <c r="F189" s="1763"/>
      <c r="G189" s="1763"/>
      <c r="H189" s="1763"/>
      <c r="I189" s="1763"/>
      <c r="N189" s="1763"/>
      <c r="O189" s="1763"/>
      <c r="P189" s="1763"/>
      <c r="Q189" s="1763"/>
      <c r="R189" s="1763"/>
      <c r="S189" s="1763"/>
      <c r="T189" s="1763"/>
      <c r="U189" s="1763"/>
      <c r="V189" s="1763"/>
      <c r="W189" s="1763"/>
      <c r="X189" s="1763"/>
      <c r="Y189" s="1763"/>
      <c r="Z189" s="1763"/>
      <c r="AA189" s="1763"/>
      <c r="AB189" s="1763"/>
      <c r="AC189" s="1763"/>
      <c r="AD189" s="1763"/>
      <c r="AE189" s="1763"/>
      <c r="AF189" s="1763"/>
      <c r="AG189" s="1763"/>
      <c r="AH189" s="1763"/>
      <c r="AI189" s="1763"/>
      <c r="AJ189" s="1763"/>
      <c r="AK189" s="1763"/>
      <c r="AL189" s="1763"/>
      <c r="AM189" s="1763"/>
      <c r="AN189" s="1763"/>
      <c r="AO189" s="1763"/>
      <c r="AP189" s="1763"/>
      <c r="AQ189" s="1763"/>
      <c r="AR189" s="1763"/>
      <c r="AS189" s="1763"/>
      <c r="AT189" s="1763"/>
      <c r="AU189" s="1763"/>
      <c r="AV189" s="1763"/>
      <c r="AW189" s="1763"/>
      <c r="AX189" s="1763"/>
      <c r="AY189" s="1763"/>
      <c r="AZ189" s="1763"/>
      <c r="BA189" s="1763"/>
      <c r="BB189" s="1763"/>
      <c r="BC189" s="1763"/>
      <c r="BD189" s="1763"/>
      <c r="BE189" s="1763"/>
      <c r="BF189" s="1763"/>
      <c r="BG189" s="1763"/>
      <c r="BH189" s="1763"/>
      <c r="BI189" s="1763"/>
      <c r="BJ189" s="1763"/>
      <c r="BK189" s="1763"/>
      <c r="BL189" s="1763"/>
    </row>
    <row r="190" spans="1:64">
      <c r="A190" s="1763"/>
      <c r="B190" s="1763"/>
      <c r="C190" s="1763"/>
      <c r="D190" s="1763"/>
      <c r="E190" s="1763"/>
      <c r="F190" s="1763"/>
      <c r="G190" s="1763"/>
      <c r="H190" s="1763"/>
      <c r="I190" s="1763"/>
      <c r="N190" s="1763"/>
      <c r="O190" s="1763"/>
      <c r="P190" s="1763"/>
      <c r="Q190" s="1763"/>
      <c r="R190" s="1763"/>
      <c r="S190" s="1763"/>
      <c r="T190" s="1763"/>
      <c r="U190" s="1763"/>
      <c r="V190" s="1763"/>
      <c r="W190" s="1763"/>
      <c r="X190" s="1763"/>
      <c r="Y190" s="1763"/>
      <c r="Z190" s="1763"/>
      <c r="AA190" s="1763"/>
      <c r="AB190" s="1763"/>
      <c r="AC190" s="1763"/>
      <c r="AD190" s="1763"/>
      <c r="AE190" s="1763"/>
      <c r="AF190" s="1763"/>
      <c r="AG190" s="1763"/>
      <c r="AH190" s="1763"/>
      <c r="AI190" s="1763"/>
      <c r="AJ190" s="1763"/>
      <c r="AK190" s="1763"/>
      <c r="AL190" s="1763"/>
      <c r="AM190" s="1763"/>
      <c r="AN190" s="1763"/>
      <c r="AO190" s="1763"/>
      <c r="AP190" s="1763"/>
      <c r="AQ190" s="1763"/>
      <c r="AR190" s="1763"/>
      <c r="AS190" s="1763"/>
      <c r="AT190" s="1763"/>
      <c r="AU190" s="1763"/>
      <c r="AV190" s="1763"/>
      <c r="AW190" s="1763"/>
      <c r="AX190" s="1763"/>
      <c r="AY190" s="1763"/>
      <c r="AZ190" s="1763"/>
      <c r="BA190" s="1763"/>
      <c r="BB190" s="1763"/>
      <c r="BC190" s="1763"/>
      <c r="BD190" s="1763"/>
      <c r="BE190" s="1763"/>
      <c r="BF190" s="1763"/>
      <c r="BG190" s="1763"/>
      <c r="BH190" s="1763"/>
      <c r="BI190" s="1763"/>
      <c r="BJ190" s="1763"/>
      <c r="BK190" s="1763"/>
      <c r="BL190" s="1763"/>
    </row>
    <row r="191" spans="1:64">
      <c r="A191" s="1763"/>
      <c r="B191" s="1763"/>
      <c r="C191" s="1763"/>
      <c r="D191" s="1763"/>
      <c r="E191" s="1763"/>
      <c r="F191" s="1763"/>
      <c r="G191" s="1763"/>
      <c r="H191" s="1763"/>
      <c r="I191" s="1763"/>
      <c r="N191" s="1763"/>
      <c r="O191" s="1763"/>
      <c r="P191" s="1763"/>
      <c r="Q191" s="1763"/>
      <c r="R191" s="1763"/>
      <c r="S191" s="1763"/>
      <c r="T191" s="1763"/>
      <c r="U191" s="1763"/>
      <c r="V191" s="1763"/>
      <c r="W191" s="1763"/>
      <c r="X191" s="1763"/>
      <c r="Y191" s="1763"/>
      <c r="Z191" s="1763"/>
      <c r="AA191" s="1763"/>
      <c r="AB191" s="1763"/>
      <c r="AC191" s="1763"/>
      <c r="AD191" s="1763"/>
      <c r="AE191" s="1763"/>
      <c r="AF191" s="1763"/>
      <c r="AG191" s="1763"/>
      <c r="AH191" s="1763"/>
      <c r="AI191" s="1763"/>
      <c r="AJ191" s="1763"/>
      <c r="AK191" s="1763"/>
      <c r="AL191" s="1763"/>
      <c r="AM191" s="1763"/>
      <c r="AN191" s="1763"/>
      <c r="AO191" s="1763"/>
      <c r="AP191" s="1763"/>
      <c r="AQ191" s="1763"/>
      <c r="AR191" s="1763"/>
      <c r="AS191" s="1763"/>
      <c r="AT191" s="1763"/>
      <c r="AU191" s="1763"/>
      <c r="AV191" s="1763"/>
      <c r="AW191" s="1763"/>
      <c r="AX191" s="1763"/>
      <c r="AY191" s="1763"/>
      <c r="AZ191" s="1763"/>
      <c r="BA191" s="1763"/>
      <c r="BB191" s="1763"/>
      <c r="BC191" s="1763"/>
      <c r="BD191" s="1763"/>
      <c r="BE191" s="1763"/>
      <c r="BF191" s="1763"/>
      <c r="BG191" s="1763"/>
      <c r="BH191" s="1763"/>
      <c r="BI191" s="1763"/>
      <c r="BJ191" s="1763"/>
      <c r="BK191" s="1763"/>
      <c r="BL191" s="1763"/>
    </row>
    <row r="192" spans="1:64">
      <c r="A192" s="1763"/>
      <c r="B192" s="1763"/>
      <c r="C192" s="1763"/>
      <c r="D192" s="1763"/>
      <c r="E192" s="1763"/>
      <c r="F192" s="1763"/>
      <c r="G192" s="1763"/>
      <c r="H192" s="1763"/>
      <c r="I192" s="1763"/>
      <c r="N192" s="1763"/>
      <c r="O192" s="1763"/>
      <c r="P192" s="1763"/>
      <c r="Q192" s="1763"/>
      <c r="R192" s="1763"/>
      <c r="S192" s="1763"/>
      <c r="T192" s="1763"/>
      <c r="U192" s="1763"/>
      <c r="V192" s="1763"/>
      <c r="W192" s="1763"/>
      <c r="X192" s="1763"/>
      <c r="Y192" s="1763"/>
      <c r="Z192" s="1763"/>
      <c r="AA192" s="1763"/>
      <c r="AB192" s="1763"/>
      <c r="AC192" s="1763"/>
      <c r="AD192" s="1763"/>
      <c r="AE192" s="1763"/>
      <c r="AF192" s="1763"/>
      <c r="AG192" s="1763"/>
      <c r="AH192" s="1763"/>
      <c r="AI192" s="1763"/>
      <c r="AJ192" s="1763"/>
      <c r="AK192" s="1763"/>
      <c r="AL192" s="1763"/>
      <c r="AM192" s="1763"/>
      <c r="AN192" s="1763"/>
      <c r="AO192" s="1763"/>
      <c r="AP192" s="1763"/>
      <c r="AQ192" s="1763"/>
      <c r="AR192" s="1763"/>
      <c r="AS192" s="1763"/>
      <c r="AT192" s="1763"/>
      <c r="AU192" s="1763"/>
      <c r="AV192" s="1763"/>
      <c r="AW192" s="1763"/>
      <c r="AX192" s="1763"/>
      <c r="AY192" s="1763"/>
      <c r="AZ192" s="1763"/>
      <c r="BA192" s="1763"/>
      <c r="BB192" s="1763"/>
      <c r="BC192" s="1763"/>
      <c r="BD192" s="1763"/>
      <c r="BE192" s="1763"/>
      <c r="BF192" s="1763"/>
      <c r="BG192" s="1763"/>
      <c r="BH192" s="1763"/>
      <c r="BI192" s="1763"/>
      <c r="BJ192" s="1763"/>
      <c r="BK192" s="1763"/>
      <c r="BL192" s="1763"/>
    </row>
    <row r="193" spans="1:64">
      <c r="A193" s="1763"/>
      <c r="B193" s="1763"/>
      <c r="C193" s="1763"/>
      <c r="D193" s="1763"/>
      <c r="E193" s="1763"/>
      <c r="F193" s="1763"/>
      <c r="G193" s="1763"/>
      <c r="H193" s="1763"/>
      <c r="I193" s="1763"/>
      <c r="N193" s="1763"/>
      <c r="O193" s="1763"/>
      <c r="P193" s="1763"/>
      <c r="Q193" s="1763"/>
      <c r="R193" s="1763"/>
      <c r="S193" s="1763"/>
      <c r="T193" s="1763"/>
      <c r="U193" s="1763"/>
      <c r="V193" s="1763"/>
      <c r="W193" s="1763"/>
      <c r="X193" s="1763"/>
      <c r="Y193" s="1763"/>
      <c r="Z193" s="1763"/>
      <c r="AA193" s="1763"/>
      <c r="AB193" s="1763"/>
      <c r="AC193" s="1763"/>
      <c r="AD193" s="1763"/>
      <c r="AE193" s="1763"/>
      <c r="AF193" s="1763"/>
      <c r="AG193" s="1763"/>
      <c r="AH193" s="1763"/>
      <c r="AI193" s="1763"/>
      <c r="AJ193" s="1763"/>
      <c r="AK193" s="1763"/>
      <c r="AL193" s="1763"/>
      <c r="AM193" s="1763"/>
      <c r="AN193" s="1763"/>
      <c r="AO193" s="1763"/>
      <c r="AP193" s="1763"/>
      <c r="AQ193" s="1763"/>
      <c r="AR193" s="1763"/>
      <c r="AS193" s="1763"/>
      <c r="AT193" s="1763"/>
      <c r="AU193" s="1763"/>
      <c r="AV193" s="1763"/>
      <c r="AW193" s="1763"/>
      <c r="AX193" s="1763"/>
      <c r="AY193" s="1763"/>
      <c r="AZ193" s="1763"/>
      <c r="BA193" s="1763"/>
      <c r="BB193" s="1763"/>
      <c r="BC193" s="1763"/>
      <c r="BD193" s="1763"/>
      <c r="BE193" s="1763"/>
      <c r="BF193" s="1763"/>
      <c r="BG193" s="1763"/>
      <c r="BH193" s="1763"/>
      <c r="BI193" s="1763"/>
      <c r="BJ193" s="1763"/>
      <c r="BK193" s="1763"/>
      <c r="BL193" s="1763"/>
    </row>
    <row r="194" spans="1:64">
      <c r="A194" s="1763"/>
      <c r="B194" s="1763"/>
      <c r="C194" s="1763"/>
      <c r="D194" s="1763"/>
      <c r="E194" s="1763"/>
      <c r="F194" s="1763"/>
      <c r="G194" s="1763"/>
      <c r="H194" s="1763"/>
      <c r="I194" s="1763"/>
      <c r="N194" s="1763"/>
      <c r="O194" s="1763"/>
      <c r="P194" s="1763"/>
      <c r="Q194" s="1763"/>
      <c r="R194" s="1763"/>
      <c r="S194" s="1763"/>
      <c r="T194" s="1763"/>
      <c r="U194" s="1763"/>
      <c r="V194" s="1763"/>
      <c r="W194" s="1763"/>
      <c r="X194" s="1763"/>
      <c r="Y194" s="1763"/>
      <c r="Z194" s="1763"/>
      <c r="AA194" s="1763"/>
      <c r="AB194" s="1763"/>
      <c r="AC194" s="1763"/>
      <c r="AD194" s="1763"/>
      <c r="AE194" s="1763"/>
      <c r="AF194" s="1763"/>
      <c r="AG194" s="1763"/>
      <c r="AH194" s="1763"/>
      <c r="AI194" s="1763"/>
      <c r="AJ194" s="1763"/>
      <c r="AK194" s="1763"/>
      <c r="AL194" s="1763"/>
      <c r="AM194" s="1763"/>
      <c r="AN194" s="1763"/>
      <c r="AO194" s="1763"/>
      <c r="AP194" s="1763"/>
      <c r="AQ194" s="1763"/>
      <c r="AR194" s="1763"/>
      <c r="AS194" s="1763"/>
      <c r="AT194" s="1763"/>
      <c r="AU194" s="1763"/>
      <c r="AV194" s="1763"/>
      <c r="AW194" s="1763"/>
      <c r="AX194" s="1763"/>
      <c r="AY194" s="1763"/>
      <c r="AZ194" s="1763"/>
      <c r="BA194" s="1763"/>
      <c r="BB194" s="1763"/>
      <c r="BC194" s="1763"/>
      <c r="BD194" s="1763"/>
      <c r="BE194" s="1763"/>
      <c r="BF194" s="1763"/>
      <c r="BG194" s="1763"/>
      <c r="BH194" s="1763"/>
      <c r="BI194" s="1763"/>
      <c r="BJ194" s="1763"/>
      <c r="BK194" s="1763"/>
      <c r="BL194" s="1763"/>
    </row>
    <row r="195" spans="1:64">
      <c r="A195" s="1763"/>
      <c r="B195" s="1763"/>
      <c r="C195" s="1763"/>
      <c r="D195" s="1763"/>
      <c r="E195" s="1763"/>
      <c r="F195" s="1763"/>
      <c r="G195" s="1763"/>
      <c r="H195" s="1763"/>
      <c r="I195" s="1763"/>
      <c r="N195" s="1763"/>
      <c r="O195" s="1763"/>
      <c r="P195" s="1763"/>
      <c r="Q195" s="1763"/>
      <c r="R195" s="1763"/>
      <c r="S195" s="1763"/>
      <c r="T195" s="1763"/>
      <c r="U195" s="1763"/>
      <c r="V195" s="1763"/>
      <c r="W195" s="1763"/>
      <c r="X195" s="1763"/>
      <c r="Y195" s="1763"/>
      <c r="Z195" s="1763"/>
      <c r="AA195" s="1763"/>
      <c r="AB195" s="1763"/>
      <c r="AC195" s="1763"/>
      <c r="AD195" s="1763"/>
      <c r="AE195" s="1763"/>
      <c r="AF195" s="1763"/>
      <c r="AG195" s="1763"/>
      <c r="AH195" s="1763"/>
      <c r="AI195" s="1763"/>
      <c r="AJ195" s="1763"/>
      <c r="AK195" s="1763"/>
      <c r="AL195" s="1763"/>
      <c r="AM195" s="1763"/>
      <c r="AN195" s="1763"/>
      <c r="AO195" s="1763"/>
      <c r="AP195" s="1763"/>
      <c r="AQ195" s="1763"/>
      <c r="AR195" s="1763"/>
      <c r="AS195" s="1763"/>
      <c r="AT195" s="1763"/>
      <c r="AU195" s="1763"/>
      <c r="AV195" s="1763"/>
      <c r="AW195" s="1763"/>
      <c r="AX195" s="1763"/>
      <c r="AY195" s="1763"/>
      <c r="AZ195" s="1763"/>
      <c r="BA195" s="1763"/>
      <c r="BB195" s="1763"/>
      <c r="BC195" s="1763"/>
      <c r="BD195" s="1763"/>
      <c r="BE195" s="1763"/>
      <c r="BF195" s="1763"/>
      <c r="BG195" s="1763"/>
      <c r="BH195" s="1763"/>
      <c r="BI195" s="1763"/>
      <c r="BJ195" s="1763"/>
      <c r="BK195" s="1763"/>
      <c r="BL195" s="1763"/>
    </row>
    <row r="196" spans="1:64">
      <c r="A196" s="1763"/>
      <c r="B196" s="1763"/>
      <c r="C196" s="1763"/>
      <c r="D196" s="1763"/>
      <c r="E196" s="1763"/>
      <c r="F196" s="1763"/>
      <c r="G196" s="1763"/>
      <c r="H196" s="1763"/>
      <c r="I196" s="1763"/>
      <c r="N196" s="1763"/>
      <c r="O196" s="1763"/>
      <c r="P196" s="1763"/>
      <c r="Q196" s="1763"/>
      <c r="R196" s="1763"/>
      <c r="S196" s="1763"/>
      <c r="T196" s="1763"/>
      <c r="U196" s="1763"/>
      <c r="V196" s="1763"/>
      <c r="W196" s="1763"/>
      <c r="X196" s="1763"/>
      <c r="Y196" s="1763"/>
      <c r="Z196" s="1763"/>
      <c r="AA196" s="1763"/>
      <c r="AB196" s="1763"/>
      <c r="AC196" s="1763"/>
      <c r="AD196" s="1763"/>
      <c r="AE196" s="1763"/>
      <c r="AF196" s="1763"/>
      <c r="AG196" s="1763"/>
      <c r="AH196" s="1763"/>
      <c r="AI196" s="1763"/>
      <c r="AJ196" s="1763"/>
      <c r="AK196" s="1763"/>
      <c r="AL196" s="1763"/>
      <c r="AM196" s="1763"/>
      <c r="AN196" s="1763"/>
      <c r="AO196" s="1763"/>
      <c r="AP196" s="1763"/>
      <c r="AQ196" s="1763"/>
      <c r="AR196" s="1763"/>
      <c r="AS196" s="1763"/>
      <c r="AT196" s="1763"/>
      <c r="AU196" s="1763"/>
      <c r="AV196" s="1763"/>
      <c r="AW196" s="1763"/>
      <c r="AX196" s="1763"/>
      <c r="AY196" s="1763"/>
      <c r="AZ196" s="1763"/>
      <c r="BA196" s="1763"/>
      <c r="BB196" s="1763"/>
      <c r="BC196" s="1763"/>
      <c r="BD196" s="1763"/>
      <c r="BE196" s="1763"/>
      <c r="BF196" s="1763"/>
      <c r="BG196" s="1763"/>
      <c r="BH196" s="1763"/>
      <c r="BI196" s="1763"/>
      <c r="BJ196" s="1763"/>
      <c r="BK196" s="1763"/>
      <c r="BL196" s="1763"/>
    </row>
    <row r="197" spans="1:64">
      <c r="A197" s="1763"/>
      <c r="B197" s="1763"/>
      <c r="C197" s="1763"/>
      <c r="D197" s="1763"/>
      <c r="E197" s="1763"/>
      <c r="F197" s="1763"/>
      <c r="G197" s="1763"/>
      <c r="H197" s="1763"/>
      <c r="I197" s="1763"/>
      <c r="N197" s="1763"/>
      <c r="O197" s="1763"/>
      <c r="P197" s="1763"/>
      <c r="Q197" s="1763"/>
      <c r="R197" s="1763"/>
      <c r="S197" s="1763"/>
      <c r="T197" s="1763"/>
      <c r="U197" s="1763"/>
      <c r="V197" s="1763"/>
      <c r="W197" s="1763"/>
      <c r="X197" s="1763"/>
      <c r="Y197" s="1763"/>
      <c r="Z197" s="1763"/>
      <c r="AA197" s="1763"/>
      <c r="AB197" s="1763"/>
      <c r="AC197" s="1763"/>
      <c r="AD197" s="1763"/>
      <c r="AE197" s="1763"/>
      <c r="AF197" s="1763"/>
      <c r="AG197" s="1763"/>
      <c r="AH197" s="1763"/>
      <c r="AI197" s="1763"/>
      <c r="AJ197" s="1763"/>
      <c r="AK197" s="1763"/>
      <c r="AL197" s="1763"/>
      <c r="AM197" s="1763"/>
      <c r="AN197" s="1763"/>
      <c r="AO197" s="1763"/>
      <c r="AP197" s="1763"/>
      <c r="AQ197" s="1763"/>
      <c r="AR197" s="1763"/>
      <c r="AS197" s="1763"/>
      <c r="AT197" s="1763"/>
      <c r="AU197" s="1763"/>
      <c r="AV197" s="1763"/>
      <c r="AW197" s="1763"/>
      <c r="AX197" s="1763"/>
      <c r="AY197" s="1763"/>
      <c r="AZ197" s="1763"/>
      <c r="BA197" s="1763"/>
      <c r="BB197" s="1763"/>
      <c r="BC197" s="1763"/>
      <c r="BD197" s="1763"/>
      <c r="BE197" s="1763"/>
      <c r="BF197" s="1763"/>
      <c r="BG197" s="1763"/>
      <c r="BH197" s="1763"/>
      <c r="BI197" s="1763"/>
      <c r="BJ197" s="1763"/>
      <c r="BK197" s="1763"/>
      <c r="BL197" s="1763"/>
    </row>
    <row r="198" spans="1:64">
      <c r="A198" s="1763"/>
      <c r="B198" s="1763"/>
      <c r="C198" s="1763"/>
      <c r="D198" s="1763"/>
      <c r="E198" s="1763"/>
      <c r="F198" s="1763"/>
      <c r="G198" s="1763"/>
      <c r="H198" s="1763"/>
      <c r="I198" s="1763"/>
      <c r="N198" s="1763"/>
      <c r="O198" s="1763"/>
      <c r="P198" s="1763"/>
      <c r="Q198" s="1763"/>
      <c r="R198" s="1763"/>
      <c r="S198" s="1763"/>
      <c r="T198" s="1763"/>
      <c r="U198" s="1763"/>
      <c r="V198" s="1763"/>
      <c r="W198" s="1763"/>
      <c r="X198" s="1763"/>
      <c r="Y198" s="1763"/>
      <c r="Z198" s="1763"/>
      <c r="AA198" s="1763"/>
      <c r="AB198" s="1763"/>
      <c r="AC198" s="1763"/>
      <c r="AD198" s="1763"/>
      <c r="AE198" s="1763"/>
      <c r="AF198" s="1763"/>
      <c r="AG198" s="1763"/>
      <c r="AH198" s="1763"/>
      <c r="AI198" s="1763"/>
      <c r="AJ198" s="1763"/>
      <c r="AK198" s="1763"/>
      <c r="AL198" s="1763"/>
      <c r="AM198" s="1763"/>
      <c r="AN198" s="1763"/>
      <c r="AO198" s="1763"/>
      <c r="AP198" s="1763"/>
      <c r="AQ198" s="1763"/>
      <c r="AR198" s="1763"/>
      <c r="AS198" s="1763"/>
      <c r="AT198" s="1763"/>
      <c r="AU198" s="1763"/>
      <c r="AV198" s="1763"/>
      <c r="AW198" s="1763"/>
      <c r="AX198" s="1763"/>
      <c r="AY198" s="1763"/>
      <c r="AZ198" s="1763"/>
      <c r="BA198" s="1763"/>
      <c r="BB198" s="1763"/>
      <c r="BC198" s="1763"/>
      <c r="BD198" s="1763"/>
      <c r="BE198" s="1763"/>
      <c r="BF198" s="1763"/>
      <c r="BG198" s="1763"/>
      <c r="BH198" s="1763"/>
      <c r="BI198" s="1763"/>
      <c r="BJ198" s="1763"/>
      <c r="BK198" s="1763"/>
      <c r="BL198" s="1763"/>
    </row>
    <row r="199" spans="1:64">
      <c r="A199" s="1763"/>
      <c r="B199" s="1763"/>
      <c r="C199" s="1763"/>
      <c r="D199" s="1763"/>
      <c r="E199" s="1763"/>
      <c r="F199" s="1763"/>
      <c r="G199" s="1763"/>
      <c r="H199" s="1763"/>
      <c r="I199" s="1763"/>
      <c r="N199" s="1763"/>
      <c r="O199" s="1763"/>
      <c r="P199" s="1763"/>
      <c r="Q199" s="1763"/>
      <c r="R199" s="1763"/>
      <c r="S199" s="1763"/>
      <c r="T199" s="1763"/>
      <c r="U199" s="1763"/>
      <c r="V199" s="1763"/>
      <c r="W199" s="1763"/>
      <c r="X199" s="1763"/>
      <c r="Y199" s="1763"/>
      <c r="Z199" s="1763"/>
      <c r="AA199" s="1763"/>
      <c r="AB199" s="1763"/>
      <c r="AC199" s="1763"/>
      <c r="AD199" s="1763"/>
      <c r="AE199" s="1763"/>
      <c r="AF199" s="1763"/>
      <c r="AG199" s="1763"/>
      <c r="AH199" s="1763"/>
      <c r="AI199" s="1763"/>
      <c r="AJ199" s="1763"/>
      <c r="AK199" s="1763"/>
      <c r="AL199" s="1763"/>
      <c r="AM199" s="1763"/>
      <c r="AN199" s="1763"/>
      <c r="AO199" s="1763"/>
      <c r="AP199" s="1763"/>
      <c r="AQ199" s="1763"/>
      <c r="AR199" s="1763"/>
      <c r="AS199" s="1763"/>
      <c r="AT199" s="1763"/>
      <c r="AU199" s="1763"/>
      <c r="AV199" s="1763"/>
      <c r="AW199" s="1763"/>
      <c r="AX199" s="1763"/>
      <c r="AY199" s="1763"/>
      <c r="AZ199" s="1763"/>
      <c r="BA199" s="1763"/>
      <c r="BB199" s="1763"/>
      <c r="BC199" s="1763"/>
      <c r="BD199" s="1763"/>
      <c r="BE199" s="1763"/>
      <c r="BF199" s="1763"/>
      <c r="BG199" s="1763"/>
      <c r="BH199" s="1763"/>
      <c r="BI199" s="1763"/>
      <c r="BJ199" s="1763"/>
      <c r="BK199" s="1763"/>
      <c r="BL199" s="1763"/>
    </row>
    <row r="200" spans="1:64">
      <c r="A200" s="1763"/>
      <c r="B200" s="1763"/>
      <c r="C200" s="1763"/>
      <c r="D200" s="1763"/>
      <c r="E200" s="1763"/>
      <c r="F200" s="1763"/>
      <c r="G200" s="1763"/>
      <c r="H200" s="1763"/>
      <c r="I200" s="1763"/>
      <c r="N200" s="1763"/>
      <c r="O200" s="1763"/>
      <c r="P200" s="1763"/>
      <c r="Q200" s="1763"/>
      <c r="R200" s="1763"/>
      <c r="S200" s="1763"/>
      <c r="T200" s="1763"/>
      <c r="U200" s="1763"/>
      <c r="V200" s="1763"/>
      <c r="W200" s="1763"/>
      <c r="X200" s="1763"/>
      <c r="Y200" s="1763"/>
      <c r="Z200" s="1763"/>
      <c r="AA200" s="1763"/>
      <c r="AB200" s="1763"/>
      <c r="AC200" s="1763"/>
      <c r="AD200" s="1763"/>
      <c r="AE200" s="1763"/>
      <c r="AF200" s="1763"/>
      <c r="AG200" s="1763"/>
      <c r="AH200" s="1763"/>
      <c r="AI200" s="1763"/>
      <c r="AJ200" s="1763"/>
      <c r="AK200" s="1763"/>
      <c r="AL200" s="1763"/>
      <c r="AM200" s="1763"/>
      <c r="AN200" s="1763"/>
      <c r="AO200" s="1763"/>
      <c r="AP200" s="1763"/>
      <c r="AQ200" s="1763"/>
      <c r="AR200" s="1763"/>
      <c r="AS200" s="1763"/>
      <c r="AT200" s="1763"/>
      <c r="AU200" s="1763"/>
      <c r="AV200" s="1763"/>
      <c r="AW200" s="1763"/>
      <c r="AX200" s="1763"/>
      <c r="AY200" s="1763"/>
      <c r="AZ200" s="1763"/>
      <c r="BA200" s="1763"/>
      <c r="BB200" s="1763"/>
      <c r="BC200" s="1763"/>
      <c r="BD200" s="1763"/>
      <c r="BE200" s="1763"/>
      <c r="BF200" s="1763"/>
      <c r="BG200" s="1763"/>
      <c r="BH200" s="1763"/>
      <c r="BI200" s="1763"/>
      <c r="BJ200" s="1763"/>
      <c r="BK200" s="1763"/>
      <c r="BL200" s="1763"/>
    </row>
    <row r="201" spans="1:64">
      <c r="A201" s="1763"/>
      <c r="B201" s="1763"/>
      <c r="C201" s="1763"/>
      <c r="D201" s="1763"/>
      <c r="E201" s="1763"/>
      <c r="F201" s="1763"/>
      <c r="G201" s="1763"/>
      <c r="H201" s="1763"/>
      <c r="I201" s="1763"/>
      <c r="N201" s="1763"/>
      <c r="O201" s="1763"/>
      <c r="P201" s="1763"/>
      <c r="Q201" s="1763"/>
      <c r="R201" s="1763"/>
      <c r="S201" s="1763"/>
      <c r="T201" s="1763"/>
      <c r="U201" s="1763"/>
      <c r="V201" s="1763"/>
      <c r="W201" s="1763"/>
      <c r="X201" s="1763"/>
      <c r="Y201" s="1763"/>
      <c r="Z201" s="1763"/>
      <c r="AA201" s="1763"/>
      <c r="AB201" s="1763"/>
      <c r="AC201" s="1763"/>
      <c r="AD201" s="1763"/>
      <c r="AE201" s="1763"/>
      <c r="AF201" s="1763"/>
      <c r="AG201" s="1763"/>
      <c r="AH201" s="1763"/>
      <c r="AI201" s="1763"/>
      <c r="AJ201" s="1763"/>
      <c r="AK201" s="1763"/>
      <c r="AL201" s="1763"/>
      <c r="AM201" s="1763"/>
      <c r="AN201" s="1763"/>
      <c r="AO201" s="1763"/>
      <c r="AP201" s="1763"/>
      <c r="AQ201" s="1763"/>
      <c r="AR201" s="1763"/>
      <c r="AS201" s="1763"/>
      <c r="AT201" s="1763"/>
      <c r="AU201" s="1763"/>
      <c r="AV201" s="1763"/>
      <c r="AW201" s="1763"/>
      <c r="AX201" s="1763"/>
      <c r="AY201" s="1763"/>
      <c r="AZ201" s="1763"/>
      <c r="BA201" s="1763"/>
      <c r="BB201" s="1763"/>
      <c r="BC201" s="1763"/>
      <c r="BD201" s="1763"/>
      <c r="BE201" s="1763"/>
      <c r="BF201" s="1763"/>
      <c r="BG201" s="1763"/>
      <c r="BH201" s="1763"/>
      <c r="BI201" s="1763"/>
      <c r="BJ201" s="1763"/>
      <c r="BK201" s="1763"/>
      <c r="BL201" s="1763"/>
    </row>
    <row r="202" spans="1:64">
      <c r="A202" s="1763"/>
      <c r="B202" s="1763"/>
      <c r="C202" s="1763"/>
      <c r="D202" s="1763"/>
      <c r="E202" s="1763"/>
      <c r="F202" s="1763"/>
      <c r="G202" s="1763"/>
      <c r="H202" s="1763"/>
      <c r="I202" s="1763"/>
      <c r="N202" s="1763"/>
      <c r="O202" s="1763"/>
      <c r="P202" s="1763"/>
      <c r="Q202" s="1763"/>
      <c r="R202" s="1763"/>
      <c r="S202" s="1763"/>
      <c r="T202" s="1763"/>
      <c r="U202" s="1763"/>
      <c r="V202" s="1763"/>
      <c r="W202" s="1763"/>
      <c r="X202" s="1763"/>
      <c r="Y202" s="1763"/>
      <c r="Z202" s="1763"/>
      <c r="AA202" s="1763"/>
      <c r="AB202" s="1763"/>
      <c r="AC202" s="1763"/>
      <c r="AD202" s="1763"/>
      <c r="AE202" s="1763"/>
      <c r="AF202" s="1763"/>
      <c r="AG202" s="1763"/>
      <c r="AH202" s="1763"/>
      <c r="AI202" s="1763"/>
      <c r="AJ202" s="1763"/>
      <c r="AK202" s="1763"/>
      <c r="AL202" s="1763"/>
      <c r="AM202" s="1763"/>
      <c r="AN202" s="1763"/>
      <c r="AO202" s="1763"/>
      <c r="AP202" s="1763"/>
      <c r="AQ202" s="1763"/>
      <c r="AR202" s="1763"/>
      <c r="AS202" s="1763"/>
      <c r="AT202" s="1763"/>
      <c r="AU202" s="1763"/>
      <c r="AV202" s="1763"/>
      <c r="AW202" s="1763"/>
      <c r="AX202" s="1763"/>
      <c r="AY202" s="1763"/>
      <c r="AZ202" s="1763"/>
      <c r="BA202" s="1763"/>
      <c r="BB202" s="1763"/>
      <c r="BC202" s="1763"/>
      <c r="BD202" s="1763"/>
      <c r="BE202" s="1763"/>
      <c r="BF202" s="1763"/>
      <c r="BG202" s="1763"/>
      <c r="BH202" s="1763"/>
      <c r="BI202" s="1763"/>
      <c r="BJ202" s="1763"/>
      <c r="BK202" s="1763"/>
      <c r="BL202" s="1763"/>
    </row>
    <row r="203" spans="1:64">
      <c r="A203" s="1763"/>
      <c r="B203" s="1763"/>
      <c r="C203" s="1763"/>
      <c r="D203" s="1763"/>
      <c r="E203" s="1763"/>
      <c r="F203" s="1763"/>
      <c r="G203" s="1763"/>
      <c r="H203" s="1763"/>
      <c r="I203" s="1763"/>
      <c r="N203" s="1763"/>
      <c r="O203" s="1763"/>
      <c r="P203" s="1763"/>
      <c r="Q203" s="1763"/>
      <c r="R203" s="1763"/>
      <c r="S203" s="1763"/>
      <c r="T203" s="1763"/>
      <c r="U203" s="1763"/>
      <c r="V203" s="1763"/>
      <c r="W203" s="1763"/>
      <c r="X203" s="1763"/>
      <c r="Y203" s="1763"/>
      <c r="Z203" s="1763"/>
      <c r="AA203" s="1763"/>
      <c r="AB203" s="1763"/>
      <c r="AC203" s="1763"/>
      <c r="AD203" s="1763"/>
      <c r="AE203" s="1763"/>
      <c r="AF203" s="1763"/>
      <c r="AG203" s="1763"/>
      <c r="AH203" s="1763"/>
      <c r="AI203" s="1763"/>
      <c r="AJ203" s="1763"/>
      <c r="AK203" s="1763"/>
      <c r="AL203" s="1763"/>
      <c r="AM203" s="1763"/>
      <c r="AN203" s="1763"/>
      <c r="AO203" s="1763"/>
      <c r="AP203" s="1763"/>
      <c r="AQ203" s="1763"/>
      <c r="AR203" s="1763"/>
      <c r="AS203" s="1763"/>
      <c r="AT203" s="1763"/>
      <c r="AU203" s="1763"/>
      <c r="AV203" s="1763"/>
      <c r="AW203" s="1763"/>
      <c r="AX203" s="1763"/>
      <c r="AY203" s="1763"/>
      <c r="AZ203" s="1763"/>
      <c r="BA203" s="1763"/>
      <c r="BB203" s="1763"/>
      <c r="BC203" s="1763"/>
      <c r="BD203" s="1763"/>
      <c r="BE203" s="1763"/>
      <c r="BF203" s="1763"/>
      <c r="BG203" s="1763"/>
      <c r="BH203" s="1763"/>
      <c r="BI203" s="1763"/>
      <c r="BJ203" s="1763"/>
      <c r="BK203" s="1763"/>
      <c r="BL203" s="1763"/>
    </row>
    <row r="204" spans="1:64">
      <c r="A204" s="1763"/>
      <c r="B204" s="1763"/>
      <c r="C204" s="1763"/>
      <c r="D204" s="1763"/>
      <c r="E204" s="1763"/>
      <c r="F204" s="1763"/>
      <c r="G204" s="1763"/>
      <c r="H204" s="1763"/>
      <c r="I204" s="1763"/>
      <c r="N204" s="1763"/>
      <c r="O204" s="1763"/>
      <c r="P204" s="1763"/>
      <c r="Q204" s="1763"/>
      <c r="R204" s="1763"/>
      <c r="S204" s="1763"/>
      <c r="T204" s="1763"/>
      <c r="U204" s="1763"/>
      <c r="V204" s="1763"/>
      <c r="W204" s="1763"/>
      <c r="X204" s="1763"/>
      <c r="Y204" s="1763"/>
      <c r="Z204" s="1763"/>
      <c r="AA204" s="1763"/>
      <c r="AB204" s="1763"/>
      <c r="AC204" s="1763"/>
      <c r="AD204" s="1763"/>
      <c r="AE204" s="1763"/>
      <c r="AF204" s="1763"/>
      <c r="AG204" s="1763"/>
      <c r="AH204" s="1763"/>
      <c r="AI204" s="1763"/>
      <c r="AJ204" s="1763"/>
      <c r="AK204" s="1763"/>
      <c r="AL204" s="1763"/>
      <c r="AM204" s="1763"/>
      <c r="AN204" s="1763"/>
      <c r="AO204" s="1763"/>
      <c r="AP204" s="1763"/>
      <c r="AQ204" s="1763"/>
      <c r="AR204" s="1763"/>
      <c r="AS204" s="1763"/>
      <c r="AT204" s="1763"/>
      <c r="AU204" s="1763"/>
      <c r="AV204" s="1763"/>
      <c r="AW204" s="1763"/>
      <c r="AX204" s="1763"/>
      <c r="AY204" s="1763"/>
      <c r="AZ204" s="1763"/>
      <c r="BA204" s="1763"/>
      <c r="BB204" s="1763"/>
      <c r="BC204" s="1763"/>
      <c r="BD204" s="1763"/>
      <c r="BE204" s="1763"/>
      <c r="BF204" s="1763"/>
      <c r="BG204" s="1763"/>
      <c r="BH204" s="1763"/>
      <c r="BI204" s="1763"/>
      <c r="BJ204" s="1763"/>
      <c r="BK204" s="1763"/>
      <c r="BL204" s="1763"/>
    </row>
    <row r="205" spans="1:64">
      <c r="A205" s="1763"/>
      <c r="B205" s="1763"/>
      <c r="C205" s="1763"/>
      <c r="D205" s="1763"/>
      <c r="E205" s="1763"/>
      <c r="F205" s="1763"/>
      <c r="G205" s="1763"/>
      <c r="H205" s="1763"/>
      <c r="I205" s="1763"/>
      <c r="N205" s="1763"/>
      <c r="O205" s="1763"/>
      <c r="P205" s="1763"/>
      <c r="Q205" s="1763"/>
      <c r="R205" s="1763"/>
      <c r="S205" s="1763"/>
      <c r="T205" s="1763"/>
      <c r="U205" s="1763"/>
      <c r="V205" s="1763"/>
      <c r="W205" s="1763"/>
      <c r="X205" s="1763"/>
      <c r="Y205" s="1763"/>
      <c r="Z205" s="1763"/>
      <c r="AA205" s="1763"/>
      <c r="AB205" s="1763"/>
      <c r="AC205" s="1763"/>
      <c r="AD205" s="1763"/>
      <c r="AE205" s="1763"/>
      <c r="AF205" s="1763"/>
      <c r="AG205" s="1763"/>
      <c r="AH205" s="1763"/>
      <c r="AI205" s="1763"/>
      <c r="AJ205" s="1763"/>
      <c r="AK205" s="1763"/>
      <c r="AL205" s="1763"/>
      <c r="AM205" s="1763"/>
      <c r="AN205" s="1763"/>
      <c r="AO205" s="1763"/>
      <c r="AP205" s="1763"/>
      <c r="AQ205" s="1763"/>
      <c r="AR205" s="1763"/>
      <c r="AS205" s="1763"/>
      <c r="AT205" s="1763"/>
      <c r="AU205" s="1763"/>
      <c r="AV205" s="1763"/>
      <c r="AW205" s="1763"/>
      <c r="AX205" s="1763"/>
      <c r="AY205" s="1763"/>
      <c r="AZ205" s="1763"/>
      <c r="BA205" s="1763"/>
      <c r="BB205" s="1763"/>
      <c r="BC205" s="1763"/>
      <c r="BD205" s="1763"/>
      <c r="BE205" s="1763"/>
      <c r="BF205" s="1763"/>
      <c r="BG205" s="1763"/>
      <c r="BH205" s="1763"/>
      <c r="BI205" s="1763"/>
      <c r="BJ205" s="1763"/>
      <c r="BK205" s="1763"/>
      <c r="BL205" s="1763"/>
    </row>
    <row r="206" spans="1:64">
      <c r="A206" s="1763"/>
      <c r="B206" s="1763"/>
      <c r="C206" s="1763"/>
      <c r="D206" s="1763"/>
      <c r="E206" s="1763"/>
      <c r="F206" s="1763"/>
      <c r="G206" s="1763"/>
      <c r="H206" s="1763"/>
      <c r="I206" s="1763"/>
      <c r="N206" s="1763"/>
      <c r="O206" s="1763"/>
      <c r="P206" s="1763"/>
      <c r="Q206" s="1763"/>
      <c r="R206" s="1763"/>
      <c r="S206" s="1763"/>
      <c r="T206" s="1763"/>
      <c r="U206" s="1763"/>
      <c r="V206" s="1763"/>
      <c r="W206" s="1763"/>
      <c r="X206" s="1763"/>
      <c r="Y206" s="1763"/>
      <c r="Z206" s="1763"/>
      <c r="AA206" s="1763"/>
      <c r="AB206" s="1763"/>
      <c r="AC206" s="1763"/>
      <c r="AD206" s="1763"/>
      <c r="AE206" s="1763"/>
      <c r="AF206" s="1763"/>
      <c r="AG206" s="1763"/>
      <c r="AH206" s="1763"/>
      <c r="AI206" s="1763"/>
      <c r="AJ206" s="1763"/>
      <c r="AK206" s="1763"/>
      <c r="AL206" s="1763"/>
      <c r="AM206" s="1763"/>
      <c r="AN206" s="1763"/>
      <c r="AO206" s="1763"/>
      <c r="AP206" s="1763"/>
      <c r="AQ206" s="1763"/>
      <c r="AR206" s="1763"/>
      <c r="AS206" s="1763"/>
      <c r="AT206" s="1763"/>
      <c r="AU206" s="1763"/>
      <c r="AV206" s="1763"/>
      <c r="AW206" s="1763"/>
      <c r="AX206" s="1763"/>
      <c r="AY206" s="1763"/>
      <c r="AZ206" s="1763"/>
      <c r="BA206" s="1763"/>
      <c r="BB206" s="1763"/>
      <c r="BC206" s="1763"/>
      <c r="BD206" s="1763"/>
      <c r="BE206" s="1763"/>
      <c r="BF206" s="1763"/>
      <c r="BG206" s="1763"/>
      <c r="BH206" s="1763"/>
      <c r="BI206" s="1763"/>
      <c r="BJ206" s="1763"/>
      <c r="BK206" s="1763"/>
      <c r="BL206" s="1763"/>
    </row>
    <row r="207" spans="1:64">
      <c r="A207" s="1763"/>
      <c r="B207" s="1763"/>
      <c r="C207" s="1763"/>
      <c r="D207" s="1763"/>
      <c r="E207" s="1763"/>
      <c r="F207" s="1763"/>
      <c r="G207" s="1763"/>
      <c r="H207" s="1763"/>
      <c r="I207" s="1763"/>
      <c r="N207" s="1763"/>
      <c r="O207" s="1763"/>
      <c r="P207" s="1763"/>
      <c r="Q207" s="1763"/>
      <c r="R207" s="1763"/>
      <c r="S207" s="1763"/>
      <c r="T207" s="1763"/>
      <c r="U207" s="1763"/>
      <c r="V207" s="1763"/>
      <c r="W207" s="1763"/>
      <c r="X207" s="1763"/>
      <c r="Y207" s="1763"/>
      <c r="Z207" s="1763"/>
      <c r="AA207" s="1763"/>
      <c r="AB207" s="1763"/>
      <c r="AC207" s="1763"/>
      <c r="AD207" s="1763"/>
      <c r="AE207" s="1763"/>
      <c r="AF207" s="1763"/>
      <c r="AG207" s="1763"/>
      <c r="AH207" s="1763"/>
      <c r="AI207" s="1763"/>
      <c r="AJ207" s="1763"/>
      <c r="AK207" s="1763"/>
      <c r="AL207" s="1763"/>
      <c r="AM207" s="1763"/>
      <c r="AN207" s="1763"/>
      <c r="AO207" s="1763"/>
      <c r="AP207" s="1763"/>
      <c r="AQ207" s="1763"/>
      <c r="AR207" s="1763"/>
      <c r="AS207" s="1763"/>
      <c r="AT207" s="1763"/>
      <c r="AU207" s="1763"/>
      <c r="AV207" s="1763"/>
      <c r="AW207" s="1763"/>
      <c r="AX207" s="1763"/>
      <c r="AY207" s="1763"/>
      <c r="AZ207" s="1763"/>
      <c r="BA207" s="1763"/>
      <c r="BB207" s="1763"/>
      <c r="BC207" s="1763"/>
      <c r="BD207" s="1763"/>
      <c r="BE207" s="1763"/>
      <c r="BF207" s="1763"/>
      <c r="BG207" s="1763"/>
      <c r="BH207" s="1763"/>
      <c r="BI207" s="1763"/>
      <c r="BJ207" s="1763"/>
      <c r="BK207" s="1763"/>
      <c r="BL207" s="1763"/>
    </row>
    <row r="208" spans="1:64">
      <c r="A208" s="1763"/>
      <c r="B208" s="1763"/>
      <c r="C208" s="1763"/>
      <c r="D208" s="1763"/>
      <c r="E208" s="1763"/>
      <c r="F208" s="1763"/>
      <c r="G208" s="1763"/>
      <c r="H208" s="1763"/>
      <c r="I208" s="1763"/>
      <c r="N208" s="1763"/>
      <c r="O208" s="1763"/>
      <c r="P208" s="1763"/>
      <c r="Q208" s="1763"/>
      <c r="R208" s="1763"/>
      <c r="S208" s="1763"/>
      <c r="T208" s="1763"/>
      <c r="U208" s="1763"/>
      <c r="V208" s="1763"/>
      <c r="W208" s="1763"/>
      <c r="X208" s="1763"/>
      <c r="Y208" s="1763"/>
      <c r="Z208" s="1763"/>
      <c r="AA208" s="1763"/>
      <c r="AB208" s="1763"/>
      <c r="AC208" s="1763"/>
      <c r="AD208" s="1763"/>
      <c r="AE208" s="1763"/>
      <c r="AF208" s="1763"/>
      <c r="AG208" s="1763"/>
      <c r="AH208" s="1763"/>
      <c r="AI208" s="1763"/>
      <c r="AJ208" s="1763"/>
      <c r="AK208" s="1763"/>
      <c r="AL208" s="1763"/>
      <c r="AM208" s="1763"/>
      <c r="AN208" s="1763"/>
      <c r="AO208" s="1763"/>
      <c r="AP208" s="1763"/>
      <c r="AQ208" s="1763"/>
      <c r="AR208" s="1763"/>
      <c r="AS208" s="1763"/>
      <c r="AT208" s="1763"/>
      <c r="AU208" s="1763"/>
      <c r="AV208" s="1763"/>
      <c r="AW208" s="1763"/>
      <c r="AX208" s="1763"/>
      <c r="AY208" s="1763"/>
      <c r="AZ208" s="1763"/>
      <c r="BA208" s="1763"/>
      <c r="BB208" s="1763"/>
      <c r="BC208" s="1763"/>
      <c r="BD208" s="1763"/>
      <c r="BE208" s="1763"/>
      <c r="BF208" s="1763"/>
      <c r="BG208" s="1763"/>
      <c r="BH208" s="1763"/>
      <c r="BI208" s="1763"/>
      <c r="BJ208" s="1763"/>
      <c r="BK208" s="1763"/>
      <c r="BL208" s="1763"/>
    </row>
    <row r="209" spans="1:64">
      <c r="A209" s="1763"/>
      <c r="B209" s="1763"/>
      <c r="C209" s="1763"/>
      <c r="D209" s="1763"/>
      <c r="E209" s="1763"/>
      <c r="F209" s="1763"/>
      <c r="G209" s="1763"/>
      <c r="H209" s="1763"/>
      <c r="I209" s="1763"/>
      <c r="N209" s="1763"/>
      <c r="O209" s="1763"/>
      <c r="P209" s="1763"/>
      <c r="Q209" s="1763"/>
      <c r="R209" s="1763"/>
      <c r="S209" s="1763"/>
      <c r="T209" s="1763"/>
      <c r="U209" s="1763"/>
      <c r="V209" s="1763"/>
      <c r="W209" s="1763"/>
      <c r="X209" s="1763"/>
      <c r="Y209" s="1763"/>
      <c r="Z209" s="1763"/>
      <c r="AA209" s="1763"/>
      <c r="AB209" s="1763"/>
      <c r="AC209" s="1763"/>
      <c r="AD209" s="1763"/>
      <c r="AE209" s="1763"/>
      <c r="AF209" s="1763"/>
      <c r="AG209" s="1763"/>
      <c r="AH209" s="1763"/>
      <c r="AI209" s="1763"/>
      <c r="AJ209" s="1763"/>
      <c r="AK209" s="1763"/>
      <c r="AL209" s="1763"/>
      <c r="AM209" s="1763"/>
      <c r="AN209" s="1763"/>
      <c r="AO209" s="1763"/>
      <c r="AP209" s="1763"/>
      <c r="AQ209" s="1763"/>
      <c r="AR209" s="1763"/>
      <c r="AS209" s="1763"/>
      <c r="AT209" s="1763"/>
      <c r="AU209" s="1763"/>
      <c r="AV209" s="1763"/>
      <c r="AW209" s="1763"/>
      <c r="AX209" s="1763"/>
      <c r="AY209" s="1763"/>
      <c r="AZ209" s="1763"/>
      <c r="BA209" s="1763"/>
      <c r="BB209" s="1763"/>
      <c r="BC209" s="1763"/>
      <c r="BD209" s="1763"/>
      <c r="BE209" s="1763"/>
      <c r="BF209" s="1763"/>
      <c r="BG209" s="1763"/>
      <c r="BH209" s="1763"/>
      <c r="BI209" s="1763"/>
      <c r="BJ209" s="1763"/>
      <c r="BK209" s="1763"/>
      <c r="BL209" s="1763"/>
    </row>
    <row r="210" spans="1:64">
      <c r="A210" s="1763"/>
      <c r="B210" s="1763"/>
      <c r="C210" s="1763"/>
      <c r="D210" s="1763"/>
      <c r="E210" s="1763"/>
      <c r="F210" s="1763"/>
      <c r="G210" s="1763"/>
      <c r="H210" s="1763"/>
      <c r="I210" s="1763"/>
      <c r="N210" s="1763"/>
      <c r="O210" s="1763"/>
      <c r="P210" s="1763"/>
      <c r="Q210" s="1763"/>
      <c r="R210" s="1763"/>
      <c r="S210" s="1763"/>
      <c r="T210" s="1763"/>
      <c r="U210" s="1763"/>
      <c r="V210" s="1763"/>
      <c r="W210" s="1763"/>
      <c r="X210" s="1763"/>
      <c r="Y210" s="1763"/>
      <c r="Z210" s="1763"/>
      <c r="AA210" s="1763"/>
      <c r="AB210" s="1763"/>
      <c r="AC210" s="1763"/>
      <c r="AD210" s="1763"/>
      <c r="AE210" s="1763"/>
      <c r="AF210" s="1763"/>
      <c r="AG210" s="1763"/>
      <c r="AH210" s="1763"/>
      <c r="AI210" s="1763"/>
      <c r="AJ210" s="1763"/>
      <c r="AK210" s="1763"/>
      <c r="AL210" s="1763"/>
      <c r="AM210" s="1763"/>
      <c r="AN210" s="1763"/>
      <c r="AO210" s="1763"/>
      <c r="AP210" s="1763"/>
      <c r="AQ210" s="1763"/>
      <c r="AR210" s="1763"/>
      <c r="AS210" s="1763"/>
      <c r="AT210" s="1763"/>
      <c r="AU210" s="1763"/>
      <c r="AV210" s="1763"/>
      <c r="AW210" s="1763"/>
      <c r="AX210" s="1763"/>
      <c r="AY210" s="1763"/>
      <c r="AZ210" s="1763"/>
      <c r="BA210" s="1763"/>
      <c r="BB210" s="1763"/>
      <c r="BC210" s="1763"/>
      <c r="BD210" s="1763"/>
      <c r="BE210" s="1763"/>
      <c r="BF210" s="1763"/>
      <c r="BG210" s="1763"/>
      <c r="BH210" s="1763"/>
      <c r="BI210" s="1763"/>
      <c r="BJ210" s="1763"/>
      <c r="BK210" s="1763"/>
      <c r="BL210" s="1763"/>
    </row>
    <row r="211" spans="1:64">
      <c r="A211" s="1763"/>
      <c r="B211" s="1763"/>
      <c r="C211" s="1763"/>
      <c r="D211" s="1763"/>
      <c r="E211" s="1763"/>
      <c r="F211" s="1763"/>
      <c r="G211" s="1763"/>
      <c r="H211" s="1763"/>
      <c r="I211" s="1763"/>
      <c r="N211" s="1763"/>
      <c r="O211" s="1763"/>
      <c r="P211" s="1763"/>
      <c r="Q211" s="1763"/>
      <c r="R211" s="1763"/>
      <c r="S211" s="1763"/>
      <c r="T211" s="1763"/>
      <c r="U211" s="1763"/>
      <c r="V211" s="1763"/>
      <c r="W211" s="1763"/>
      <c r="X211" s="1763"/>
      <c r="Y211" s="1763"/>
      <c r="Z211" s="1763"/>
      <c r="AA211" s="1763"/>
      <c r="AB211" s="1763"/>
      <c r="AC211" s="1763"/>
      <c r="AD211" s="1763"/>
      <c r="AE211" s="1763"/>
      <c r="AF211" s="1763"/>
      <c r="AG211" s="1763"/>
      <c r="AH211" s="1763"/>
      <c r="AI211" s="1763"/>
      <c r="AJ211" s="1763"/>
      <c r="AK211" s="1763"/>
      <c r="AL211" s="1763"/>
      <c r="AM211" s="1763"/>
      <c r="AN211" s="1763"/>
      <c r="AO211" s="1763"/>
      <c r="AP211" s="1763"/>
      <c r="AQ211" s="1763"/>
      <c r="AR211" s="1763"/>
      <c r="AS211" s="1763"/>
      <c r="AT211" s="1763"/>
      <c r="AU211" s="1763"/>
      <c r="AV211" s="1763"/>
      <c r="AW211" s="1763"/>
      <c r="AX211" s="1763"/>
      <c r="AY211" s="1763"/>
      <c r="AZ211" s="1763"/>
      <c r="BA211" s="1763"/>
      <c r="BB211" s="1763"/>
      <c r="BC211" s="1763"/>
      <c r="BD211" s="1763"/>
      <c r="BE211" s="1763"/>
      <c r="BF211" s="1763"/>
      <c r="BG211" s="1763"/>
      <c r="BH211" s="1763"/>
      <c r="BI211" s="1763"/>
      <c r="BJ211" s="1763"/>
      <c r="BK211" s="1763"/>
      <c r="BL211" s="1763"/>
    </row>
    <row r="212" spans="1:64">
      <c r="A212" s="1763"/>
      <c r="B212" s="1763"/>
      <c r="C212" s="1763"/>
      <c r="D212" s="1763"/>
      <c r="E212" s="1763"/>
      <c r="F212" s="1763"/>
      <c r="G212" s="1763"/>
      <c r="H212" s="1763"/>
      <c r="I212" s="1763"/>
      <c r="N212" s="1763"/>
      <c r="O212" s="1763"/>
      <c r="P212" s="1763"/>
      <c r="Q212" s="1763"/>
      <c r="R212" s="1763"/>
      <c r="S212" s="1763"/>
      <c r="T212" s="1763"/>
      <c r="U212" s="1763"/>
      <c r="V212" s="1763"/>
      <c r="W212" s="1763"/>
      <c r="X212" s="1763"/>
      <c r="Y212" s="1763"/>
      <c r="Z212" s="1763"/>
      <c r="AA212" s="1763"/>
      <c r="AB212" s="1763"/>
      <c r="AC212" s="1763"/>
      <c r="AD212" s="1763"/>
      <c r="AE212" s="1763"/>
      <c r="AF212" s="1763"/>
      <c r="AG212" s="1763"/>
      <c r="AH212" s="1763"/>
      <c r="AI212" s="1763"/>
      <c r="AJ212" s="1763"/>
      <c r="AK212" s="1763"/>
      <c r="AL212" s="1763"/>
      <c r="AM212" s="1763"/>
      <c r="AN212" s="1763"/>
      <c r="AO212" s="1763"/>
      <c r="AP212" s="1763"/>
      <c r="AQ212" s="1763"/>
      <c r="AR212" s="1763"/>
      <c r="AS212" s="1763"/>
      <c r="AT212" s="1763"/>
      <c r="AU212" s="1763"/>
      <c r="AV212" s="1763"/>
      <c r="AW212" s="1763"/>
      <c r="AX212" s="1763"/>
      <c r="AY212" s="1763"/>
      <c r="AZ212" s="1763"/>
      <c r="BA212" s="1763"/>
      <c r="BB212" s="1763"/>
      <c r="BC212" s="1763"/>
      <c r="BD212" s="1763"/>
      <c r="BE212" s="1763"/>
      <c r="BF212" s="1763"/>
      <c r="BG212" s="1763"/>
      <c r="BH212" s="1763"/>
      <c r="BI212" s="1763"/>
      <c r="BJ212" s="1763"/>
      <c r="BK212" s="1763"/>
      <c r="BL212" s="1763"/>
    </row>
    <row r="213" spans="1:64">
      <c r="A213" s="1763"/>
      <c r="B213" s="1763"/>
      <c r="C213" s="1763"/>
      <c r="D213" s="1763"/>
      <c r="E213" s="1763"/>
      <c r="F213" s="1763"/>
      <c r="G213" s="1763"/>
      <c r="H213" s="1763"/>
      <c r="I213" s="1763"/>
      <c r="N213" s="1763"/>
      <c r="O213" s="1763"/>
      <c r="P213" s="1763"/>
      <c r="Q213" s="1763"/>
      <c r="R213" s="1763"/>
      <c r="S213" s="1763"/>
      <c r="T213" s="1763"/>
      <c r="U213" s="1763"/>
      <c r="V213" s="1763"/>
      <c r="W213" s="1763"/>
      <c r="X213" s="1763"/>
      <c r="Y213" s="1763"/>
      <c r="Z213" s="1763"/>
      <c r="AA213" s="1763"/>
      <c r="AB213" s="1763"/>
      <c r="AC213" s="1763"/>
      <c r="AD213" s="1763"/>
      <c r="AE213" s="1763"/>
      <c r="AF213" s="1763"/>
      <c r="AG213" s="1763"/>
      <c r="AH213" s="1763"/>
      <c r="AI213" s="1763"/>
      <c r="AJ213" s="1763"/>
      <c r="AK213" s="1763"/>
      <c r="AL213" s="1763"/>
      <c r="AM213" s="1763"/>
      <c r="AN213" s="1763"/>
      <c r="AO213" s="1763"/>
      <c r="AP213" s="1763"/>
      <c r="AQ213" s="1763"/>
      <c r="AR213" s="1763"/>
      <c r="AS213" s="1763"/>
      <c r="AT213" s="1763"/>
      <c r="AU213" s="1763"/>
      <c r="AV213" s="1763"/>
      <c r="AW213" s="1763"/>
      <c r="AX213" s="1763"/>
      <c r="AY213" s="1763"/>
      <c r="AZ213" s="1763"/>
      <c r="BA213" s="1763"/>
      <c r="BB213" s="1763"/>
      <c r="BC213" s="1763"/>
      <c r="BD213" s="1763"/>
      <c r="BE213" s="1763"/>
      <c r="BF213" s="1763"/>
      <c r="BG213" s="1763"/>
      <c r="BH213" s="1763"/>
      <c r="BI213" s="1763"/>
      <c r="BJ213" s="1763"/>
      <c r="BK213" s="1763"/>
      <c r="BL213" s="1763"/>
    </row>
    <row r="214" spans="1:64">
      <c r="A214" s="1763"/>
      <c r="B214" s="1763"/>
      <c r="C214" s="1763"/>
      <c r="D214" s="1763"/>
      <c r="E214" s="1763"/>
      <c r="F214" s="1763"/>
      <c r="G214" s="1763"/>
      <c r="H214" s="1763"/>
      <c r="I214" s="1763"/>
      <c r="N214" s="1763"/>
      <c r="O214" s="1763"/>
      <c r="P214" s="1763"/>
      <c r="Q214" s="1763"/>
      <c r="R214" s="1763"/>
      <c r="S214" s="1763"/>
      <c r="T214" s="1763"/>
      <c r="U214" s="1763"/>
      <c r="V214" s="1763"/>
      <c r="W214" s="1763"/>
      <c r="X214" s="1763"/>
      <c r="Y214" s="1763"/>
      <c r="Z214" s="1763"/>
      <c r="AA214" s="1763"/>
      <c r="AB214" s="1763"/>
      <c r="AC214" s="1763"/>
      <c r="AD214" s="1763"/>
      <c r="AE214" s="1763"/>
      <c r="AF214" s="1763"/>
      <c r="AG214" s="1763"/>
      <c r="AH214" s="1763"/>
      <c r="AI214" s="1763"/>
      <c r="AJ214" s="1763"/>
      <c r="AK214" s="1763"/>
      <c r="AL214" s="1763"/>
      <c r="AM214" s="1763"/>
      <c r="AN214" s="1763"/>
      <c r="AO214" s="1763"/>
      <c r="AP214" s="1763"/>
      <c r="AQ214" s="1763"/>
      <c r="AR214" s="1763"/>
      <c r="AS214" s="1763"/>
      <c r="AT214" s="1763"/>
      <c r="AU214" s="1763"/>
      <c r="AV214" s="1763"/>
      <c r="AW214" s="1763"/>
      <c r="AX214" s="1763"/>
      <c r="AY214" s="1763"/>
      <c r="AZ214" s="1763"/>
      <c r="BA214" s="1763"/>
      <c r="BB214" s="1763"/>
      <c r="BC214" s="1763"/>
      <c r="BD214" s="1763"/>
      <c r="BE214" s="1763"/>
      <c r="BF214" s="1763"/>
      <c r="BG214" s="1763"/>
      <c r="BH214" s="1763"/>
      <c r="BI214" s="1763"/>
      <c r="BJ214" s="1763"/>
      <c r="BK214" s="1763"/>
      <c r="BL214" s="1763"/>
    </row>
    <row r="215" spans="1:64">
      <c r="A215" s="1763"/>
      <c r="B215" s="1763"/>
      <c r="C215" s="1763"/>
      <c r="D215" s="1763"/>
      <c r="E215" s="1763"/>
      <c r="F215" s="1763"/>
      <c r="G215" s="1763"/>
      <c r="H215" s="1763"/>
      <c r="I215" s="1763"/>
      <c r="N215" s="1763"/>
      <c r="O215" s="1763"/>
      <c r="P215" s="1763"/>
      <c r="Q215" s="1763"/>
      <c r="R215" s="1763"/>
      <c r="S215" s="1763"/>
      <c r="T215" s="1763"/>
      <c r="U215" s="1763"/>
      <c r="V215" s="1763"/>
      <c r="W215" s="1763"/>
      <c r="X215" s="1763"/>
      <c r="Y215" s="1763"/>
      <c r="Z215" s="1763"/>
      <c r="AA215" s="1763"/>
      <c r="AB215" s="1763"/>
      <c r="AC215" s="1763"/>
      <c r="AD215" s="1763"/>
      <c r="AE215" s="1763"/>
      <c r="AF215" s="1763"/>
      <c r="AG215" s="1763"/>
      <c r="AH215" s="1763"/>
      <c r="AI215" s="1763"/>
      <c r="AJ215" s="1763"/>
      <c r="AK215" s="1763"/>
      <c r="AL215" s="1763"/>
      <c r="AM215" s="1763"/>
      <c r="AN215" s="1763"/>
      <c r="AO215" s="1763"/>
      <c r="AP215" s="1763"/>
      <c r="AQ215" s="1763"/>
      <c r="AR215" s="1763"/>
      <c r="AS215" s="1763"/>
      <c r="AT215" s="1763"/>
      <c r="AU215" s="1763"/>
      <c r="AV215" s="1763"/>
      <c r="AW215" s="1763"/>
      <c r="AX215" s="1763"/>
      <c r="AY215" s="1763"/>
      <c r="AZ215" s="1763"/>
      <c r="BA215" s="1763"/>
      <c r="BB215" s="1763"/>
      <c r="BC215" s="1763"/>
      <c r="BD215" s="1763"/>
      <c r="BE215" s="1763"/>
      <c r="BF215" s="1763"/>
      <c r="BG215" s="1763"/>
      <c r="BH215" s="1763"/>
      <c r="BI215" s="1763"/>
      <c r="BJ215" s="1763"/>
      <c r="BK215" s="1763"/>
      <c r="BL215" s="1763"/>
    </row>
    <row r="216" spans="1:64">
      <c r="A216" s="1763"/>
      <c r="B216" s="1763"/>
      <c r="C216" s="1763"/>
      <c r="D216" s="1763"/>
      <c r="E216" s="1763"/>
      <c r="F216" s="1763"/>
      <c r="G216" s="1763"/>
      <c r="H216" s="1763"/>
      <c r="I216" s="1763"/>
      <c r="N216" s="1763"/>
      <c r="O216" s="1763"/>
      <c r="P216" s="1763"/>
      <c r="Q216" s="1763"/>
      <c r="R216" s="1763"/>
      <c r="S216" s="1763"/>
      <c r="T216" s="1763"/>
      <c r="U216" s="1763"/>
      <c r="V216" s="1763"/>
      <c r="W216" s="1763"/>
      <c r="X216" s="1763"/>
      <c r="Y216" s="1763"/>
      <c r="Z216" s="1763"/>
      <c r="AA216" s="1763"/>
      <c r="AB216" s="1763"/>
      <c r="AC216" s="1763"/>
      <c r="AD216" s="1763"/>
      <c r="AE216" s="1763"/>
      <c r="AF216" s="1763"/>
      <c r="AG216" s="1763"/>
      <c r="AH216" s="1763"/>
      <c r="AI216" s="1763"/>
      <c r="AJ216" s="1763"/>
      <c r="AK216" s="1763"/>
      <c r="AL216" s="1763"/>
      <c r="AM216" s="1763"/>
      <c r="AN216" s="1763"/>
      <c r="AO216" s="1763"/>
      <c r="AP216" s="1763"/>
      <c r="AQ216" s="1763"/>
      <c r="AR216" s="1763"/>
      <c r="AS216" s="1763"/>
      <c r="AT216" s="1763"/>
      <c r="AU216" s="1763"/>
      <c r="AV216" s="1763"/>
      <c r="AW216" s="1763"/>
      <c r="AX216" s="1763"/>
      <c r="AY216" s="1763"/>
      <c r="AZ216" s="1763"/>
      <c r="BA216" s="1763"/>
      <c r="BB216" s="1763"/>
      <c r="BC216" s="1763"/>
      <c r="BD216" s="1763"/>
      <c r="BE216" s="1763"/>
      <c r="BF216" s="1763"/>
      <c r="BG216" s="1763"/>
      <c r="BH216" s="1763"/>
      <c r="BI216" s="1763"/>
      <c r="BJ216" s="1763"/>
      <c r="BK216" s="1763"/>
      <c r="BL216" s="1763"/>
    </row>
    <row r="217" spans="1:64">
      <c r="A217" s="1763"/>
      <c r="B217" s="1763"/>
      <c r="C217" s="1763"/>
      <c r="D217" s="1763"/>
      <c r="E217" s="1763"/>
      <c r="F217" s="1763"/>
      <c r="G217" s="1763"/>
      <c r="H217" s="1763"/>
      <c r="I217" s="1763"/>
      <c r="N217" s="1763"/>
      <c r="O217" s="1763"/>
      <c r="P217" s="1763"/>
      <c r="Q217" s="1763"/>
      <c r="R217" s="1763"/>
      <c r="S217" s="1763"/>
      <c r="T217" s="1763"/>
      <c r="U217" s="1763"/>
      <c r="V217" s="1763"/>
      <c r="W217" s="1763"/>
      <c r="X217" s="1763"/>
      <c r="Y217" s="1763"/>
      <c r="Z217" s="1763"/>
      <c r="AA217" s="1763"/>
      <c r="AB217" s="1763"/>
      <c r="AC217" s="1763"/>
      <c r="AD217" s="1763"/>
      <c r="AE217" s="1763"/>
      <c r="AF217" s="1763"/>
      <c r="AG217" s="1763"/>
      <c r="AH217" s="1763"/>
      <c r="AI217" s="1763"/>
      <c r="AJ217" s="1763"/>
      <c r="AK217" s="1763"/>
      <c r="AL217" s="1763"/>
      <c r="AM217" s="1763"/>
      <c r="AN217" s="1763"/>
      <c r="AO217" s="1763"/>
      <c r="AP217" s="1763"/>
      <c r="AQ217" s="1763"/>
      <c r="AR217" s="1763"/>
      <c r="AS217" s="1763"/>
      <c r="AT217" s="1763"/>
      <c r="AU217" s="1763"/>
      <c r="AV217" s="1763"/>
      <c r="AW217" s="1763"/>
      <c r="AX217" s="1763"/>
      <c r="AY217" s="1763"/>
      <c r="AZ217" s="1763"/>
      <c r="BA217" s="1763"/>
      <c r="BB217" s="1763"/>
      <c r="BC217" s="1763"/>
      <c r="BD217" s="1763"/>
      <c r="BE217" s="1763"/>
      <c r="BF217" s="1763"/>
      <c r="BG217" s="1763"/>
      <c r="BH217" s="1763"/>
      <c r="BI217" s="1763"/>
      <c r="BJ217" s="1763"/>
      <c r="BK217" s="1763"/>
      <c r="BL217" s="1763"/>
    </row>
    <row r="218" spans="1:64">
      <c r="A218" s="1763"/>
      <c r="B218" s="1763"/>
      <c r="C218" s="1763"/>
      <c r="D218" s="1763"/>
      <c r="E218" s="1763"/>
      <c r="F218" s="1763"/>
      <c r="G218" s="1763"/>
      <c r="H218" s="1763"/>
      <c r="I218" s="1763"/>
      <c r="N218" s="1763"/>
      <c r="O218" s="1763"/>
      <c r="P218" s="1763"/>
      <c r="Q218" s="1763"/>
      <c r="R218" s="1763"/>
      <c r="S218" s="1763"/>
      <c r="T218" s="1763"/>
      <c r="U218" s="1763"/>
      <c r="V218" s="1763"/>
      <c r="W218" s="1763"/>
      <c r="X218" s="1763"/>
      <c r="Y218" s="1763"/>
      <c r="Z218" s="1763"/>
      <c r="AA218" s="1763"/>
      <c r="AB218" s="1763"/>
      <c r="AC218" s="1763"/>
      <c r="AD218" s="1763"/>
      <c r="AE218" s="1763"/>
      <c r="AF218" s="1763"/>
      <c r="AG218" s="1763"/>
      <c r="AH218" s="1763"/>
      <c r="AI218" s="1763"/>
      <c r="AJ218" s="1763"/>
      <c r="AK218" s="1763"/>
      <c r="AL218" s="1763"/>
      <c r="AM218" s="1763"/>
      <c r="AN218" s="1763"/>
      <c r="AO218" s="1763"/>
      <c r="AP218" s="1763"/>
      <c r="AQ218" s="1763"/>
      <c r="AR218" s="1763"/>
      <c r="AS218" s="1763"/>
      <c r="AT218" s="1763"/>
      <c r="AU218" s="1763"/>
      <c r="AV218" s="1763"/>
      <c r="AW218" s="1763"/>
      <c r="AX218" s="1763"/>
      <c r="AY218" s="1763"/>
      <c r="AZ218" s="1763"/>
      <c r="BA218" s="1763"/>
      <c r="BB218" s="1763"/>
      <c r="BC218" s="1763"/>
      <c r="BD218" s="1763"/>
      <c r="BE218" s="1763"/>
      <c r="BF218" s="1763"/>
      <c r="BG218" s="1763"/>
      <c r="BH218" s="1763"/>
      <c r="BI218" s="1763"/>
      <c r="BJ218" s="1763"/>
      <c r="BK218" s="1763"/>
      <c r="BL218" s="1763"/>
    </row>
    <row r="219" spans="1:64">
      <c r="A219" s="1763"/>
      <c r="B219" s="1763"/>
      <c r="C219" s="1763"/>
      <c r="D219" s="1763"/>
      <c r="E219" s="1763"/>
      <c r="F219" s="1763"/>
      <c r="G219" s="1763"/>
      <c r="H219" s="1763"/>
      <c r="I219" s="1763"/>
      <c r="N219" s="1763"/>
      <c r="O219" s="1763"/>
      <c r="P219" s="1763"/>
      <c r="Q219" s="1763"/>
      <c r="R219" s="1763"/>
      <c r="S219" s="1763"/>
      <c r="T219" s="1763"/>
      <c r="U219" s="1763"/>
      <c r="V219" s="1763"/>
      <c r="W219" s="1763"/>
      <c r="X219" s="1763"/>
      <c r="Y219" s="1763"/>
      <c r="Z219" s="1763"/>
      <c r="AA219" s="1763"/>
      <c r="AB219" s="1763"/>
      <c r="AC219" s="1763"/>
      <c r="AD219" s="1763"/>
      <c r="AE219" s="1763"/>
      <c r="AF219" s="1763"/>
      <c r="AG219" s="1763"/>
      <c r="AH219" s="1763"/>
      <c r="AI219" s="1763"/>
      <c r="AJ219" s="1763"/>
      <c r="AK219" s="1763"/>
      <c r="AL219" s="1763"/>
      <c r="AM219" s="1763"/>
      <c r="AN219" s="1763"/>
      <c r="AO219" s="1763"/>
      <c r="AP219" s="1763"/>
      <c r="AQ219" s="1763"/>
      <c r="AR219" s="1763"/>
      <c r="AS219" s="1763"/>
      <c r="AT219" s="1763"/>
      <c r="AU219" s="1763"/>
      <c r="AV219" s="1763"/>
      <c r="AW219" s="1763"/>
      <c r="AX219" s="1763"/>
      <c r="AY219" s="1763"/>
      <c r="AZ219" s="1763"/>
      <c r="BA219" s="1763"/>
      <c r="BB219" s="1763"/>
      <c r="BC219" s="1763"/>
      <c r="BD219" s="1763"/>
      <c r="BE219" s="1763"/>
      <c r="BF219" s="1763"/>
      <c r="BG219" s="1763"/>
      <c r="BH219" s="1763"/>
      <c r="BI219" s="1763"/>
      <c r="BJ219" s="1763"/>
      <c r="BK219" s="1763"/>
      <c r="BL219" s="1763"/>
    </row>
    <row r="220" spans="1:64">
      <c r="A220" s="1763"/>
      <c r="B220" s="1763"/>
      <c r="C220" s="1763"/>
      <c r="D220" s="1763"/>
      <c r="E220" s="1763"/>
      <c r="F220" s="1763"/>
      <c r="G220" s="1763"/>
      <c r="H220" s="1763"/>
      <c r="I220" s="1763"/>
      <c r="N220" s="1763"/>
      <c r="O220" s="1763"/>
      <c r="P220" s="1763"/>
      <c r="Q220" s="1763"/>
      <c r="R220" s="1763"/>
      <c r="S220" s="1763"/>
      <c r="T220" s="1763"/>
      <c r="U220" s="1763"/>
      <c r="V220" s="1763"/>
      <c r="W220" s="1763"/>
      <c r="X220" s="1763"/>
      <c r="Y220" s="1763"/>
      <c r="Z220" s="1763"/>
      <c r="AA220" s="1763"/>
      <c r="AB220" s="1763"/>
      <c r="AC220" s="1763"/>
      <c r="AD220" s="1763"/>
      <c r="AE220" s="1763"/>
      <c r="AF220" s="1763"/>
      <c r="AG220" s="1763"/>
      <c r="AH220" s="1763"/>
      <c r="AI220" s="1763"/>
      <c r="AJ220" s="1763"/>
      <c r="AK220" s="1763"/>
      <c r="AL220" s="1763"/>
      <c r="AM220" s="1763"/>
      <c r="AN220" s="1763"/>
      <c r="AO220" s="1763"/>
      <c r="AP220" s="1763"/>
      <c r="AQ220" s="1763"/>
      <c r="AR220" s="1763"/>
      <c r="AS220" s="1763"/>
      <c r="AT220" s="1763"/>
      <c r="AU220" s="1763"/>
      <c r="AV220" s="1763"/>
      <c r="AW220" s="1763"/>
      <c r="AX220" s="1763"/>
      <c r="AY220" s="1763"/>
      <c r="AZ220" s="1763"/>
      <c r="BA220" s="1763"/>
      <c r="BB220" s="1763"/>
      <c r="BC220" s="1763"/>
      <c r="BD220" s="1763"/>
      <c r="BE220" s="1763"/>
      <c r="BF220" s="1763"/>
      <c r="BG220" s="1763"/>
      <c r="BH220" s="1763"/>
      <c r="BI220" s="1763"/>
      <c r="BJ220" s="1763"/>
      <c r="BK220" s="1763"/>
      <c r="BL220" s="1763"/>
    </row>
    <row r="221" spans="1:64">
      <c r="A221" s="1763"/>
      <c r="B221" s="1763"/>
      <c r="C221" s="1763"/>
      <c r="D221" s="1763"/>
      <c r="E221" s="1763"/>
      <c r="F221" s="1763"/>
      <c r="G221" s="1763"/>
      <c r="H221" s="1763"/>
      <c r="I221" s="1763"/>
      <c r="N221" s="1763"/>
      <c r="O221" s="1763"/>
      <c r="P221" s="1763"/>
      <c r="Q221" s="1763"/>
      <c r="R221" s="1763"/>
      <c r="S221" s="1763"/>
      <c r="T221" s="1763"/>
      <c r="U221" s="1763"/>
      <c r="V221" s="1763"/>
      <c r="W221" s="1763"/>
      <c r="X221" s="1763"/>
      <c r="Y221" s="1763"/>
      <c r="Z221" s="1763"/>
      <c r="AA221" s="1763"/>
      <c r="AB221" s="1763"/>
      <c r="AC221" s="1763"/>
      <c r="AD221" s="1763"/>
      <c r="AE221" s="1763"/>
      <c r="AF221" s="1763"/>
      <c r="AG221" s="1763"/>
      <c r="AH221" s="1763"/>
      <c r="AI221" s="1763"/>
      <c r="AJ221" s="1763"/>
      <c r="AK221" s="1763"/>
      <c r="AL221" s="1763"/>
      <c r="AM221" s="1763"/>
      <c r="AN221" s="1763"/>
      <c r="AO221" s="1763"/>
      <c r="AP221" s="1763"/>
      <c r="AQ221" s="1763"/>
      <c r="AR221" s="1763"/>
      <c r="AS221" s="1763"/>
      <c r="AT221" s="1763"/>
      <c r="AU221" s="1763"/>
      <c r="AV221" s="1763"/>
      <c r="AW221" s="1763"/>
      <c r="AX221" s="1763"/>
      <c r="AY221" s="1763"/>
      <c r="AZ221" s="1763"/>
      <c r="BA221" s="1763"/>
      <c r="BB221" s="1763"/>
      <c r="BC221" s="1763"/>
      <c r="BD221" s="1763"/>
      <c r="BE221" s="1763"/>
      <c r="BF221" s="1763"/>
      <c r="BG221" s="1763"/>
      <c r="BH221" s="1763"/>
      <c r="BI221" s="1763"/>
      <c r="BJ221" s="1763"/>
      <c r="BK221" s="1763"/>
      <c r="BL221" s="1763"/>
    </row>
    <row r="222" spans="1:64">
      <c r="A222" s="1763"/>
      <c r="B222" s="1763"/>
      <c r="C222" s="1763"/>
      <c r="D222" s="1763"/>
      <c r="E222" s="1763"/>
      <c r="F222" s="1763"/>
      <c r="G222" s="1763"/>
      <c r="H222" s="1763"/>
      <c r="I222" s="1763"/>
      <c r="N222" s="1763"/>
      <c r="O222" s="1763"/>
      <c r="P222" s="1763"/>
      <c r="Q222" s="1763"/>
      <c r="R222" s="1763"/>
      <c r="S222" s="1763"/>
      <c r="T222" s="1763"/>
      <c r="U222" s="1763"/>
      <c r="V222" s="1763"/>
      <c r="W222" s="1763"/>
      <c r="X222" s="1763"/>
      <c r="Y222" s="1763"/>
      <c r="Z222" s="1763"/>
      <c r="AA222" s="1763"/>
      <c r="AB222" s="1763"/>
      <c r="AC222" s="1763"/>
      <c r="AD222" s="1763"/>
      <c r="AE222" s="1763"/>
      <c r="AF222" s="1763"/>
      <c r="AG222" s="1763"/>
      <c r="AH222" s="1763"/>
      <c r="AI222" s="1763"/>
      <c r="AJ222" s="1763"/>
      <c r="AK222" s="1763"/>
      <c r="AL222" s="1763"/>
      <c r="AM222" s="1763"/>
      <c r="AN222" s="1763"/>
      <c r="AO222" s="1763"/>
      <c r="AP222" s="1763"/>
      <c r="AQ222" s="1763"/>
      <c r="AR222" s="1763"/>
      <c r="AS222" s="1763"/>
      <c r="AT222" s="1763"/>
      <c r="AU222" s="1763"/>
      <c r="AV222" s="1763"/>
      <c r="AW222" s="1763"/>
      <c r="AX222" s="1763"/>
      <c r="AY222" s="1763"/>
      <c r="AZ222" s="1763"/>
      <c r="BA222" s="1763"/>
      <c r="BB222" s="1763"/>
      <c r="BC222" s="1763"/>
      <c r="BD222" s="1763"/>
      <c r="BE222" s="1763"/>
      <c r="BF222" s="1763"/>
      <c r="BG222" s="1763"/>
      <c r="BH222" s="1763"/>
      <c r="BI222" s="1763"/>
      <c r="BJ222" s="1763"/>
      <c r="BK222" s="1763"/>
      <c r="BL222" s="1763"/>
    </row>
    <row r="223" spans="1:64">
      <c r="A223" s="1763"/>
      <c r="B223" s="1763"/>
      <c r="C223" s="1763"/>
      <c r="D223" s="1763"/>
      <c r="E223" s="1763"/>
      <c r="F223" s="1763"/>
      <c r="G223" s="1763"/>
      <c r="H223" s="1763"/>
      <c r="I223" s="1763"/>
      <c r="N223" s="1763"/>
      <c r="O223" s="1763"/>
      <c r="P223" s="1763"/>
      <c r="Q223" s="1763"/>
      <c r="R223" s="1763"/>
      <c r="S223" s="1763"/>
      <c r="T223" s="1763"/>
      <c r="U223" s="1763"/>
      <c r="V223" s="1763"/>
      <c r="W223" s="1763"/>
      <c r="X223" s="1763"/>
      <c r="Y223" s="1763"/>
      <c r="Z223" s="1763"/>
      <c r="AA223" s="1763"/>
      <c r="AB223" s="1763"/>
      <c r="AC223" s="1763"/>
      <c r="AD223" s="1763"/>
      <c r="AE223" s="1763"/>
      <c r="AF223" s="1763"/>
      <c r="AG223" s="1763"/>
      <c r="AH223" s="1763"/>
      <c r="AI223" s="1763"/>
      <c r="AJ223" s="1763"/>
      <c r="AK223" s="1763"/>
      <c r="AL223" s="1763"/>
      <c r="AM223" s="1763"/>
      <c r="AN223" s="1763"/>
      <c r="AO223" s="1763"/>
      <c r="AP223" s="1763"/>
      <c r="AQ223" s="1763"/>
      <c r="AR223" s="1763"/>
      <c r="AS223" s="1763"/>
      <c r="AT223" s="1763"/>
      <c r="AU223" s="1763"/>
      <c r="AV223" s="1763"/>
      <c r="AW223" s="1763"/>
      <c r="AX223" s="1763"/>
      <c r="AY223" s="1763"/>
      <c r="AZ223" s="1763"/>
      <c r="BA223" s="1763"/>
      <c r="BB223" s="1763"/>
      <c r="BC223" s="1763"/>
      <c r="BD223" s="1763"/>
      <c r="BE223" s="1763"/>
      <c r="BF223" s="1763"/>
      <c r="BG223" s="1763"/>
      <c r="BH223" s="1763"/>
      <c r="BI223" s="1763"/>
      <c r="BJ223" s="1763"/>
      <c r="BK223" s="1763"/>
      <c r="BL223" s="1763"/>
    </row>
    <row r="224" spans="1:64">
      <c r="A224" s="1763"/>
      <c r="B224" s="1763"/>
      <c r="C224" s="1763"/>
      <c r="D224" s="1763"/>
      <c r="E224" s="1763"/>
      <c r="F224" s="1763"/>
      <c r="G224" s="1763"/>
      <c r="H224" s="1763"/>
      <c r="I224" s="1763"/>
      <c r="N224" s="1763"/>
      <c r="O224" s="1763"/>
      <c r="P224" s="1763"/>
      <c r="Q224" s="1763"/>
      <c r="R224" s="1763"/>
      <c r="S224" s="1763"/>
      <c r="T224" s="1763"/>
      <c r="U224" s="1763"/>
      <c r="V224" s="1763"/>
      <c r="W224" s="1763"/>
      <c r="X224" s="1763"/>
      <c r="Y224" s="1763"/>
      <c r="Z224" s="1763"/>
      <c r="AA224" s="1763"/>
      <c r="AB224" s="1763"/>
      <c r="AC224" s="1763"/>
      <c r="AD224" s="1763"/>
      <c r="AE224" s="1763"/>
      <c r="AF224" s="1763"/>
      <c r="AG224" s="1763"/>
      <c r="AH224" s="1763"/>
      <c r="AI224" s="1763"/>
      <c r="AJ224" s="1763"/>
      <c r="AK224" s="1763"/>
      <c r="AL224" s="1763"/>
      <c r="AM224" s="1763"/>
      <c r="AN224" s="1763"/>
      <c r="AO224" s="1763"/>
      <c r="AP224" s="1763"/>
      <c r="AQ224" s="1763"/>
      <c r="AR224" s="1763"/>
      <c r="AS224" s="1763"/>
      <c r="AT224" s="1763"/>
      <c r="AU224" s="1763"/>
      <c r="AV224" s="1763"/>
      <c r="AW224" s="1763"/>
      <c r="AX224" s="1763"/>
      <c r="AY224" s="1763"/>
      <c r="AZ224" s="1763"/>
      <c r="BA224" s="1763"/>
      <c r="BB224" s="1763"/>
      <c r="BC224" s="1763"/>
      <c r="BD224" s="1763"/>
      <c r="BE224" s="1763"/>
      <c r="BF224" s="1763"/>
      <c r="BG224" s="1763"/>
      <c r="BH224" s="1763"/>
      <c r="BI224" s="1763"/>
      <c r="BJ224" s="1763"/>
      <c r="BK224" s="1763"/>
      <c r="BL224" s="1763"/>
    </row>
    <row r="225" spans="1:64">
      <c r="A225" s="1763"/>
      <c r="B225" s="1763"/>
      <c r="C225" s="1763"/>
      <c r="D225" s="1763"/>
      <c r="E225" s="1763"/>
      <c r="F225" s="1763"/>
      <c r="G225" s="1763"/>
      <c r="H225" s="1763"/>
      <c r="I225" s="1763"/>
      <c r="N225" s="1763"/>
      <c r="O225" s="1763"/>
      <c r="P225" s="1763"/>
      <c r="Q225" s="1763"/>
      <c r="R225" s="1763"/>
      <c r="S225" s="1763"/>
      <c r="T225" s="1763"/>
      <c r="U225" s="1763"/>
      <c r="V225" s="1763"/>
      <c r="W225" s="1763"/>
      <c r="X225" s="1763"/>
      <c r="Y225" s="1763"/>
      <c r="Z225" s="1763"/>
      <c r="AA225" s="1763"/>
      <c r="AB225" s="1763"/>
      <c r="AC225" s="1763"/>
      <c r="AD225" s="1763"/>
      <c r="AE225" s="1763"/>
      <c r="AF225" s="1763"/>
      <c r="AG225" s="1763"/>
      <c r="AH225" s="1763"/>
      <c r="AI225" s="1763"/>
      <c r="AJ225" s="1763"/>
      <c r="AK225" s="1763"/>
      <c r="AL225" s="1763"/>
      <c r="AM225" s="1763"/>
      <c r="AN225" s="1763"/>
      <c r="AO225" s="1763"/>
      <c r="AP225" s="1763"/>
      <c r="AQ225" s="1763"/>
      <c r="AR225" s="1763"/>
      <c r="AS225" s="1763"/>
      <c r="AT225" s="1763"/>
      <c r="AU225" s="1763"/>
      <c r="AV225" s="1763"/>
      <c r="AW225" s="1763"/>
      <c r="AX225" s="1763"/>
      <c r="AY225" s="1763"/>
      <c r="AZ225" s="1763"/>
      <c r="BA225" s="1763"/>
      <c r="BB225" s="1763"/>
      <c r="BC225" s="1763"/>
      <c r="BD225" s="1763"/>
      <c r="BE225" s="1763"/>
      <c r="BF225" s="1763"/>
      <c r="BG225" s="1763"/>
      <c r="BH225" s="1763"/>
      <c r="BI225" s="1763"/>
      <c r="BJ225" s="1763"/>
      <c r="BK225" s="1763"/>
      <c r="BL225" s="1763"/>
    </row>
    <row r="226" spans="1:64">
      <c r="A226" s="1763"/>
      <c r="B226" s="1763"/>
      <c r="C226" s="1763"/>
      <c r="D226" s="1763"/>
      <c r="E226" s="1763"/>
      <c r="F226" s="1763"/>
      <c r="G226" s="1763"/>
      <c r="H226" s="1763"/>
      <c r="I226" s="1763"/>
      <c r="N226" s="1763"/>
      <c r="O226" s="1763"/>
      <c r="P226" s="1763"/>
      <c r="Q226" s="1763"/>
      <c r="R226" s="1763"/>
      <c r="S226" s="1763"/>
      <c r="T226" s="1763"/>
      <c r="U226" s="1763"/>
      <c r="V226" s="1763"/>
      <c r="W226" s="1763"/>
      <c r="X226" s="1763"/>
      <c r="Y226" s="1763"/>
      <c r="Z226" s="1763"/>
      <c r="AA226" s="1763"/>
      <c r="AB226" s="1763"/>
      <c r="AC226" s="1763"/>
      <c r="AD226" s="1763"/>
      <c r="AE226" s="1763"/>
      <c r="AF226" s="1763"/>
      <c r="AG226" s="1763"/>
      <c r="AH226" s="1763"/>
      <c r="AI226" s="1763"/>
      <c r="AJ226" s="1763"/>
      <c r="AK226" s="1763"/>
      <c r="AL226" s="1763"/>
      <c r="AM226" s="1763"/>
      <c r="AN226" s="1763"/>
      <c r="AO226" s="1763"/>
      <c r="AP226" s="1763"/>
      <c r="AQ226" s="1763"/>
      <c r="AR226" s="1763"/>
      <c r="AS226" s="1763"/>
      <c r="AT226" s="1763"/>
      <c r="AU226" s="1763"/>
      <c r="AV226" s="1763"/>
      <c r="AW226" s="1763"/>
      <c r="AX226" s="1763"/>
      <c r="AY226" s="1763"/>
      <c r="AZ226" s="1763"/>
      <c r="BA226" s="1763"/>
      <c r="BB226" s="1763"/>
      <c r="BC226" s="1763"/>
      <c r="BD226" s="1763"/>
      <c r="BE226" s="1763"/>
      <c r="BF226" s="1763"/>
      <c r="BG226" s="1763"/>
      <c r="BH226" s="1763"/>
      <c r="BI226" s="1763"/>
      <c r="BJ226" s="1763"/>
      <c r="BK226" s="1763"/>
      <c r="BL226" s="1763"/>
    </row>
    <row r="227" spans="1:64">
      <c r="A227" s="1763"/>
      <c r="B227" s="1763"/>
      <c r="C227" s="1763"/>
      <c r="D227" s="1763"/>
      <c r="E227" s="1763"/>
      <c r="F227" s="1763"/>
      <c r="G227" s="1763"/>
      <c r="H227" s="1763"/>
      <c r="I227" s="1763"/>
      <c r="N227" s="1763"/>
      <c r="O227" s="1763"/>
      <c r="P227" s="1763"/>
      <c r="Q227" s="1763"/>
      <c r="R227" s="1763"/>
      <c r="S227" s="1763"/>
      <c r="T227" s="1763"/>
      <c r="U227" s="1763"/>
      <c r="V227" s="1763"/>
      <c r="W227" s="1763"/>
      <c r="X227" s="1763"/>
      <c r="Y227" s="1763"/>
      <c r="Z227" s="1763"/>
      <c r="AA227" s="1763"/>
      <c r="AB227" s="1763"/>
      <c r="AC227" s="1763"/>
      <c r="AD227" s="1763"/>
      <c r="AE227" s="1763"/>
      <c r="AF227" s="1763"/>
      <c r="AG227" s="1763"/>
      <c r="AH227" s="1763"/>
      <c r="AI227" s="1763"/>
      <c r="AJ227" s="1763"/>
      <c r="AK227" s="1763"/>
      <c r="AL227" s="1763"/>
      <c r="AM227" s="1763"/>
      <c r="AN227" s="1763"/>
      <c r="AO227" s="1763"/>
      <c r="AP227" s="1763"/>
      <c r="AQ227" s="1763"/>
      <c r="AR227" s="1763"/>
      <c r="AS227" s="1763"/>
      <c r="AT227" s="1763"/>
      <c r="AU227" s="1763"/>
      <c r="AV227" s="1763"/>
      <c r="AW227" s="1763"/>
      <c r="AX227" s="1763"/>
      <c r="AY227" s="1763"/>
      <c r="AZ227" s="1763"/>
      <c r="BA227" s="1763"/>
      <c r="BB227" s="1763"/>
      <c r="BC227" s="1763"/>
      <c r="BD227" s="1763"/>
      <c r="BE227" s="1763"/>
      <c r="BF227" s="1763"/>
      <c r="BG227" s="1763"/>
      <c r="BH227" s="1763"/>
      <c r="BI227" s="1763"/>
      <c r="BJ227" s="1763"/>
      <c r="BK227" s="1763"/>
      <c r="BL227" s="1763"/>
    </row>
    <row r="228" spans="1:64">
      <c r="A228" s="1763"/>
      <c r="B228" s="1763"/>
      <c r="C228" s="1763"/>
      <c r="D228" s="1763"/>
      <c r="E228" s="1763"/>
      <c r="F228" s="1763"/>
      <c r="G228" s="1763"/>
      <c r="H228" s="1763"/>
      <c r="I228" s="1763"/>
      <c r="N228" s="1763"/>
      <c r="O228" s="1763"/>
      <c r="P228" s="1763"/>
      <c r="Q228" s="1763"/>
      <c r="R228" s="1763"/>
      <c r="S228" s="1763"/>
      <c r="T228" s="1763"/>
      <c r="U228" s="1763"/>
      <c r="V228" s="1763"/>
      <c r="W228" s="1763"/>
      <c r="X228" s="1763"/>
      <c r="Y228" s="1763"/>
      <c r="Z228" s="1763"/>
      <c r="AA228" s="1763"/>
      <c r="AB228" s="1763"/>
      <c r="AC228" s="1763"/>
      <c r="AD228" s="1763"/>
      <c r="AE228" s="1763"/>
      <c r="AF228" s="1763"/>
      <c r="AG228" s="1763"/>
      <c r="AH228" s="1763"/>
      <c r="AI228" s="1763"/>
      <c r="AJ228" s="1763"/>
      <c r="AK228" s="1763"/>
      <c r="AL228" s="1763"/>
      <c r="AM228" s="1763"/>
      <c r="AN228" s="1763"/>
      <c r="AO228" s="1763"/>
      <c r="AP228" s="1763"/>
      <c r="AQ228" s="1763"/>
      <c r="AR228" s="1763"/>
      <c r="AS228" s="1763"/>
      <c r="AT228" s="1763"/>
      <c r="AU228" s="1763"/>
      <c r="AV228" s="1763"/>
      <c r="AW228" s="1763"/>
      <c r="AX228" s="1763"/>
      <c r="AY228" s="1763"/>
      <c r="AZ228" s="1763"/>
      <c r="BA228" s="1763"/>
      <c r="BB228" s="1763"/>
      <c r="BC228" s="1763"/>
      <c r="BD228" s="1763"/>
      <c r="BE228" s="1763"/>
      <c r="BF228" s="1763"/>
      <c r="BG228" s="1763"/>
      <c r="BH228" s="1763"/>
      <c r="BI228" s="1763"/>
      <c r="BJ228" s="1763"/>
      <c r="BK228" s="1763"/>
      <c r="BL228" s="1763"/>
    </row>
    <row r="229" spans="1:64">
      <c r="A229" s="1763"/>
      <c r="B229" s="1763"/>
      <c r="C229" s="1763"/>
      <c r="D229" s="1763"/>
      <c r="E229" s="1763"/>
      <c r="F229" s="1763"/>
      <c r="G229" s="1763"/>
      <c r="H229" s="1763"/>
      <c r="I229" s="1763"/>
      <c r="N229" s="1763"/>
      <c r="O229" s="1763"/>
      <c r="P229" s="1763"/>
      <c r="Q229" s="1763"/>
      <c r="R229" s="1763"/>
      <c r="S229" s="1763"/>
      <c r="T229" s="1763"/>
      <c r="U229" s="1763"/>
      <c r="V229" s="1763"/>
      <c r="W229" s="1763"/>
      <c r="X229" s="1763"/>
      <c r="Y229" s="1763"/>
      <c r="Z229" s="1763"/>
      <c r="AA229" s="1763"/>
      <c r="AB229" s="1763"/>
      <c r="AC229" s="1763"/>
      <c r="AD229" s="1763"/>
      <c r="AE229" s="1763"/>
      <c r="AF229" s="1763"/>
      <c r="AG229" s="1763"/>
      <c r="AH229" s="1763"/>
      <c r="AI229" s="1763"/>
      <c r="AJ229" s="1763"/>
      <c r="AK229" s="1763"/>
      <c r="AL229" s="1763"/>
      <c r="AM229" s="1763"/>
      <c r="AN229" s="1763"/>
      <c r="AO229" s="1763"/>
      <c r="AP229" s="1763"/>
      <c r="AQ229" s="1763"/>
      <c r="AR229" s="1763"/>
      <c r="AS229" s="1763"/>
      <c r="AT229" s="1763"/>
      <c r="AU229" s="1763"/>
      <c r="AV229" s="1763"/>
      <c r="AW229" s="1763"/>
      <c r="AX229" s="1763"/>
      <c r="AY229" s="1763"/>
      <c r="AZ229" s="1763"/>
      <c r="BA229" s="1763"/>
      <c r="BB229" s="1763"/>
      <c r="BC229" s="1763"/>
      <c r="BD229" s="1763"/>
      <c r="BE229" s="1763"/>
      <c r="BF229" s="1763"/>
      <c r="BG229" s="1763"/>
      <c r="BH229" s="1763"/>
      <c r="BI229" s="1763"/>
      <c r="BJ229" s="1763"/>
      <c r="BK229" s="1763"/>
      <c r="BL229" s="1763"/>
    </row>
    <row r="230" spans="1:64">
      <c r="A230" s="1763"/>
      <c r="B230" s="1763"/>
      <c r="C230" s="1763"/>
      <c r="D230" s="1763"/>
      <c r="E230" s="1763"/>
      <c r="F230" s="1763"/>
      <c r="G230" s="1763"/>
      <c r="H230" s="1763"/>
      <c r="I230" s="1763"/>
      <c r="N230" s="1763"/>
      <c r="O230" s="1763"/>
      <c r="P230" s="1763"/>
      <c r="Q230" s="1763"/>
      <c r="R230" s="1763"/>
      <c r="S230" s="1763"/>
      <c r="T230" s="1763"/>
      <c r="U230" s="1763"/>
      <c r="V230" s="1763"/>
      <c r="W230" s="1763"/>
      <c r="X230" s="1763"/>
      <c r="Y230" s="1763"/>
      <c r="Z230" s="1763"/>
      <c r="AA230" s="1763"/>
      <c r="AB230" s="1763"/>
      <c r="AC230" s="1763"/>
      <c r="AD230" s="1763"/>
      <c r="AE230" s="1763"/>
      <c r="AF230" s="1763"/>
      <c r="AG230" s="1763"/>
      <c r="AH230" s="1763"/>
      <c r="AI230" s="1763"/>
      <c r="AJ230" s="1763"/>
      <c r="AK230" s="1763"/>
      <c r="AL230" s="1763"/>
      <c r="AM230" s="1763"/>
      <c r="AN230" s="1763"/>
      <c r="AO230" s="1763"/>
      <c r="AP230" s="1763"/>
      <c r="AQ230" s="1763"/>
      <c r="AR230" s="1763"/>
      <c r="AS230" s="1763"/>
      <c r="AT230" s="1763"/>
      <c r="AU230" s="1763"/>
      <c r="AV230" s="1763"/>
      <c r="AW230" s="1763"/>
      <c r="AX230" s="1763"/>
      <c r="AY230" s="1763"/>
      <c r="AZ230" s="1763"/>
      <c r="BA230" s="1763"/>
      <c r="BB230" s="1763"/>
      <c r="BC230" s="1763"/>
      <c r="BD230" s="1763"/>
      <c r="BE230" s="1763"/>
      <c r="BF230" s="1763"/>
      <c r="BG230" s="1763"/>
      <c r="BH230" s="1763"/>
      <c r="BI230" s="1763"/>
      <c r="BJ230" s="1763"/>
      <c r="BK230" s="1763"/>
      <c r="BL230" s="1763"/>
    </row>
    <row r="231" spans="1:64">
      <c r="A231" s="1763"/>
      <c r="B231" s="1763"/>
      <c r="C231" s="1763"/>
      <c r="D231" s="1763"/>
      <c r="E231" s="1763"/>
      <c r="F231" s="1763"/>
      <c r="G231" s="1763"/>
      <c r="H231" s="1763"/>
      <c r="I231" s="1763"/>
      <c r="N231" s="1763"/>
      <c r="O231" s="1763"/>
      <c r="P231" s="1763"/>
      <c r="Q231" s="1763"/>
      <c r="R231" s="1763"/>
      <c r="S231" s="1763"/>
      <c r="T231" s="1763"/>
      <c r="U231" s="1763"/>
      <c r="V231" s="1763"/>
      <c r="W231" s="1763"/>
      <c r="X231" s="1763"/>
      <c r="Y231" s="1763"/>
      <c r="Z231" s="1763"/>
      <c r="AA231" s="1763"/>
      <c r="AB231" s="1763"/>
      <c r="AC231" s="1763"/>
      <c r="AD231" s="1763"/>
      <c r="AE231" s="1763"/>
      <c r="AF231" s="1763"/>
      <c r="AG231" s="1763"/>
      <c r="AH231" s="1763"/>
      <c r="AI231" s="1763"/>
      <c r="AJ231" s="1763"/>
      <c r="AK231" s="1763"/>
      <c r="AL231" s="1763"/>
      <c r="AM231" s="1763"/>
      <c r="AN231" s="1763"/>
      <c r="AO231" s="1763"/>
      <c r="AP231" s="1763"/>
      <c r="AQ231" s="1763"/>
      <c r="AR231" s="1763"/>
      <c r="AS231" s="1763"/>
      <c r="AT231" s="1763"/>
      <c r="AU231" s="1763"/>
      <c r="AV231" s="1763"/>
      <c r="AW231" s="1763"/>
      <c r="AX231" s="1763"/>
      <c r="AY231" s="1763"/>
      <c r="AZ231" s="1763"/>
      <c r="BA231" s="1763"/>
      <c r="BB231" s="1763"/>
      <c r="BC231" s="1763"/>
      <c r="BD231" s="1763"/>
      <c r="BE231" s="1763"/>
      <c r="BF231" s="1763"/>
      <c r="BG231" s="1763"/>
      <c r="BH231" s="1763"/>
      <c r="BI231" s="1763"/>
      <c r="BJ231" s="1763"/>
      <c r="BK231" s="1763"/>
      <c r="BL231" s="1763"/>
    </row>
    <row r="232" spans="1:64">
      <c r="A232" s="1763"/>
      <c r="B232" s="1763"/>
      <c r="C232" s="1763"/>
      <c r="D232" s="1763"/>
      <c r="E232" s="1763"/>
      <c r="F232" s="1763"/>
      <c r="G232" s="1763"/>
      <c r="H232" s="1763"/>
      <c r="I232" s="1763"/>
      <c r="N232" s="1763"/>
      <c r="O232" s="1763"/>
      <c r="P232" s="1763"/>
      <c r="Q232" s="1763"/>
      <c r="R232" s="1763"/>
      <c r="S232" s="1763"/>
      <c r="T232" s="1763"/>
      <c r="U232" s="1763"/>
      <c r="V232" s="1763"/>
      <c r="W232" s="1763"/>
      <c r="X232" s="1763"/>
      <c r="Y232" s="1763"/>
      <c r="Z232" s="1763"/>
      <c r="AA232" s="1763"/>
      <c r="AB232" s="1763"/>
      <c r="AC232" s="1763"/>
      <c r="AD232" s="1763"/>
      <c r="AE232" s="1763"/>
      <c r="AF232" s="1763"/>
      <c r="AG232" s="1763"/>
      <c r="AH232" s="1763"/>
      <c r="AI232" s="1763"/>
      <c r="AJ232" s="1763"/>
      <c r="AK232" s="1763"/>
      <c r="AL232" s="1763"/>
      <c r="AM232" s="1763"/>
      <c r="AN232" s="1763"/>
      <c r="AO232" s="1763"/>
      <c r="AP232" s="1763"/>
      <c r="AQ232" s="1763"/>
      <c r="AR232" s="1763"/>
      <c r="AS232" s="1763"/>
      <c r="AT232" s="1763"/>
      <c r="AU232" s="1763"/>
      <c r="AV232" s="1763"/>
      <c r="AW232" s="1763"/>
      <c r="AX232" s="1763"/>
      <c r="AY232" s="1763"/>
      <c r="AZ232" s="1763"/>
      <c r="BA232" s="1763"/>
      <c r="BB232" s="1763"/>
      <c r="BC232" s="1763"/>
      <c r="BD232" s="1763"/>
      <c r="BE232" s="1763"/>
      <c r="BF232" s="1763"/>
      <c r="BG232" s="1763"/>
      <c r="BH232" s="1763"/>
      <c r="BI232" s="1763"/>
      <c r="BJ232" s="1763"/>
      <c r="BK232" s="1763"/>
      <c r="BL232" s="1763"/>
    </row>
    <row r="233" spans="1:64">
      <c r="A233" s="1763"/>
      <c r="B233" s="1763"/>
      <c r="C233" s="1763"/>
      <c r="D233" s="1763"/>
      <c r="E233" s="1763"/>
      <c r="F233" s="1763"/>
      <c r="G233" s="1763"/>
      <c r="H233" s="1763"/>
      <c r="I233" s="1763"/>
      <c r="N233" s="1763"/>
      <c r="O233" s="1763"/>
      <c r="P233" s="1763"/>
      <c r="Q233" s="1763"/>
      <c r="R233" s="1763"/>
      <c r="S233" s="1763"/>
      <c r="T233" s="1763"/>
      <c r="U233" s="1763"/>
      <c r="V233" s="1763"/>
      <c r="W233" s="1763"/>
      <c r="X233" s="1763"/>
      <c r="Y233" s="1763"/>
      <c r="Z233" s="1763"/>
      <c r="AA233" s="1763"/>
      <c r="AB233" s="1763"/>
      <c r="AC233" s="1763"/>
      <c r="AD233" s="1763"/>
      <c r="AE233" s="1763"/>
      <c r="AF233" s="1763"/>
      <c r="AG233" s="1763"/>
      <c r="AH233" s="1763"/>
      <c r="AI233" s="1763"/>
      <c r="AJ233" s="1763"/>
      <c r="AK233" s="1763"/>
      <c r="AL233" s="1763"/>
      <c r="AM233" s="1763"/>
      <c r="AN233" s="1763"/>
      <c r="AO233" s="1763"/>
      <c r="AP233" s="1763"/>
      <c r="AQ233" s="1763"/>
      <c r="AR233" s="1763"/>
      <c r="AS233" s="1763"/>
      <c r="AT233" s="1763"/>
      <c r="AU233" s="1763"/>
      <c r="AV233" s="1763"/>
      <c r="AW233" s="1763"/>
      <c r="AX233" s="1763"/>
      <c r="AY233" s="1763"/>
      <c r="AZ233" s="1763"/>
      <c r="BA233" s="1763"/>
      <c r="BB233" s="1763"/>
      <c r="BC233" s="1763"/>
      <c r="BD233" s="1763"/>
      <c r="BE233" s="1763"/>
      <c r="BF233" s="1763"/>
      <c r="BG233" s="1763"/>
      <c r="BH233" s="1763"/>
      <c r="BI233" s="1763"/>
      <c r="BJ233" s="1763"/>
      <c r="BK233" s="1763"/>
      <c r="BL233" s="1763"/>
    </row>
    <row r="234" spans="1:64">
      <c r="A234" s="1763"/>
      <c r="B234" s="1763"/>
      <c r="C234" s="1763"/>
      <c r="D234" s="1763"/>
      <c r="E234" s="1763"/>
      <c r="F234" s="1763"/>
      <c r="G234" s="1763"/>
      <c r="H234" s="1763"/>
      <c r="I234" s="1763"/>
      <c r="N234" s="1763"/>
      <c r="O234" s="1763"/>
      <c r="P234" s="1763"/>
      <c r="Q234" s="1763"/>
      <c r="R234" s="1763"/>
      <c r="S234" s="1763"/>
      <c r="T234" s="1763"/>
      <c r="U234" s="1763"/>
      <c r="V234" s="1763"/>
      <c r="W234" s="1763"/>
      <c r="X234" s="1763"/>
      <c r="Y234" s="1763"/>
      <c r="Z234" s="1763"/>
      <c r="AA234" s="1763"/>
      <c r="AB234" s="1763"/>
      <c r="AC234" s="1763"/>
      <c r="AD234" s="1763"/>
      <c r="AE234" s="1763"/>
      <c r="AF234" s="1763"/>
      <c r="AG234" s="1763"/>
      <c r="AH234" s="1763"/>
      <c r="AI234" s="1763"/>
      <c r="AJ234" s="1763"/>
      <c r="AK234" s="1763"/>
      <c r="AL234" s="1763"/>
      <c r="AM234" s="1763"/>
      <c r="AN234" s="1763"/>
      <c r="AO234" s="1763"/>
      <c r="AP234" s="1763"/>
      <c r="AQ234" s="1763"/>
      <c r="AR234" s="1763"/>
      <c r="AS234" s="1763"/>
      <c r="AT234" s="1763"/>
      <c r="AU234" s="1763"/>
      <c r="AV234" s="1763"/>
      <c r="AW234" s="1763"/>
      <c r="AX234" s="1763"/>
      <c r="AY234" s="1763"/>
      <c r="AZ234" s="1763"/>
      <c r="BA234" s="1763"/>
      <c r="BB234" s="1763"/>
      <c r="BC234" s="1763"/>
      <c r="BD234" s="1763"/>
      <c r="BE234" s="1763"/>
      <c r="BF234" s="1763"/>
      <c r="BG234" s="1763"/>
      <c r="BH234" s="1763"/>
      <c r="BI234" s="1763"/>
      <c r="BJ234" s="1763"/>
      <c r="BK234" s="1763"/>
      <c r="BL234" s="1763"/>
    </row>
    <row r="235" spans="1:64">
      <c r="A235" s="1763"/>
      <c r="B235" s="1763"/>
      <c r="C235" s="1763"/>
      <c r="D235" s="1763"/>
      <c r="E235" s="1763"/>
      <c r="F235" s="1763"/>
      <c r="G235" s="1763"/>
      <c r="H235" s="1763"/>
      <c r="I235" s="1763"/>
      <c r="N235" s="1763"/>
      <c r="O235" s="1763"/>
      <c r="P235" s="1763"/>
      <c r="Q235" s="1763"/>
      <c r="R235" s="1763"/>
      <c r="S235" s="1763"/>
      <c r="T235" s="1763"/>
      <c r="U235" s="1763"/>
      <c r="V235" s="1763"/>
      <c r="W235" s="1763"/>
      <c r="X235" s="1763"/>
      <c r="Y235" s="1763"/>
      <c r="Z235" s="1763"/>
      <c r="AA235" s="1763"/>
      <c r="AB235" s="1763"/>
      <c r="AC235" s="1763"/>
      <c r="AD235" s="1763"/>
      <c r="AE235" s="1763"/>
      <c r="AF235" s="1763"/>
      <c r="AG235" s="1763"/>
      <c r="AH235" s="1763"/>
      <c r="AI235" s="1763"/>
      <c r="AJ235" s="1763"/>
      <c r="AK235" s="1763"/>
      <c r="AL235" s="1763"/>
      <c r="AM235" s="1763"/>
      <c r="AN235" s="1763"/>
      <c r="AO235" s="1763"/>
      <c r="AP235" s="1763"/>
      <c r="AQ235" s="1763"/>
      <c r="AR235" s="1763"/>
      <c r="AS235" s="1763"/>
      <c r="AT235" s="1763"/>
      <c r="AU235" s="1763"/>
      <c r="AV235" s="1763"/>
      <c r="AW235" s="1763"/>
      <c r="AX235" s="1763"/>
      <c r="AY235" s="1763"/>
      <c r="AZ235" s="1763"/>
      <c r="BA235" s="1763"/>
      <c r="BB235" s="1763"/>
      <c r="BC235" s="1763"/>
      <c r="BD235" s="1763"/>
      <c r="BE235" s="1763"/>
      <c r="BF235" s="1763"/>
      <c r="BG235" s="1763"/>
      <c r="BH235" s="1763"/>
      <c r="BI235" s="1763"/>
      <c r="BJ235" s="1763"/>
      <c r="BK235" s="1763"/>
      <c r="BL235" s="1763"/>
    </row>
    <row r="236" spans="1:64">
      <c r="A236" s="1763"/>
      <c r="B236" s="1763"/>
      <c r="C236" s="1763"/>
      <c r="D236" s="1763"/>
      <c r="E236" s="1763"/>
      <c r="F236" s="1763"/>
      <c r="G236" s="1763"/>
      <c r="H236" s="1763"/>
      <c r="I236" s="1763"/>
      <c r="N236" s="1763"/>
      <c r="O236" s="1763"/>
      <c r="P236" s="1763"/>
      <c r="Q236" s="1763"/>
      <c r="R236" s="1763"/>
      <c r="S236" s="1763"/>
      <c r="T236" s="1763"/>
      <c r="U236" s="1763"/>
      <c r="V236" s="1763"/>
      <c r="W236" s="1763"/>
      <c r="X236" s="1763"/>
      <c r="Y236" s="1763"/>
      <c r="Z236" s="1763"/>
      <c r="AA236" s="1763"/>
      <c r="AB236" s="1763"/>
      <c r="AC236" s="1763"/>
      <c r="AD236" s="1763"/>
      <c r="AE236" s="1763"/>
      <c r="AF236" s="1763"/>
      <c r="AG236" s="1763"/>
      <c r="AH236" s="1763"/>
      <c r="AI236" s="1763"/>
      <c r="AJ236" s="1763"/>
      <c r="AK236" s="1763"/>
      <c r="AL236" s="1763"/>
      <c r="AM236" s="1763"/>
      <c r="AN236" s="1763"/>
      <c r="AO236" s="1763"/>
      <c r="AP236" s="1763"/>
      <c r="AQ236" s="1763"/>
      <c r="AR236" s="1763"/>
      <c r="AS236" s="1763"/>
      <c r="AT236" s="1763"/>
      <c r="AU236" s="1763"/>
      <c r="AV236" s="1763"/>
      <c r="AW236" s="1763"/>
      <c r="AX236" s="1763"/>
      <c r="AY236" s="1763"/>
      <c r="AZ236" s="1763"/>
      <c r="BA236" s="1763"/>
      <c r="BB236" s="1763"/>
      <c r="BC236" s="1763"/>
      <c r="BD236" s="1763"/>
      <c r="BE236" s="1763"/>
      <c r="BF236" s="1763"/>
      <c r="BG236" s="1763"/>
      <c r="BH236" s="1763"/>
      <c r="BI236" s="1763"/>
      <c r="BJ236" s="1763"/>
      <c r="BK236" s="1763"/>
      <c r="BL236" s="1763"/>
    </row>
    <row r="237" spans="1:64">
      <c r="A237" s="1763"/>
      <c r="B237" s="1763"/>
      <c r="C237" s="1763"/>
      <c r="D237" s="1763"/>
      <c r="E237" s="1763"/>
      <c r="F237" s="1763"/>
      <c r="G237" s="1763"/>
      <c r="H237" s="1763"/>
      <c r="I237" s="1763"/>
      <c r="N237" s="1763"/>
      <c r="O237" s="1763"/>
      <c r="P237" s="1763"/>
      <c r="Q237" s="1763"/>
      <c r="R237" s="1763"/>
      <c r="S237" s="1763"/>
      <c r="T237" s="1763"/>
      <c r="U237" s="1763"/>
      <c r="V237" s="1763"/>
      <c r="W237" s="1763"/>
      <c r="X237" s="1763"/>
      <c r="Y237" s="1763"/>
      <c r="Z237" s="1763"/>
      <c r="AA237" s="1763"/>
      <c r="AB237" s="1763"/>
      <c r="AC237" s="1763"/>
      <c r="AD237" s="1763"/>
      <c r="AE237" s="1763"/>
      <c r="AF237" s="1763"/>
      <c r="AG237" s="1763"/>
      <c r="AH237" s="1763"/>
      <c r="AI237" s="1763"/>
      <c r="AJ237" s="1763"/>
      <c r="AK237" s="1763"/>
      <c r="AL237" s="1763"/>
      <c r="AM237" s="1763"/>
      <c r="AN237" s="1763"/>
      <c r="AO237" s="1763"/>
      <c r="AP237" s="1763"/>
      <c r="AQ237" s="1763"/>
      <c r="AR237" s="1763"/>
      <c r="AS237" s="1763"/>
      <c r="AT237" s="1763"/>
      <c r="AU237" s="1763"/>
      <c r="AV237" s="1763"/>
      <c r="AW237" s="1763"/>
      <c r="AX237" s="1763"/>
      <c r="AY237" s="1763"/>
      <c r="AZ237" s="1763"/>
      <c r="BA237" s="1763"/>
      <c r="BB237" s="1763"/>
      <c r="BC237" s="1763"/>
      <c r="BD237" s="1763"/>
      <c r="BE237" s="1763"/>
      <c r="BF237" s="1763"/>
      <c r="BG237" s="1763"/>
      <c r="BH237" s="1763"/>
      <c r="BI237" s="1763"/>
      <c r="BJ237" s="1763"/>
      <c r="BK237" s="1763"/>
      <c r="BL237" s="1763"/>
    </row>
    <row r="238" spans="1:64">
      <c r="A238" s="1763"/>
      <c r="B238" s="1763"/>
      <c r="C238" s="1763"/>
      <c r="D238" s="1763"/>
      <c r="E238" s="1763"/>
      <c r="F238" s="1763"/>
      <c r="G238" s="1763"/>
      <c r="H238" s="1763"/>
      <c r="I238" s="1763"/>
      <c r="N238" s="1763"/>
      <c r="O238" s="1763"/>
      <c r="P238" s="1763"/>
      <c r="Q238" s="1763"/>
      <c r="R238" s="1763"/>
      <c r="S238" s="1763"/>
      <c r="T238" s="1763"/>
      <c r="U238" s="1763"/>
      <c r="V238" s="1763"/>
      <c r="W238" s="1763"/>
      <c r="X238" s="1763"/>
      <c r="Y238" s="1763"/>
      <c r="Z238" s="1763"/>
      <c r="AA238" s="1763"/>
      <c r="AB238" s="1763"/>
      <c r="AC238" s="1763"/>
      <c r="AD238" s="1763"/>
      <c r="AE238" s="1763"/>
      <c r="AF238" s="1763"/>
      <c r="AG238" s="1763"/>
      <c r="AH238" s="1763"/>
      <c r="AI238" s="1763"/>
      <c r="AJ238" s="1763"/>
      <c r="AK238" s="1763"/>
      <c r="AL238" s="1763"/>
      <c r="AM238" s="1763"/>
      <c r="AN238" s="1763"/>
      <c r="AO238" s="1763"/>
      <c r="AP238" s="1763"/>
      <c r="AQ238" s="1763"/>
      <c r="AR238" s="1763"/>
      <c r="AS238" s="1763"/>
      <c r="AT238" s="1763"/>
      <c r="AU238" s="1763"/>
      <c r="AV238" s="1763"/>
      <c r="AW238" s="1763"/>
      <c r="AX238" s="1763"/>
      <c r="AY238" s="1763"/>
      <c r="AZ238" s="1763"/>
      <c r="BA238" s="1763"/>
      <c r="BB238" s="1763"/>
      <c r="BC238" s="1763"/>
      <c r="BD238" s="1763"/>
      <c r="BE238" s="1763"/>
      <c r="BF238" s="1763"/>
      <c r="BG238" s="1763"/>
      <c r="BH238" s="1763"/>
      <c r="BI238" s="1763"/>
      <c r="BJ238" s="1763"/>
      <c r="BK238" s="1763"/>
      <c r="BL238" s="1763"/>
    </row>
    <row r="239" spans="1:64">
      <c r="A239" s="1763"/>
      <c r="B239" s="1763"/>
      <c r="C239" s="1763"/>
      <c r="D239" s="1763"/>
      <c r="E239" s="1763"/>
      <c r="F239" s="1763"/>
      <c r="G239" s="1763"/>
      <c r="H239" s="1763"/>
      <c r="I239" s="1763"/>
      <c r="N239" s="1763"/>
      <c r="O239" s="1763"/>
      <c r="P239" s="1763"/>
      <c r="Q239" s="1763"/>
      <c r="R239" s="1763"/>
      <c r="S239" s="1763"/>
      <c r="T239" s="1763"/>
      <c r="U239" s="1763"/>
      <c r="V239" s="1763"/>
      <c r="W239" s="1763"/>
      <c r="X239" s="1763"/>
      <c r="Y239" s="1763"/>
      <c r="Z239" s="1763"/>
      <c r="AA239" s="1763"/>
      <c r="AB239" s="1763"/>
      <c r="AC239" s="1763"/>
      <c r="AD239" s="1763"/>
      <c r="AE239" s="1763"/>
      <c r="AF239" s="1763"/>
      <c r="AG239" s="1763"/>
      <c r="AH239" s="1763"/>
      <c r="AI239" s="1763"/>
      <c r="AJ239" s="1763"/>
      <c r="AK239" s="1763"/>
      <c r="AL239" s="1763"/>
      <c r="AM239" s="1763"/>
      <c r="AN239" s="1763"/>
      <c r="AO239" s="1763"/>
      <c r="AP239" s="1763"/>
      <c r="AQ239" s="1763"/>
      <c r="AR239" s="1763"/>
      <c r="AS239" s="1763"/>
      <c r="AT239" s="1763"/>
      <c r="AU239" s="1763"/>
      <c r="AV239" s="1763"/>
      <c r="AW239" s="1763"/>
      <c r="AX239" s="1763"/>
      <c r="AY239" s="1763"/>
      <c r="AZ239" s="1763"/>
      <c r="BA239" s="1763"/>
      <c r="BB239" s="1763"/>
      <c r="BC239" s="1763"/>
      <c r="BD239" s="1763"/>
      <c r="BE239" s="1763"/>
      <c r="BF239" s="1763"/>
      <c r="BG239" s="1763"/>
      <c r="BH239" s="1763"/>
      <c r="BI239" s="1763"/>
      <c r="BJ239" s="1763"/>
      <c r="BK239" s="1763"/>
      <c r="BL239" s="1763"/>
    </row>
    <row r="240" spans="1:64">
      <c r="A240" s="1763"/>
      <c r="B240" s="1763"/>
      <c r="C240" s="1763"/>
      <c r="D240" s="1763"/>
      <c r="E240" s="1763"/>
      <c r="F240" s="1763"/>
      <c r="G240" s="1763"/>
      <c r="H240" s="1763"/>
      <c r="I240" s="1763"/>
      <c r="N240" s="1763"/>
      <c r="O240" s="1763"/>
      <c r="P240" s="1763"/>
      <c r="Q240" s="1763"/>
      <c r="R240" s="1763"/>
      <c r="S240" s="1763"/>
      <c r="T240" s="1763"/>
      <c r="U240" s="1763"/>
      <c r="V240" s="1763"/>
      <c r="W240" s="1763"/>
      <c r="X240" s="1763"/>
      <c r="Y240" s="1763"/>
      <c r="Z240" s="1763"/>
      <c r="AA240" s="1763"/>
      <c r="AB240" s="1763"/>
      <c r="AC240" s="1763"/>
      <c r="AD240" s="1763"/>
      <c r="AE240" s="1763"/>
      <c r="AF240" s="1763"/>
      <c r="AG240" s="1763"/>
      <c r="AH240" s="1763"/>
      <c r="AI240" s="1763"/>
      <c r="AJ240" s="1763"/>
      <c r="AK240" s="1763"/>
      <c r="AL240" s="1763"/>
      <c r="AM240" s="1763"/>
      <c r="AN240" s="1763"/>
      <c r="AO240" s="1763"/>
      <c r="AP240" s="1763"/>
      <c r="AQ240" s="1763"/>
      <c r="AR240" s="1763"/>
      <c r="AS240" s="1763"/>
      <c r="AT240" s="1763"/>
      <c r="AU240" s="1763"/>
      <c r="AV240" s="1763"/>
      <c r="AW240" s="1763"/>
      <c r="AX240" s="1763"/>
      <c r="AY240" s="1763"/>
      <c r="AZ240" s="1763"/>
      <c r="BA240" s="1763"/>
      <c r="BB240" s="1763"/>
      <c r="BC240" s="1763"/>
      <c r="BD240" s="1763"/>
      <c r="BE240" s="1763"/>
      <c r="BF240" s="1763"/>
      <c r="BG240" s="1763"/>
      <c r="BH240" s="1763"/>
      <c r="BI240" s="1763"/>
      <c r="BJ240" s="1763"/>
      <c r="BK240" s="1763"/>
      <c r="BL240" s="1763"/>
    </row>
    <row r="241" spans="1:64">
      <c r="A241" s="1763"/>
      <c r="B241" s="1763"/>
      <c r="C241" s="1763"/>
      <c r="D241" s="1763"/>
      <c r="E241" s="1763"/>
      <c r="F241" s="1763"/>
      <c r="G241" s="1763"/>
      <c r="H241" s="1763"/>
      <c r="I241" s="1763"/>
      <c r="N241" s="1763"/>
      <c r="O241" s="1763"/>
      <c r="P241" s="1763"/>
      <c r="Q241" s="1763"/>
      <c r="R241" s="1763"/>
      <c r="S241" s="1763"/>
      <c r="T241" s="1763"/>
      <c r="U241" s="1763"/>
      <c r="V241" s="1763"/>
      <c r="W241" s="1763"/>
      <c r="X241" s="1763"/>
      <c r="Y241" s="1763"/>
      <c r="Z241" s="1763"/>
      <c r="AA241" s="1763"/>
      <c r="AB241" s="1763"/>
      <c r="AC241" s="1763"/>
      <c r="AD241" s="1763"/>
      <c r="AE241" s="1763"/>
      <c r="AF241" s="1763"/>
      <c r="AG241" s="1763"/>
      <c r="AH241" s="1763"/>
      <c r="AI241" s="1763"/>
      <c r="AJ241" s="1763"/>
      <c r="AK241" s="1763"/>
      <c r="AL241" s="1763"/>
      <c r="AM241" s="1763"/>
      <c r="AN241" s="1763"/>
      <c r="AO241" s="1763"/>
      <c r="AP241" s="1763"/>
      <c r="AQ241" s="1763"/>
      <c r="AR241" s="1763"/>
      <c r="AS241" s="1763"/>
      <c r="AT241" s="1763"/>
      <c r="AU241" s="1763"/>
      <c r="AV241" s="1763"/>
      <c r="AW241" s="1763"/>
      <c r="AX241" s="1763"/>
      <c r="AY241" s="1763"/>
      <c r="AZ241" s="1763"/>
      <c r="BA241" s="1763"/>
      <c r="BB241" s="1763"/>
      <c r="BC241" s="1763"/>
      <c r="BD241" s="1763"/>
      <c r="BE241" s="1763"/>
      <c r="BF241" s="1763"/>
      <c r="BG241" s="1763"/>
      <c r="BH241" s="1763"/>
      <c r="BI241" s="1763"/>
      <c r="BJ241" s="1763"/>
      <c r="BK241" s="1763"/>
      <c r="BL241" s="1763"/>
    </row>
    <row r="242" spans="1:64">
      <c r="A242" s="1763"/>
      <c r="B242" s="1763"/>
      <c r="C242" s="1763"/>
      <c r="D242" s="1763"/>
      <c r="E242" s="1763"/>
      <c r="F242" s="1763"/>
      <c r="G242" s="1763"/>
      <c r="H242" s="1763"/>
      <c r="I242" s="1763"/>
      <c r="N242" s="1763"/>
      <c r="O242" s="1763"/>
      <c r="P242" s="1763"/>
      <c r="Q242" s="1763"/>
      <c r="R242" s="1763"/>
      <c r="S242" s="1763"/>
      <c r="T242" s="1763"/>
      <c r="U242" s="1763"/>
      <c r="V242" s="1763"/>
      <c r="W242" s="1763"/>
      <c r="X242" s="1763"/>
      <c r="Y242" s="1763"/>
      <c r="Z242" s="1763"/>
      <c r="AA242" s="1763"/>
      <c r="AB242" s="1763"/>
      <c r="AC242" s="1763"/>
      <c r="AD242" s="1763"/>
      <c r="AE242" s="1763"/>
      <c r="AF242" s="1763"/>
      <c r="AG242" s="1763"/>
      <c r="AH242" s="1763"/>
      <c r="AI242" s="1763"/>
      <c r="AJ242" s="1763"/>
      <c r="AK242" s="1763"/>
      <c r="AL242" s="1763"/>
      <c r="AM242" s="1763"/>
      <c r="AN242" s="1763"/>
      <c r="AO242" s="1763"/>
      <c r="AP242" s="1763"/>
      <c r="AQ242" s="1763"/>
      <c r="AR242" s="1763"/>
      <c r="AS242" s="1763"/>
      <c r="AT242" s="1763"/>
      <c r="AU242" s="1763"/>
      <c r="AV242" s="1763"/>
      <c r="AW242" s="1763"/>
      <c r="AX242" s="1763"/>
      <c r="AY242" s="1763"/>
      <c r="AZ242" s="1763"/>
      <c r="BA242" s="1763"/>
      <c r="BB242" s="1763"/>
      <c r="BC242" s="1763"/>
      <c r="BD242" s="1763"/>
      <c r="BE242" s="1763"/>
      <c r="BF242" s="1763"/>
      <c r="BG242" s="1763"/>
      <c r="BH242" s="1763"/>
      <c r="BI242" s="1763"/>
      <c r="BJ242" s="1763"/>
      <c r="BK242" s="1763"/>
      <c r="BL242" s="1763"/>
    </row>
    <row r="243" spans="1:64">
      <c r="A243" s="1763"/>
      <c r="B243" s="1763"/>
      <c r="C243" s="1763"/>
      <c r="D243" s="1763"/>
      <c r="E243" s="1763"/>
      <c r="F243" s="1763"/>
      <c r="G243" s="1763"/>
      <c r="H243" s="1763"/>
      <c r="I243" s="1763"/>
      <c r="N243" s="1763"/>
      <c r="O243" s="1763"/>
      <c r="P243" s="1763"/>
      <c r="Q243" s="1763"/>
      <c r="R243" s="1763"/>
      <c r="S243" s="1763"/>
      <c r="T243" s="1763"/>
      <c r="U243" s="1763"/>
      <c r="V243" s="1763"/>
      <c r="W243" s="1763"/>
      <c r="X243" s="1763"/>
      <c r="Y243" s="1763"/>
      <c r="Z243" s="1763"/>
      <c r="AA243" s="1763"/>
      <c r="AB243" s="1763"/>
      <c r="AC243" s="1763"/>
      <c r="AD243" s="1763"/>
      <c r="AE243" s="1763"/>
      <c r="AF243" s="1763"/>
      <c r="AG243" s="1763"/>
      <c r="AH243" s="1763"/>
      <c r="AI243" s="1763"/>
      <c r="AJ243" s="1763"/>
      <c r="AK243" s="1763"/>
      <c r="AL243" s="1763"/>
      <c r="AM243" s="1763"/>
      <c r="AN243" s="1763"/>
      <c r="AO243" s="1763"/>
      <c r="AP243" s="1763"/>
      <c r="AQ243" s="1763"/>
      <c r="AR243" s="1763"/>
      <c r="AS243" s="1763"/>
      <c r="AT243" s="1763"/>
      <c r="AU243" s="1763"/>
      <c r="AV243" s="1763"/>
      <c r="AW243" s="1763"/>
      <c r="AX243" s="1763"/>
      <c r="AY243" s="1763"/>
      <c r="AZ243" s="1763"/>
      <c r="BA243" s="1763"/>
      <c r="BB243" s="1763"/>
      <c r="BC243" s="1763"/>
      <c r="BD243" s="1763"/>
      <c r="BE243" s="1763"/>
      <c r="BF243" s="1763"/>
      <c r="BG243" s="1763"/>
      <c r="BH243" s="1763"/>
      <c r="BI243" s="1763"/>
      <c r="BJ243" s="1763"/>
      <c r="BK243" s="1763"/>
      <c r="BL243" s="1763"/>
    </row>
    <row r="244" spans="1:64">
      <c r="A244" s="1763"/>
      <c r="B244" s="1763"/>
      <c r="C244" s="1763"/>
      <c r="D244" s="1763"/>
      <c r="E244" s="1763"/>
      <c r="F244" s="1763"/>
      <c r="G244" s="1763"/>
      <c r="H244" s="1763"/>
      <c r="I244" s="1763"/>
      <c r="N244" s="1763"/>
      <c r="O244" s="1763"/>
      <c r="P244" s="1763"/>
      <c r="Q244" s="1763"/>
      <c r="R244" s="1763"/>
      <c r="S244" s="1763"/>
      <c r="T244" s="1763"/>
      <c r="U244" s="1763"/>
      <c r="V244" s="1763"/>
      <c r="W244" s="1763"/>
      <c r="X244" s="1763"/>
      <c r="Y244" s="1763"/>
      <c r="Z244" s="1763"/>
      <c r="AA244" s="1763"/>
      <c r="AB244" s="1763"/>
      <c r="AC244" s="1763"/>
      <c r="AD244" s="1763"/>
      <c r="AE244" s="1763"/>
      <c r="AF244" s="1763"/>
      <c r="AG244" s="1763"/>
      <c r="AH244" s="1763"/>
      <c r="AI244" s="1763"/>
      <c r="AJ244" s="1763"/>
      <c r="AK244" s="1763"/>
      <c r="AL244" s="1763"/>
      <c r="AM244" s="1763"/>
      <c r="AN244" s="1763"/>
      <c r="AO244" s="1763"/>
      <c r="AP244" s="1763"/>
      <c r="AQ244" s="1763"/>
      <c r="AR244" s="1763"/>
      <c r="AS244" s="1763"/>
      <c r="AT244" s="1763"/>
      <c r="AU244" s="1763"/>
      <c r="AV244" s="1763"/>
      <c r="AW244" s="1763"/>
      <c r="AX244" s="1763"/>
      <c r="AY244" s="1763"/>
      <c r="AZ244" s="1763"/>
      <c r="BA244" s="1763"/>
      <c r="BB244" s="1763"/>
      <c r="BC244" s="1763"/>
      <c r="BD244" s="1763"/>
      <c r="BE244" s="1763"/>
      <c r="BF244" s="1763"/>
      <c r="BG244" s="1763"/>
      <c r="BH244" s="1763"/>
      <c r="BI244" s="1763"/>
      <c r="BJ244" s="1763"/>
      <c r="BK244" s="1763"/>
      <c r="BL244" s="1763"/>
    </row>
    <row r="245" spans="1:64">
      <c r="A245" s="1763"/>
      <c r="B245" s="1763"/>
      <c r="C245" s="1763"/>
      <c r="D245" s="1763"/>
      <c r="E245" s="1763"/>
      <c r="F245" s="1763"/>
      <c r="G245" s="1763"/>
      <c r="H245" s="1763"/>
      <c r="I245" s="1763"/>
      <c r="N245" s="1763"/>
      <c r="O245" s="1763"/>
      <c r="P245" s="1763"/>
      <c r="Q245" s="1763"/>
      <c r="R245" s="1763"/>
      <c r="S245" s="1763"/>
      <c r="T245" s="1763"/>
      <c r="U245" s="1763"/>
      <c r="V245" s="1763"/>
      <c r="W245" s="1763"/>
      <c r="X245" s="1763"/>
      <c r="Y245" s="1763"/>
      <c r="Z245" s="1763"/>
      <c r="AA245" s="1763"/>
      <c r="AB245" s="1763"/>
      <c r="AC245" s="1763"/>
      <c r="AD245" s="1763"/>
      <c r="AE245" s="1763"/>
      <c r="AF245" s="1763"/>
      <c r="AG245" s="1763"/>
      <c r="AH245" s="1763"/>
      <c r="AI245" s="1763"/>
      <c r="AJ245" s="1763"/>
      <c r="AK245" s="1763"/>
      <c r="AL245" s="1763"/>
      <c r="AM245" s="1763"/>
      <c r="AN245" s="1763"/>
      <c r="AO245" s="1763"/>
      <c r="AP245" s="1763"/>
      <c r="AQ245" s="1763"/>
      <c r="AR245" s="1763"/>
      <c r="AS245" s="1763"/>
      <c r="AT245" s="1763"/>
      <c r="AU245" s="1763"/>
      <c r="AV245" s="1763"/>
      <c r="AW245" s="1763"/>
      <c r="AX245" s="1763"/>
      <c r="AY245" s="1763"/>
      <c r="AZ245" s="1763"/>
      <c r="BA245" s="1763"/>
      <c r="BB245" s="1763"/>
      <c r="BC245" s="1763"/>
      <c r="BD245" s="1763"/>
      <c r="BE245" s="1763"/>
      <c r="BF245" s="1763"/>
      <c r="BG245" s="1763"/>
      <c r="BH245" s="1763"/>
      <c r="BI245" s="1763"/>
      <c r="BJ245" s="1763"/>
      <c r="BK245" s="1763"/>
      <c r="BL245" s="1763"/>
    </row>
    <row r="246" spans="1:64">
      <c r="A246" s="1763"/>
      <c r="B246" s="1763"/>
      <c r="C246" s="1763"/>
      <c r="D246" s="1763"/>
      <c r="E246" s="1763"/>
      <c r="F246" s="1763"/>
      <c r="G246" s="1763"/>
      <c r="H246" s="1763"/>
      <c r="I246" s="1763"/>
      <c r="N246" s="1763"/>
      <c r="O246" s="1763"/>
      <c r="P246" s="1763"/>
      <c r="Q246" s="1763"/>
      <c r="R246" s="1763"/>
      <c r="S246" s="1763"/>
      <c r="T246" s="1763"/>
      <c r="U246" s="1763"/>
      <c r="V246" s="1763"/>
      <c r="W246" s="1763"/>
      <c r="X246" s="1763"/>
      <c r="Y246" s="1763"/>
      <c r="Z246" s="1763"/>
      <c r="AA246" s="1763"/>
      <c r="AB246" s="1763"/>
      <c r="AC246" s="1763"/>
      <c r="AD246" s="1763"/>
      <c r="AE246" s="1763"/>
      <c r="AF246" s="1763"/>
      <c r="AG246" s="1763"/>
      <c r="AH246" s="1763"/>
      <c r="AI246" s="1763"/>
      <c r="AJ246" s="1763"/>
      <c r="AK246" s="1763"/>
      <c r="AL246" s="1763"/>
      <c r="AM246" s="1763"/>
      <c r="AN246" s="1763"/>
      <c r="AO246" s="1763"/>
      <c r="AP246" s="1763"/>
      <c r="AQ246" s="1763"/>
      <c r="AR246" s="1763"/>
      <c r="AS246" s="1763"/>
      <c r="AT246" s="1763"/>
      <c r="AU246" s="1763"/>
      <c r="AV246" s="1763"/>
      <c r="AW246" s="1763"/>
      <c r="AX246" s="1763"/>
      <c r="AY246" s="1763"/>
      <c r="AZ246" s="1763"/>
      <c r="BA246" s="1763"/>
      <c r="BB246" s="1763"/>
      <c r="BC246" s="1763"/>
      <c r="BD246" s="1763"/>
      <c r="BE246" s="1763"/>
      <c r="BF246" s="1763"/>
      <c r="BG246" s="1763"/>
      <c r="BH246" s="1763"/>
      <c r="BI246" s="1763"/>
      <c r="BJ246" s="1763"/>
      <c r="BK246" s="1763"/>
      <c r="BL246" s="1763"/>
    </row>
    <row r="247" spans="1:64">
      <c r="A247" s="1763"/>
      <c r="B247" s="1763"/>
      <c r="C247" s="1763"/>
      <c r="D247" s="1763"/>
      <c r="E247" s="1763"/>
      <c r="F247" s="1763"/>
      <c r="G247" s="1763"/>
      <c r="H247" s="1763"/>
      <c r="I247" s="1763"/>
      <c r="N247" s="1763"/>
      <c r="O247" s="1763"/>
      <c r="P247" s="1763"/>
      <c r="Q247" s="1763"/>
      <c r="R247" s="1763"/>
      <c r="S247" s="1763"/>
      <c r="T247" s="1763"/>
      <c r="U247" s="1763"/>
      <c r="V247" s="1763"/>
      <c r="W247" s="1763"/>
      <c r="X247" s="1763"/>
      <c r="Y247" s="1763"/>
      <c r="Z247" s="1763"/>
      <c r="AA247" s="1763"/>
      <c r="AB247" s="1763"/>
      <c r="AC247" s="1763"/>
      <c r="AD247" s="1763"/>
      <c r="AE247" s="1763"/>
      <c r="AF247" s="1763"/>
      <c r="AG247" s="1763"/>
      <c r="AH247" s="1763"/>
      <c r="AI247" s="1763"/>
      <c r="AJ247" s="1763"/>
      <c r="AK247" s="1763"/>
      <c r="AL247" s="1763"/>
      <c r="AM247" s="1763"/>
      <c r="AN247" s="1763"/>
      <c r="AO247" s="1763"/>
      <c r="AP247" s="1763"/>
      <c r="AQ247" s="1763"/>
      <c r="AR247" s="1763"/>
      <c r="AS247" s="1763"/>
      <c r="AT247" s="1763"/>
      <c r="AU247" s="1763"/>
      <c r="AV247" s="1763"/>
      <c r="AW247" s="1763"/>
      <c r="AX247" s="1763"/>
      <c r="AY247" s="1763"/>
      <c r="AZ247" s="1763"/>
      <c r="BA247" s="1763"/>
      <c r="BB247" s="1763"/>
      <c r="BC247" s="1763"/>
      <c r="BD247" s="1763"/>
      <c r="BE247" s="1763"/>
      <c r="BF247" s="1763"/>
      <c r="BG247" s="1763"/>
      <c r="BH247" s="1763"/>
      <c r="BI247" s="1763"/>
      <c r="BJ247" s="1763"/>
      <c r="BK247" s="1763"/>
      <c r="BL247" s="1763"/>
    </row>
    <row r="248" spans="1:64">
      <c r="A248" s="1763"/>
      <c r="B248" s="1763"/>
      <c r="C248" s="1763"/>
      <c r="D248" s="1763"/>
      <c r="E248" s="1763"/>
      <c r="F248" s="1763"/>
      <c r="G248" s="1763"/>
      <c r="H248" s="1763"/>
      <c r="I248" s="1763"/>
      <c r="N248" s="1763"/>
      <c r="O248" s="1763"/>
      <c r="P248" s="1763"/>
      <c r="Q248" s="1763"/>
      <c r="R248" s="1763"/>
      <c r="S248" s="1763"/>
      <c r="T248" s="1763"/>
      <c r="U248" s="1763"/>
      <c r="V248" s="1763"/>
      <c r="W248" s="1763"/>
      <c r="X248" s="1763"/>
      <c r="Y248" s="1763"/>
      <c r="Z248" s="1763"/>
      <c r="AA248" s="1763"/>
      <c r="AB248" s="1763"/>
      <c r="AC248" s="1763"/>
      <c r="AD248" s="1763"/>
      <c r="AE248" s="1763"/>
      <c r="AF248" s="1763"/>
      <c r="AG248" s="1763"/>
      <c r="AH248" s="1763"/>
      <c r="AI248" s="1763"/>
      <c r="AJ248" s="1763"/>
      <c r="AK248" s="1763"/>
      <c r="AL248" s="1763"/>
      <c r="AM248" s="1763"/>
      <c r="AN248" s="1763"/>
      <c r="AO248" s="1763"/>
      <c r="AP248" s="1763"/>
      <c r="AQ248" s="1763"/>
      <c r="AR248" s="1763"/>
      <c r="AS248" s="1763"/>
      <c r="AT248" s="1763"/>
      <c r="AU248" s="1763"/>
      <c r="AV248" s="1763"/>
      <c r="AW248" s="1763"/>
      <c r="AX248" s="1763"/>
      <c r="AY248" s="1763"/>
      <c r="AZ248" s="1763"/>
      <c r="BA248" s="1763"/>
      <c r="BB248" s="1763"/>
      <c r="BC248" s="1763"/>
      <c r="BD248" s="1763"/>
      <c r="BE248" s="1763"/>
      <c r="BF248" s="1763"/>
      <c r="BG248" s="1763"/>
      <c r="BH248" s="1763"/>
      <c r="BI248" s="1763"/>
      <c r="BJ248" s="1763"/>
      <c r="BK248" s="1763"/>
      <c r="BL248" s="1763"/>
    </row>
    <row r="249" spans="1:64">
      <c r="A249" s="1763"/>
      <c r="B249" s="1763"/>
      <c r="C249" s="1763"/>
      <c r="D249" s="1763"/>
      <c r="E249" s="1763"/>
      <c r="F249" s="1763"/>
      <c r="G249" s="1763"/>
      <c r="H249" s="1763"/>
      <c r="I249" s="1763"/>
      <c r="N249" s="1763"/>
      <c r="O249" s="1763"/>
      <c r="P249" s="1763"/>
      <c r="Q249" s="1763"/>
      <c r="R249" s="1763"/>
      <c r="S249" s="1763"/>
      <c r="T249" s="1763"/>
      <c r="U249" s="1763"/>
      <c r="V249" s="1763"/>
      <c r="W249" s="1763"/>
      <c r="X249" s="1763"/>
      <c r="Y249" s="1763"/>
      <c r="Z249" s="1763"/>
      <c r="AA249" s="1763"/>
      <c r="AB249" s="1763"/>
      <c r="AC249" s="1763"/>
      <c r="AD249" s="1763"/>
      <c r="AE249" s="1763"/>
      <c r="AF249" s="1763"/>
      <c r="AG249" s="1763"/>
      <c r="AH249" s="1763"/>
      <c r="AI249" s="1763"/>
      <c r="AJ249" s="1763"/>
      <c r="AK249" s="1763"/>
      <c r="AL249" s="1763"/>
      <c r="AM249" s="1763"/>
      <c r="AN249" s="1763"/>
      <c r="AO249" s="1763"/>
      <c r="AP249" s="1763"/>
      <c r="AQ249" s="1763"/>
      <c r="AR249" s="1763"/>
      <c r="AS249" s="1763"/>
      <c r="AT249" s="1763"/>
      <c r="AU249" s="1763"/>
      <c r="AV249" s="1763"/>
      <c r="AW249" s="1763"/>
      <c r="AX249" s="1763"/>
      <c r="AY249" s="1763"/>
      <c r="AZ249" s="1763"/>
      <c r="BA249" s="1763"/>
      <c r="BB249" s="1763"/>
      <c r="BC249" s="1763"/>
      <c r="BD249" s="1763"/>
      <c r="BE249" s="1763"/>
      <c r="BF249" s="1763"/>
      <c r="BG249" s="1763"/>
      <c r="BH249" s="1763"/>
      <c r="BI249" s="1763"/>
      <c r="BJ249" s="1763"/>
      <c r="BK249" s="1763"/>
      <c r="BL249" s="1763"/>
    </row>
    <row r="250" spans="1:64">
      <c r="A250" s="1763"/>
      <c r="B250" s="1763"/>
      <c r="C250" s="1763"/>
      <c r="D250" s="1763"/>
      <c r="E250" s="1763"/>
      <c r="F250" s="1763"/>
      <c r="G250" s="1763"/>
      <c r="H250" s="1763"/>
      <c r="I250" s="1763"/>
      <c r="N250" s="1763"/>
      <c r="O250" s="1763"/>
      <c r="P250" s="1763"/>
      <c r="Q250" s="1763"/>
      <c r="R250" s="1763"/>
      <c r="S250" s="1763"/>
      <c r="T250" s="1763"/>
      <c r="U250" s="1763"/>
      <c r="V250" s="1763"/>
      <c r="W250" s="1763"/>
      <c r="X250" s="1763"/>
      <c r="Y250" s="1763"/>
      <c r="Z250" s="1763"/>
      <c r="AA250" s="1763"/>
      <c r="AB250" s="1763"/>
      <c r="AC250" s="1763"/>
      <c r="AD250" s="1763"/>
      <c r="AE250" s="1763"/>
      <c r="AF250" s="1763"/>
      <c r="AG250" s="1763"/>
      <c r="AH250" s="1763"/>
      <c r="AI250" s="1763"/>
      <c r="AJ250" s="1763"/>
      <c r="AK250" s="1763"/>
      <c r="AL250" s="1763"/>
      <c r="AM250" s="1763"/>
      <c r="AN250" s="1763"/>
      <c r="AO250" s="1763"/>
      <c r="AP250" s="1763"/>
      <c r="AQ250" s="1763"/>
      <c r="AR250" s="1763"/>
      <c r="AS250" s="1763"/>
      <c r="AT250" s="1763"/>
      <c r="AU250" s="1763"/>
      <c r="AV250" s="1763"/>
      <c r="AW250" s="1763"/>
      <c r="AX250" s="1763"/>
      <c r="AY250" s="1763"/>
      <c r="AZ250" s="1763"/>
      <c r="BA250" s="1763"/>
      <c r="BB250" s="1763"/>
      <c r="BC250" s="1763"/>
      <c r="BD250" s="1763"/>
      <c r="BE250" s="1763"/>
      <c r="BF250" s="1763"/>
      <c r="BG250" s="1763"/>
      <c r="BH250" s="1763"/>
      <c r="BI250" s="1763"/>
      <c r="BJ250" s="1763"/>
      <c r="BK250" s="1763"/>
      <c r="BL250" s="1763"/>
    </row>
    <row r="251" spans="1:64">
      <c r="A251" s="1763"/>
      <c r="B251" s="1763"/>
      <c r="C251" s="1763"/>
      <c r="D251" s="1763"/>
      <c r="E251" s="1763"/>
      <c r="F251" s="1763"/>
      <c r="G251" s="1763"/>
      <c r="H251" s="1763"/>
      <c r="I251" s="1763"/>
      <c r="N251" s="1763"/>
      <c r="O251" s="1763"/>
      <c r="P251" s="1763"/>
      <c r="Q251" s="1763"/>
      <c r="R251" s="1763"/>
      <c r="S251" s="1763"/>
      <c r="T251" s="1763"/>
      <c r="U251" s="1763"/>
      <c r="V251" s="1763"/>
      <c r="W251" s="1763"/>
      <c r="X251" s="1763"/>
      <c r="Y251" s="1763"/>
      <c r="Z251" s="1763"/>
      <c r="AA251" s="1763"/>
      <c r="AB251" s="1763"/>
      <c r="AC251" s="1763"/>
      <c r="AD251" s="1763"/>
      <c r="AE251" s="1763"/>
      <c r="AF251" s="1763"/>
      <c r="AG251" s="1763"/>
      <c r="AH251" s="1763"/>
      <c r="AI251" s="1763"/>
      <c r="AJ251" s="1763"/>
      <c r="AK251" s="1763"/>
      <c r="AL251" s="1763"/>
      <c r="AM251" s="1763"/>
      <c r="AN251" s="1763"/>
      <c r="AO251" s="1763"/>
      <c r="AP251" s="1763"/>
      <c r="AQ251" s="1763"/>
      <c r="AR251" s="1763"/>
      <c r="AS251" s="1763"/>
      <c r="AT251" s="1763"/>
      <c r="AU251" s="1763"/>
      <c r="AV251" s="1763"/>
      <c r="AW251" s="1763"/>
      <c r="AX251" s="1763"/>
      <c r="AY251" s="1763"/>
      <c r="AZ251" s="1763"/>
      <c r="BA251" s="1763"/>
      <c r="BB251" s="1763"/>
      <c r="BC251" s="1763"/>
      <c r="BD251" s="1763"/>
      <c r="BE251" s="1763"/>
      <c r="BF251" s="1763"/>
      <c r="BG251" s="1763"/>
      <c r="BH251" s="1763"/>
      <c r="BI251" s="1763"/>
      <c r="BJ251" s="1763"/>
      <c r="BK251" s="1763"/>
      <c r="BL251" s="1763"/>
    </row>
    <row r="252" spans="1:64">
      <c r="A252" s="1763"/>
      <c r="B252" s="1763"/>
      <c r="C252" s="1763"/>
      <c r="D252" s="1763"/>
      <c r="E252" s="1763"/>
      <c r="F252" s="1763"/>
      <c r="G252" s="1763"/>
      <c r="H252" s="1763"/>
      <c r="I252" s="1763"/>
      <c r="N252" s="1763"/>
      <c r="O252" s="1763"/>
      <c r="P252" s="1763"/>
      <c r="Q252" s="1763"/>
      <c r="R252" s="1763"/>
      <c r="S252" s="1763"/>
      <c r="T252" s="1763"/>
      <c r="U252" s="1763"/>
      <c r="V252" s="1763"/>
      <c r="W252" s="1763"/>
      <c r="X252" s="1763"/>
      <c r="Y252" s="1763"/>
      <c r="Z252" s="1763"/>
      <c r="AA252" s="1763"/>
      <c r="AB252" s="1763"/>
      <c r="AC252" s="1763"/>
      <c r="AD252" s="1763"/>
      <c r="AE252" s="1763"/>
      <c r="AF252" s="1763"/>
      <c r="AG252" s="1763"/>
      <c r="AH252" s="1763"/>
      <c r="AI252" s="1763"/>
      <c r="AJ252" s="1763"/>
      <c r="AK252" s="1763"/>
      <c r="AL252" s="1763"/>
      <c r="AM252" s="1763"/>
      <c r="AN252" s="1763"/>
      <c r="AO252" s="1763"/>
      <c r="AP252" s="1763"/>
      <c r="AQ252" s="1763"/>
      <c r="AR252" s="1763"/>
      <c r="AS252" s="1763"/>
      <c r="AT252" s="1763"/>
      <c r="AU252" s="1763"/>
      <c r="AV252" s="1763"/>
      <c r="AW252" s="1763"/>
      <c r="AX252" s="1763"/>
      <c r="AY252" s="1763"/>
      <c r="AZ252" s="1763"/>
      <c r="BA252" s="1763"/>
      <c r="BB252" s="1763"/>
      <c r="BC252" s="1763"/>
      <c r="BD252" s="1763"/>
      <c r="BE252" s="1763"/>
      <c r="BF252" s="1763"/>
      <c r="BG252" s="1763"/>
      <c r="BH252" s="1763"/>
      <c r="BI252" s="1763"/>
      <c r="BJ252" s="1763"/>
      <c r="BK252" s="1763"/>
      <c r="BL252" s="1763"/>
    </row>
    <row r="253" spans="1:64">
      <c r="A253" s="1763"/>
      <c r="B253" s="1763"/>
      <c r="C253" s="1763"/>
      <c r="D253" s="1763"/>
      <c r="E253" s="1763"/>
      <c r="F253" s="1763"/>
      <c r="G253" s="1763"/>
      <c r="H253" s="1763"/>
      <c r="I253" s="1763"/>
      <c r="N253" s="1763"/>
      <c r="O253" s="1763"/>
      <c r="P253" s="1763"/>
      <c r="Q253" s="1763"/>
      <c r="R253" s="1763"/>
      <c r="S253" s="1763"/>
      <c r="T253" s="1763"/>
      <c r="U253" s="1763"/>
      <c r="V253" s="1763"/>
      <c r="W253" s="1763"/>
      <c r="X253" s="1763"/>
      <c r="Y253" s="1763"/>
      <c r="Z253" s="1763"/>
      <c r="AA253" s="1763"/>
      <c r="AB253" s="1763"/>
      <c r="AC253" s="1763"/>
      <c r="AD253" s="1763"/>
      <c r="AE253" s="1763"/>
      <c r="AF253" s="1763"/>
      <c r="AG253" s="1763"/>
      <c r="AH253" s="1763"/>
      <c r="AI253" s="1763"/>
      <c r="AJ253" s="1763"/>
      <c r="AK253" s="1763"/>
      <c r="AL253" s="1763"/>
      <c r="AM253" s="1763"/>
      <c r="AN253" s="1763"/>
      <c r="AO253" s="1763"/>
      <c r="AP253" s="1763"/>
      <c r="AQ253" s="1763"/>
      <c r="AR253" s="1763"/>
      <c r="AS253" s="1763"/>
      <c r="AT253" s="1763"/>
      <c r="AU253" s="1763"/>
      <c r="AV253" s="1763"/>
      <c r="AW253" s="1763"/>
      <c r="AX253" s="1763"/>
      <c r="AY253" s="1763"/>
      <c r="AZ253" s="1763"/>
      <c r="BA253" s="1763"/>
      <c r="BB253" s="1763"/>
      <c r="BC253" s="1763"/>
      <c r="BD253" s="1763"/>
      <c r="BE253" s="1763"/>
      <c r="BF253" s="1763"/>
      <c r="BG253" s="1763"/>
      <c r="BH253" s="1763"/>
      <c r="BI253" s="1763"/>
      <c r="BJ253" s="1763"/>
      <c r="BK253" s="1763"/>
      <c r="BL253" s="1763"/>
    </row>
    <row r="254" spans="1:64">
      <c r="A254" s="1763"/>
      <c r="B254" s="1763"/>
      <c r="C254" s="1763"/>
      <c r="D254" s="1763"/>
      <c r="E254" s="1763"/>
      <c r="F254" s="1763"/>
      <c r="G254" s="1763"/>
      <c r="H254" s="1763"/>
      <c r="I254" s="1763"/>
      <c r="N254" s="1763"/>
      <c r="O254" s="1763"/>
      <c r="P254" s="1763"/>
      <c r="Q254" s="1763"/>
      <c r="R254" s="1763"/>
      <c r="S254" s="1763"/>
      <c r="T254" s="1763"/>
      <c r="U254" s="1763"/>
      <c r="V254" s="1763"/>
      <c r="W254" s="1763"/>
      <c r="X254" s="1763"/>
      <c r="Y254" s="1763"/>
      <c r="Z254" s="1763"/>
      <c r="AA254" s="1763"/>
      <c r="AB254" s="1763"/>
      <c r="AC254" s="1763"/>
      <c r="AD254" s="1763"/>
      <c r="AE254" s="1763"/>
      <c r="AF254" s="1763"/>
      <c r="AG254" s="1763"/>
      <c r="AH254" s="1763"/>
      <c r="AI254" s="1763"/>
      <c r="AJ254" s="1763"/>
      <c r="AK254" s="1763"/>
      <c r="AL254" s="1763"/>
      <c r="AM254" s="1763"/>
      <c r="AN254" s="1763"/>
      <c r="AO254" s="1763"/>
      <c r="AP254" s="1763"/>
      <c r="AQ254" s="1763"/>
      <c r="AR254" s="1763"/>
      <c r="AS254" s="1763"/>
      <c r="AT254" s="1763"/>
      <c r="AU254" s="1763"/>
      <c r="AV254" s="1763"/>
      <c r="AW254" s="1763"/>
      <c r="AX254" s="1763"/>
      <c r="AY254" s="1763"/>
      <c r="AZ254" s="1763"/>
      <c r="BA254" s="1763"/>
      <c r="BB254" s="1763"/>
      <c r="BC254" s="1763"/>
      <c r="BD254" s="1763"/>
      <c r="BE254" s="1763"/>
      <c r="BF254" s="1763"/>
      <c r="BG254" s="1763"/>
      <c r="BH254" s="1763"/>
      <c r="BI254" s="1763"/>
      <c r="BJ254" s="1763"/>
      <c r="BK254" s="1763"/>
      <c r="BL254" s="1763"/>
    </row>
    <row r="255" spans="1:64">
      <c r="A255" s="1763"/>
      <c r="B255" s="1763"/>
      <c r="C255" s="1763"/>
      <c r="D255" s="1763"/>
      <c r="E255" s="1763"/>
      <c r="F255" s="1763"/>
      <c r="G255" s="1763"/>
      <c r="H255" s="1763"/>
      <c r="I255" s="1763"/>
      <c r="N255" s="1763"/>
      <c r="O255" s="1763"/>
      <c r="P255" s="1763"/>
      <c r="Q255" s="1763"/>
      <c r="R255" s="1763"/>
      <c r="S255" s="1763"/>
      <c r="T255" s="1763"/>
      <c r="U255" s="1763"/>
      <c r="V255" s="1763"/>
      <c r="W255" s="1763"/>
      <c r="X255" s="1763"/>
      <c r="Y255" s="1763"/>
      <c r="Z255" s="1763"/>
      <c r="AA255" s="1763"/>
      <c r="AB255" s="1763"/>
      <c r="AC255" s="1763"/>
      <c r="AD255" s="1763"/>
      <c r="AE255" s="1763"/>
      <c r="AF255" s="1763"/>
      <c r="AG255" s="1763"/>
      <c r="AH255" s="1763"/>
      <c r="AI255" s="1763"/>
      <c r="AJ255" s="1763"/>
      <c r="AK255" s="1763"/>
      <c r="AL255" s="1763"/>
      <c r="AM255" s="1763"/>
      <c r="AN255" s="1763"/>
      <c r="AO255" s="1763"/>
      <c r="AP255" s="1763"/>
      <c r="AQ255" s="1763"/>
      <c r="AR255" s="1763"/>
      <c r="AS255" s="1763"/>
      <c r="AT255" s="1763"/>
      <c r="AU255" s="1763"/>
      <c r="AV255" s="1763"/>
      <c r="AW255" s="1763"/>
      <c r="AX255" s="1763"/>
      <c r="AY255" s="1763"/>
      <c r="AZ255" s="1763"/>
      <c r="BA255" s="1763"/>
      <c r="BB255" s="1763"/>
      <c r="BC255" s="1763"/>
      <c r="BD255" s="1763"/>
      <c r="BE255" s="1763"/>
      <c r="BF255" s="1763"/>
      <c r="BG255" s="1763"/>
      <c r="BH255" s="1763"/>
      <c r="BI255" s="1763"/>
      <c r="BJ255" s="1763"/>
      <c r="BK255" s="1763"/>
      <c r="BL255" s="1763"/>
    </row>
    <row r="256" spans="1:64">
      <c r="A256" s="1763"/>
      <c r="B256" s="1763"/>
      <c r="C256" s="1763"/>
      <c r="D256" s="1763"/>
      <c r="E256" s="1763"/>
      <c r="F256" s="1763"/>
      <c r="G256" s="1763"/>
      <c r="H256" s="1763"/>
      <c r="I256" s="1763"/>
      <c r="N256" s="1763"/>
      <c r="O256" s="1763"/>
      <c r="P256" s="1763"/>
      <c r="Q256" s="1763"/>
      <c r="R256" s="1763"/>
      <c r="S256" s="1763"/>
      <c r="T256" s="1763"/>
      <c r="U256" s="1763"/>
      <c r="V256" s="1763"/>
      <c r="W256" s="1763"/>
      <c r="X256" s="1763"/>
      <c r="Y256" s="1763"/>
      <c r="Z256" s="1763"/>
      <c r="AA256" s="1763"/>
      <c r="AB256" s="1763"/>
      <c r="AC256" s="1763"/>
      <c r="AD256" s="1763"/>
      <c r="AE256" s="1763"/>
      <c r="AF256" s="1763"/>
      <c r="AG256" s="1763"/>
      <c r="AH256" s="1763"/>
      <c r="AI256" s="1763"/>
      <c r="AJ256" s="1763"/>
      <c r="AK256" s="1763"/>
      <c r="AL256" s="1763"/>
      <c r="AM256" s="1763"/>
      <c r="AN256" s="1763"/>
      <c r="AO256" s="1763"/>
      <c r="AP256" s="1763"/>
      <c r="AQ256" s="1763"/>
      <c r="AR256" s="1763"/>
      <c r="AS256" s="1763"/>
      <c r="AT256" s="1763"/>
      <c r="AU256" s="1763"/>
      <c r="AV256" s="1763"/>
      <c r="AW256" s="1763"/>
      <c r="AX256" s="1763"/>
      <c r="AY256" s="1763"/>
      <c r="AZ256" s="1763"/>
      <c r="BA256" s="1763"/>
      <c r="BB256" s="1763"/>
      <c r="BC256" s="1763"/>
      <c r="BD256" s="1763"/>
      <c r="BE256" s="1763"/>
      <c r="BF256" s="1763"/>
      <c r="BG256" s="1763"/>
      <c r="BH256" s="1763"/>
      <c r="BI256" s="1763"/>
      <c r="BJ256" s="1763"/>
      <c r="BK256" s="1763"/>
      <c r="BL256" s="1763"/>
    </row>
    <row r="257" spans="1:64">
      <c r="A257" s="1763"/>
      <c r="B257" s="1763"/>
      <c r="C257" s="1763"/>
      <c r="D257" s="1763"/>
      <c r="E257" s="1763"/>
      <c r="F257" s="1763"/>
      <c r="G257" s="1763"/>
      <c r="H257" s="1763"/>
      <c r="I257" s="1763"/>
      <c r="N257" s="1763"/>
      <c r="O257" s="1763"/>
      <c r="P257" s="1763"/>
      <c r="Q257" s="1763"/>
      <c r="R257" s="1763"/>
      <c r="S257" s="1763"/>
      <c r="T257" s="1763"/>
      <c r="U257" s="1763"/>
      <c r="V257" s="1763"/>
      <c r="W257" s="1763"/>
      <c r="X257" s="1763"/>
      <c r="Y257" s="1763"/>
      <c r="Z257" s="1763"/>
      <c r="AA257" s="1763"/>
      <c r="AB257" s="1763"/>
      <c r="AC257" s="1763"/>
      <c r="AD257" s="1763"/>
      <c r="AE257" s="1763"/>
      <c r="AF257" s="1763"/>
      <c r="AG257" s="1763"/>
      <c r="AH257" s="1763"/>
      <c r="AI257" s="1763"/>
      <c r="AJ257" s="1763"/>
      <c r="AK257" s="1763"/>
      <c r="AL257" s="1763"/>
      <c r="AM257" s="1763"/>
      <c r="AN257" s="1763"/>
      <c r="AO257" s="1763"/>
      <c r="AP257" s="1763"/>
      <c r="AQ257" s="1763"/>
      <c r="AR257" s="1763"/>
      <c r="AS257" s="1763"/>
      <c r="AT257" s="1763"/>
      <c r="AU257" s="1763"/>
      <c r="AV257" s="1763"/>
      <c r="AW257" s="1763"/>
      <c r="AX257" s="1763"/>
      <c r="AY257" s="1763"/>
      <c r="AZ257" s="1763"/>
      <c r="BA257" s="1763"/>
      <c r="BB257" s="1763"/>
      <c r="BC257" s="1763"/>
      <c r="BD257" s="1763"/>
      <c r="BE257" s="1763"/>
      <c r="BF257" s="1763"/>
      <c r="BG257" s="1763"/>
      <c r="BH257" s="1763"/>
      <c r="BI257" s="1763"/>
      <c r="BJ257" s="1763"/>
      <c r="BK257" s="1763"/>
      <c r="BL257" s="1763"/>
    </row>
    <row r="258" spans="1:64">
      <c r="A258" s="1763"/>
      <c r="B258" s="1763"/>
      <c r="C258" s="1763"/>
      <c r="D258" s="1763"/>
      <c r="E258" s="1763"/>
      <c r="F258" s="1763"/>
      <c r="G258" s="1763"/>
      <c r="H258" s="1763"/>
      <c r="I258" s="1763"/>
      <c r="N258" s="1763"/>
      <c r="O258" s="1763"/>
      <c r="P258" s="1763"/>
      <c r="Q258" s="1763"/>
      <c r="R258" s="1763"/>
      <c r="S258" s="1763"/>
      <c r="T258" s="1763"/>
      <c r="U258" s="1763"/>
      <c r="V258" s="1763"/>
      <c r="W258" s="1763"/>
      <c r="X258" s="1763"/>
      <c r="Y258" s="1763"/>
      <c r="Z258" s="1763"/>
      <c r="AA258" s="1763"/>
      <c r="AB258" s="1763"/>
      <c r="AC258" s="1763"/>
      <c r="AD258" s="1763"/>
      <c r="AE258" s="1763"/>
      <c r="AF258" s="1763"/>
      <c r="AG258" s="1763"/>
      <c r="AH258" s="1763"/>
      <c r="AI258" s="1763"/>
      <c r="AJ258" s="1763"/>
      <c r="AK258" s="1763"/>
      <c r="AL258" s="1763"/>
      <c r="AM258" s="1763"/>
      <c r="AN258" s="1763"/>
      <c r="AO258" s="1763"/>
      <c r="AP258" s="1763"/>
      <c r="AQ258" s="1763"/>
      <c r="AR258" s="1763"/>
      <c r="AS258" s="1763"/>
      <c r="AT258" s="1763"/>
      <c r="AU258" s="1763"/>
      <c r="AV258" s="1763"/>
      <c r="AW258" s="1763"/>
      <c r="AX258" s="1763"/>
      <c r="AY258" s="1763"/>
      <c r="AZ258" s="1763"/>
      <c r="BA258" s="1763"/>
      <c r="BB258" s="1763"/>
      <c r="BC258" s="1763"/>
      <c r="BD258" s="1763"/>
      <c r="BE258" s="1763"/>
      <c r="BF258" s="1763"/>
      <c r="BG258" s="1763"/>
      <c r="BH258" s="1763"/>
      <c r="BI258" s="1763"/>
      <c r="BJ258" s="1763"/>
      <c r="BK258" s="1763"/>
      <c r="BL258" s="1763"/>
    </row>
    <row r="259" spans="1:64">
      <c r="A259" s="1763"/>
      <c r="B259" s="1763"/>
      <c r="C259" s="1763"/>
      <c r="D259" s="1763"/>
      <c r="E259" s="1763"/>
      <c r="F259" s="1763"/>
      <c r="G259" s="1763"/>
      <c r="H259" s="1763"/>
      <c r="I259" s="1763"/>
      <c r="N259" s="1763"/>
      <c r="O259" s="1763"/>
      <c r="P259" s="1763"/>
      <c r="Q259" s="1763"/>
      <c r="R259" s="1763"/>
      <c r="S259" s="1763"/>
      <c r="T259" s="1763"/>
      <c r="U259" s="1763"/>
      <c r="V259" s="1763"/>
      <c r="W259" s="1763"/>
      <c r="X259" s="1763"/>
      <c r="Y259" s="1763"/>
      <c r="Z259" s="1763"/>
      <c r="AA259" s="1763"/>
      <c r="AB259" s="1763"/>
      <c r="AC259" s="1763"/>
      <c r="AD259" s="1763"/>
      <c r="AE259" s="1763"/>
      <c r="AF259" s="1763"/>
      <c r="AG259" s="1763"/>
      <c r="AH259" s="1763"/>
      <c r="AI259" s="1763"/>
      <c r="AJ259" s="1763"/>
      <c r="AK259" s="1763"/>
      <c r="AL259" s="1763"/>
      <c r="AM259" s="1763"/>
      <c r="AN259" s="1763"/>
      <c r="AO259" s="1763"/>
      <c r="AP259" s="1763"/>
      <c r="AQ259" s="1763"/>
      <c r="AR259" s="1763"/>
      <c r="AS259" s="1763"/>
      <c r="AT259" s="1763"/>
      <c r="AU259" s="1763"/>
      <c r="AV259" s="1763"/>
      <c r="AW259" s="1763"/>
      <c r="AX259" s="1763"/>
      <c r="AY259" s="1763"/>
      <c r="AZ259" s="1763"/>
      <c r="BA259" s="1763"/>
      <c r="BB259" s="1763"/>
      <c r="BC259" s="1763"/>
      <c r="BD259" s="1763"/>
      <c r="BE259" s="1763"/>
      <c r="BF259" s="1763"/>
      <c r="BG259" s="1763"/>
      <c r="BH259" s="1763"/>
      <c r="BI259" s="1763"/>
      <c r="BJ259" s="1763"/>
      <c r="BK259" s="1763"/>
      <c r="BL259" s="1763"/>
    </row>
    <row r="260" spans="1:64">
      <c r="A260" s="1763"/>
      <c r="B260" s="1763"/>
      <c r="C260" s="1763"/>
      <c r="D260" s="1763"/>
      <c r="E260" s="1763"/>
      <c r="F260" s="1763"/>
      <c r="G260" s="1763"/>
      <c r="H260" s="1763"/>
      <c r="I260" s="1763"/>
      <c r="N260" s="1763"/>
      <c r="O260" s="1763"/>
      <c r="P260" s="1763"/>
      <c r="Q260" s="1763"/>
      <c r="R260" s="1763"/>
      <c r="S260" s="1763"/>
      <c r="T260" s="1763"/>
      <c r="U260" s="1763"/>
      <c r="V260" s="1763"/>
      <c r="W260" s="1763"/>
      <c r="X260" s="1763"/>
      <c r="Y260" s="1763"/>
      <c r="Z260" s="1763"/>
      <c r="AA260" s="1763"/>
      <c r="AB260" s="1763"/>
      <c r="AC260" s="1763"/>
      <c r="AD260" s="1763"/>
      <c r="AE260" s="1763"/>
      <c r="AF260" s="1763"/>
      <c r="AG260" s="1763"/>
      <c r="AH260" s="1763"/>
      <c r="AI260" s="1763"/>
      <c r="AJ260" s="1763"/>
      <c r="AK260" s="1763"/>
      <c r="AL260" s="1763"/>
      <c r="AM260" s="1763"/>
      <c r="AN260" s="1763"/>
      <c r="AO260" s="1763"/>
      <c r="AP260" s="1763"/>
      <c r="AQ260" s="1763"/>
      <c r="AR260" s="1763"/>
      <c r="AS260" s="1763"/>
      <c r="AT260" s="1763"/>
      <c r="AU260" s="1763"/>
      <c r="AV260" s="1763"/>
      <c r="AW260" s="1763"/>
      <c r="AX260" s="1763"/>
      <c r="AY260" s="1763"/>
      <c r="AZ260" s="1763"/>
      <c r="BA260" s="1763"/>
      <c r="BB260" s="1763"/>
      <c r="BC260" s="1763"/>
      <c r="BD260" s="1763"/>
      <c r="BE260" s="1763"/>
      <c r="BF260" s="1763"/>
      <c r="BG260" s="1763"/>
      <c r="BH260" s="1763"/>
      <c r="BI260" s="1763"/>
      <c r="BJ260" s="1763"/>
      <c r="BK260" s="1763"/>
      <c r="BL260" s="1763"/>
    </row>
    <row r="261" spans="1:64">
      <c r="A261" s="1763"/>
      <c r="B261" s="1763"/>
      <c r="C261" s="1763"/>
      <c r="D261" s="1763"/>
      <c r="E261" s="1763"/>
      <c r="F261" s="1763"/>
      <c r="G261" s="1763"/>
      <c r="H261" s="1763"/>
      <c r="I261" s="1763"/>
      <c r="N261" s="1763"/>
      <c r="O261" s="1763"/>
      <c r="P261" s="1763"/>
      <c r="Q261" s="1763"/>
      <c r="R261" s="1763"/>
      <c r="S261" s="1763"/>
      <c r="T261" s="1763"/>
      <c r="U261" s="1763"/>
      <c r="V261" s="1763"/>
      <c r="W261" s="1763"/>
      <c r="X261" s="1763"/>
      <c r="Y261" s="1763"/>
      <c r="Z261" s="1763"/>
      <c r="AA261" s="1763"/>
      <c r="AB261" s="1763"/>
      <c r="AC261" s="1763"/>
      <c r="AD261" s="1763"/>
      <c r="AE261" s="1763"/>
      <c r="AF261" s="1763"/>
      <c r="AG261" s="1763"/>
      <c r="AH261" s="1763"/>
      <c r="AI261" s="1763"/>
      <c r="AJ261" s="1763"/>
      <c r="AK261" s="1763"/>
      <c r="AL261" s="1763"/>
      <c r="AM261" s="1763"/>
      <c r="AN261" s="1763"/>
      <c r="AO261" s="1763"/>
      <c r="AP261" s="1763"/>
      <c r="AQ261" s="1763"/>
      <c r="AR261" s="1763"/>
      <c r="AS261" s="1763"/>
      <c r="AT261" s="1763"/>
      <c r="AU261" s="1763"/>
      <c r="AV261" s="1763"/>
      <c r="AW261" s="1763"/>
      <c r="AX261" s="1763"/>
      <c r="AY261" s="1763"/>
      <c r="AZ261" s="1763"/>
      <c r="BA261" s="1763"/>
      <c r="BB261" s="1763"/>
      <c r="BC261" s="1763"/>
      <c r="BD261" s="1763"/>
      <c r="BE261" s="1763"/>
      <c r="BF261" s="1763"/>
      <c r="BG261" s="1763"/>
      <c r="BH261" s="1763"/>
      <c r="BI261" s="1763"/>
      <c r="BJ261" s="1763"/>
      <c r="BK261" s="1763"/>
      <c r="BL261" s="1763"/>
    </row>
    <row r="262" spans="1:64">
      <c r="A262" s="1763"/>
      <c r="B262" s="1763"/>
      <c r="C262" s="1763"/>
      <c r="D262" s="1763"/>
      <c r="E262" s="1763"/>
      <c r="F262" s="1763"/>
      <c r="G262" s="1763"/>
      <c r="H262" s="1763"/>
      <c r="I262" s="1763"/>
      <c r="N262" s="1763"/>
      <c r="O262" s="1763"/>
      <c r="P262" s="1763"/>
      <c r="Q262" s="1763"/>
      <c r="R262" s="1763"/>
      <c r="S262" s="1763"/>
      <c r="T262" s="1763"/>
      <c r="U262" s="1763"/>
      <c r="V262" s="1763"/>
      <c r="W262" s="1763"/>
      <c r="X262" s="1763"/>
      <c r="Y262" s="1763"/>
      <c r="Z262" s="1763"/>
      <c r="AA262" s="1763"/>
      <c r="AB262" s="1763"/>
      <c r="AC262" s="1763"/>
      <c r="AD262" s="1763"/>
      <c r="AE262" s="1763"/>
      <c r="AF262" s="1763"/>
      <c r="AG262" s="1763"/>
      <c r="AH262" s="1763"/>
      <c r="AI262" s="1763"/>
      <c r="AJ262" s="1763"/>
      <c r="AK262" s="1763"/>
      <c r="AL262" s="1763"/>
      <c r="AM262" s="1763"/>
      <c r="AN262" s="1763"/>
      <c r="AO262" s="1763"/>
      <c r="AP262" s="1763"/>
      <c r="AQ262" s="1763"/>
      <c r="AR262" s="1763"/>
      <c r="AS262" s="1763"/>
      <c r="AT262" s="1763"/>
      <c r="AU262" s="1763"/>
      <c r="AV262" s="1763"/>
      <c r="AW262" s="1763"/>
      <c r="AX262" s="1763"/>
      <c r="AY262" s="1763"/>
      <c r="AZ262" s="1763"/>
      <c r="BA262" s="1763"/>
      <c r="BB262" s="1763"/>
      <c r="BC262" s="1763"/>
      <c r="BD262" s="1763"/>
      <c r="BE262" s="1763"/>
      <c r="BF262" s="1763"/>
      <c r="BG262" s="1763"/>
      <c r="BH262" s="1763"/>
      <c r="BI262" s="1763"/>
      <c r="BJ262" s="1763"/>
      <c r="BK262" s="1763"/>
      <c r="BL262" s="1763"/>
    </row>
    <row r="263" spans="1:64">
      <c r="A263" s="1763"/>
      <c r="B263" s="1763"/>
      <c r="C263" s="1763"/>
      <c r="D263" s="1763"/>
      <c r="E263" s="1763"/>
      <c r="F263" s="1763"/>
      <c r="G263" s="1763"/>
      <c r="H263" s="1763"/>
      <c r="I263" s="1763"/>
      <c r="N263" s="1763"/>
      <c r="O263" s="1763"/>
      <c r="P263" s="1763"/>
      <c r="Q263" s="1763"/>
      <c r="R263" s="1763"/>
      <c r="S263" s="1763"/>
      <c r="T263" s="1763"/>
      <c r="U263" s="1763"/>
      <c r="V263" s="1763"/>
      <c r="W263" s="1763"/>
      <c r="X263" s="1763"/>
      <c r="Y263" s="1763"/>
      <c r="Z263" s="1763"/>
      <c r="AA263" s="1763"/>
      <c r="AB263" s="1763"/>
      <c r="AC263" s="1763"/>
      <c r="AD263" s="1763"/>
      <c r="AE263" s="1763"/>
      <c r="AF263" s="1763"/>
      <c r="AG263" s="1763"/>
      <c r="AH263" s="1763"/>
      <c r="AI263" s="1763"/>
      <c r="AJ263" s="1763"/>
      <c r="AK263" s="1763"/>
      <c r="AL263" s="1763"/>
      <c r="AM263" s="1763"/>
      <c r="AN263" s="1763"/>
      <c r="AO263" s="1763"/>
      <c r="AP263" s="1763"/>
      <c r="AQ263" s="1763"/>
      <c r="AR263" s="1763"/>
      <c r="AS263" s="1763"/>
      <c r="AT263" s="1763"/>
      <c r="AU263" s="1763"/>
      <c r="AV263" s="1763"/>
      <c r="AW263" s="1763"/>
      <c r="AX263" s="1763"/>
      <c r="AY263" s="1763"/>
      <c r="AZ263" s="1763"/>
      <c r="BA263" s="1763"/>
      <c r="BB263" s="1763"/>
      <c r="BC263" s="1763"/>
      <c r="BD263" s="1763"/>
      <c r="BE263" s="1763"/>
      <c r="BF263" s="1763"/>
      <c r="BG263" s="1763"/>
      <c r="BH263" s="1763"/>
      <c r="BI263" s="1763"/>
      <c r="BJ263" s="1763"/>
      <c r="BK263" s="1763"/>
      <c r="BL263" s="1763"/>
    </row>
    <row r="264" spans="1:64">
      <c r="A264" s="1763"/>
      <c r="B264" s="1763"/>
      <c r="C264" s="1763"/>
      <c r="D264" s="1763"/>
      <c r="E264" s="1763"/>
      <c r="F264" s="1763"/>
      <c r="G264" s="1763"/>
      <c r="H264" s="1763"/>
      <c r="I264" s="1763"/>
      <c r="N264" s="1763"/>
      <c r="O264" s="1763"/>
      <c r="P264" s="1763"/>
      <c r="Q264" s="1763"/>
      <c r="R264" s="1763"/>
      <c r="S264" s="1763"/>
      <c r="T264" s="1763"/>
      <c r="U264" s="1763"/>
      <c r="V264" s="1763"/>
      <c r="W264" s="1763"/>
      <c r="X264" s="1763"/>
      <c r="Y264" s="1763"/>
      <c r="Z264" s="1763"/>
      <c r="AA264" s="1763"/>
      <c r="AB264" s="1763"/>
      <c r="AC264" s="1763"/>
      <c r="AD264" s="1763"/>
      <c r="AE264" s="1763"/>
      <c r="AF264" s="1763"/>
      <c r="AG264" s="1763"/>
      <c r="AH264" s="1763"/>
      <c r="AI264" s="1763"/>
      <c r="AJ264" s="1763"/>
      <c r="AK264" s="1763"/>
      <c r="AL264" s="1763"/>
      <c r="AM264" s="1763"/>
      <c r="AN264" s="1763"/>
      <c r="AO264" s="1763"/>
      <c r="AP264" s="1763"/>
      <c r="AQ264" s="1763"/>
      <c r="AR264" s="1763"/>
      <c r="AS264" s="1763"/>
      <c r="AT264" s="1763"/>
      <c r="AU264" s="1763"/>
      <c r="AV264" s="1763"/>
      <c r="AW264" s="1763"/>
      <c r="AX264" s="1763"/>
      <c r="AY264" s="1763"/>
      <c r="AZ264" s="1763"/>
      <c r="BA264" s="1763"/>
      <c r="BB264" s="1763"/>
      <c r="BC264" s="1763"/>
      <c r="BD264" s="1763"/>
      <c r="BE264" s="1763"/>
      <c r="BF264" s="1763"/>
      <c r="BG264" s="1763"/>
      <c r="BH264" s="1763"/>
      <c r="BI264" s="1763"/>
      <c r="BJ264" s="1763"/>
      <c r="BK264" s="1763"/>
      <c r="BL264" s="1763"/>
    </row>
    <row r="265" spans="1:64">
      <c r="A265" s="1763"/>
      <c r="B265" s="1763"/>
      <c r="C265" s="1763"/>
      <c r="D265" s="1763"/>
      <c r="E265" s="1763"/>
      <c r="F265" s="1763"/>
      <c r="G265" s="1763"/>
      <c r="H265" s="1763"/>
      <c r="I265" s="1763"/>
      <c r="N265" s="1763"/>
      <c r="O265" s="1763"/>
      <c r="P265" s="1763"/>
      <c r="Q265" s="1763"/>
      <c r="R265" s="1763"/>
      <c r="S265" s="1763"/>
      <c r="T265" s="1763"/>
      <c r="U265" s="1763"/>
      <c r="V265" s="1763"/>
      <c r="W265" s="1763"/>
      <c r="X265" s="1763"/>
      <c r="Y265" s="1763"/>
      <c r="Z265" s="1763"/>
      <c r="AA265" s="1763"/>
      <c r="AB265" s="1763"/>
      <c r="AC265" s="1763"/>
      <c r="AD265" s="1763"/>
      <c r="AE265" s="1763"/>
      <c r="AF265" s="1763"/>
      <c r="AG265" s="1763"/>
      <c r="AH265" s="1763"/>
      <c r="AI265" s="1763"/>
      <c r="AJ265" s="1763"/>
      <c r="AK265" s="1763"/>
      <c r="AL265" s="1763"/>
      <c r="AM265" s="1763"/>
      <c r="AN265" s="1763"/>
      <c r="AO265" s="1763"/>
      <c r="AP265" s="1763"/>
      <c r="AQ265" s="1763"/>
      <c r="AR265" s="1763"/>
      <c r="AS265" s="1763"/>
      <c r="AT265" s="1763"/>
      <c r="AU265" s="1763"/>
      <c r="AV265" s="1763"/>
      <c r="AW265" s="1763"/>
      <c r="AX265" s="1763"/>
      <c r="AY265" s="1763"/>
      <c r="AZ265" s="1763"/>
      <c r="BA265" s="1763"/>
      <c r="BB265" s="1763"/>
      <c r="BC265" s="1763"/>
      <c r="BD265" s="1763"/>
      <c r="BE265" s="1763"/>
      <c r="BF265" s="1763"/>
      <c r="BG265" s="1763"/>
      <c r="BH265" s="1763"/>
      <c r="BI265" s="1763"/>
      <c r="BJ265" s="1763"/>
      <c r="BK265" s="1763"/>
      <c r="BL265" s="1763"/>
    </row>
    <row r="266" spans="1:64">
      <c r="A266" s="1763"/>
      <c r="B266" s="1763"/>
      <c r="C266" s="1763"/>
      <c r="D266" s="1763"/>
      <c r="E266" s="1763"/>
      <c r="F266" s="1763"/>
      <c r="G266" s="1763"/>
      <c r="H266" s="1763"/>
      <c r="I266" s="1763"/>
      <c r="N266" s="1763"/>
      <c r="O266" s="1763"/>
      <c r="P266" s="1763"/>
      <c r="Q266" s="1763"/>
      <c r="R266" s="1763"/>
      <c r="S266" s="1763"/>
      <c r="T266" s="1763"/>
      <c r="U266" s="1763"/>
      <c r="V266" s="1763"/>
      <c r="W266" s="1763"/>
      <c r="X266" s="1763"/>
      <c r="Y266" s="1763"/>
      <c r="Z266" s="1763"/>
      <c r="AA266" s="1763"/>
      <c r="AB266" s="1763"/>
      <c r="AC266" s="1763"/>
      <c r="AD266" s="1763"/>
      <c r="AE266" s="1763"/>
      <c r="AF266" s="1763"/>
      <c r="AG266" s="1763"/>
      <c r="AH266" s="1763"/>
      <c r="AI266" s="1763"/>
      <c r="AJ266" s="1763"/>
      <c r="AK266" s="1763"/>
      <c r="AL266" s="1763"/>
      <c r="AM266" s="1763"/>
      <c r="AN266" s="1763"/>
      <c r="AO266" s="1763"/>
      <c r="AP266" s="1763"/>
      <c r="AQ266" s="1763"/>
      <c r="AR266" s="1763"/>
      <c r="AS266" s="1763"/>
      <c r="AT266" s="1763"/>
      <c r="AU266" s="1763"/>
      <c r="AV266" s="1763"/>
      <c r="AW266" s="1763"/>
      <c r="AX266" s="1763"/>
      <c r="AY266" s="1763"/>
      <c r="AZ266" s="1763"/>
      <c r="BA266" s="1763"/>
      <c r="BB266" s="1763"/>
      <c r="BC266" s="1763"/>
      <c r="BD266" s="1763"/>
      <c r="BE266" s="1763"/>
      <c r="BF266" s="1763"/>
      <c r="BG266" s="1763"/>
      <c r="BH266" s="1763"/>
      <c r="BI266" s="1763"/>
      <c r="BJ266" s="1763"/>
      <c r="BK266" s="1763"/>
      <c r="BL266" s="1763"/>
    </row>
    <row r="267" spans="1:64">
      <c r="A267" s="1763"/>
      <c r="B267" s="1763"/>
      <c r="C267" s="1763"/>
      <c r="D267" s="1763"/>
      <c r="E267" s="1763"/>
      <c r="F267" s="1763"/>
      <c r="G267" s="1763"/>
      <c r="H267" s="1763"/>
      <c r="I267" s="1763"/>
      <c r="N267" s="1763"/>
      <c r="O267" s="1763"/>
      <c r="P267" s="1763"/>
      <c r="Q267" s="1763"/>
      <c r="R267" s="1763"/>
      <c r="S267" s="1763"/>
      <c r="T267" s="1763"/>
      <c r="U267" s="1763"/>
      <c r="V267" s="1763"/>
      <c r="W267" s="1763"/>
      <c r="X267" s="1763"/>
      <c r="Y267" s="1763"/>
      <c r="Z267" s="1763"/>
      <c r="AA267" s="1763"/>
      <c r="AB267" s="1763"/>
      <c r="AC267" s="1763"/>
      <c r="AD267" s="1763"/>
      <c r="AE267" s="1763"/>
      <c r="AF267" s="1763"/>
      <c r="AG267" s="1763"/>
      <c r="AH267" s="1763"/>
      <c r="AI267" s="1763"/>
      <c r="AJ267" s="1763"/>
      <c r="AK267" s="1763"/>
      <c r="AL267" s="1763"/>
      <c r="AM267" s="1763"/>
      <c r="AN267" s="1763"/>
      <c r="AO267" s="1763"/>
      <c r="AP267" s="1763"/>
      <c r="AQ267" s="1763"/>
      <c r="AR267" s="1763"/>
      <c r="AS267" s="1763"/>
      <c r="AT267" s="1763"/>
      <c r="AU267" s="1763"/>
      <c r="AV267" s="1763"/>
      <c r="AW267" s="1763"/>
      <c r="AX267" s="1763"/>
      <c r="AY267" s="1763"/>
      <c r="AZ267" s="1763"/>
      <c r="BA267" s="1763"/>
      <c r="BB267" s="1763"/>
      <c r="BC267" s="1763"/>
      <c r="BD267" s="1763"/>
      <c r="BE267" s="1763"/>
      <c r="BF267" s="1763"/>
      <c r="BG267" s="1763"/>
      <c r="BH267" s="1763"/>
      <c r="BI267" s="1763"/>
      <c r="BJ267" s="1763"/>
      <c r="BK267" s="1763"/>
      <c r="BL267" s="1763"/>
    </row>
    <row r="268" spans="1:64">
      <c r="A268" s="1763"/>
      <c r="B268" s="1763"/>
      <c r="C268" s="1763"/>
      <c r="D268" s="1763"/>
      <c r="E268" s="1763"/>
      <c r="F268" s="1763"/>
      <c r="G268" s="1763"/>
      <c r="H268" s="1763"/>
      <c r="I268" s="1763"/>
      <c r="N268" s="1763"/>
      <c r="O268" s="1763"/>
      <c r="P268" s="1763"/>
      <c r="Q268" s="1763"/>
      <c r="R268" s="1763"/>
      <c r="S268" s="1763"/>
      <c r="T268" s="1763"/>
      <c r="U268" s="1763"/>
      <c r="V268" s="1763"/>
      <c r="W268" s="1763"/>
      <c r="X268" s="1763"/>
      <c r="Y268" s="1763"/>
      <c r="Z268" s="1763"/>
      <c r="AA268" s="1763"/>
      <c r="AB268" s="1763"/>
      <c r="AC268" s="1763"/>
      <c r="AD268" s="1763"/>
      <c r="AE268" s="1763"/>
      <c r="AF268" s="1763"/>
      <c r="AG268" s="1763"/>
      <c r="AH268" s="1763"/>
      <c r="AI268" s="1763"/>
      <c r="AJ268" s="1763"/>
      <c r="AK268" s="1763"/>
      <c r="AL268" s="1763"/>
      <c r="AM268" s="1763"/>
      <c r="AN268" s="1763"/>
      <c r="AO268" s="1763"/>
      <c r="AP268" s="1763"/>
      <c r="AQ268" s="1763"/>
      <c r="AR268" s="1763"/>
      <c r="AS268" s="1763"/>
      <c r="AT268" s="1763"/>
      <c r="AU268" s="1763"/>
      <c r="AV268" s="1763"/>
      <c r="AW268" s="1763"/>
      <c r="AX268" s="1763"/>
      <c r="AY268" s="1763"/>
      <c r="AZ268" s="1763"/>
      <c r="BA268" s="1763"/>
      <c r="BB268" s="1763"/>
      <c r="BC268" s="1763"/>
      <c r="BD268" s="1763"/>
      <c r="BE268" s="1763"/>
      <c r="BF268" s="1763"/>
      <c r="BG268" s="1763"/>
      <c r="BH268" s="1763"/>
      <c r="BI268" s="1763"/>
      <c r="BJ268" s="1763"/>
      <c r="BK268" s="1763"/>
      <c r="BL268" s="1763"/>
    </row>
    <row r="269" spans="1:64">
      <c r="A269" s="1763"/>
      <c r="B269" s="1763"/>
      <c r="C269" s="1763"/>
      <c r="D269" s="1763"/>
      <c r="E269" s="1763"/>
      <c r="F269" s="1763"/>
      <c r="G269" s="1763"/>
      <c r="H269" s="1763"/>
      <c r="I269" s="1763"/>
      <c r="N269" s="1763"/>
      <c r="O269" s="1763"/>
      <c r="P269" s="1763"/>
      <c r="Q269" s="1763"/>
      <c r="R269" s="1763"/>
      <c r="S269" s="1763"/>
      <c r="T269" s="1763"/>
      <c r="U269" s="1763"/>
      <c r="V269" s="1763"/>
      <c r="W269" s="1763"/>
      <c r="X269" s="1763"/>
      <c r="Y269" s="1763"/>
      <c r="Z269" s="1763"/>
      <c r="AA269" s="1763"/>
      <c r="AB269" s="1763"/>
      <c r="AC269" s="1763"/>
      <c r="AD269" s="1763"/>
      <c r="AE269" s="1763"/>
      <c r="AF269" s="1763"/>
      <c r="AG269" s="1763"/>
      <c r="AH269" s="1763"/>
      <c r="AI269" s="1763"/>
      <c r="AJ269" s="1763"/>
      <c r="AK269" s="1763"/>
      <c r="AL269" s="1763"/>
      <c r="AM269" s="1763"/>
      <c r="AN269" s="1763"/>
      <c r="AO269" s="1763"/>
      <c r="AP269" s="1763"/>
      <c r="AQ269" s="1763"/>
      <c r="AR269" s="1763"/>
      <c r="AS269" s="1763"/>
      <c r="AT269" s="1763"/>
      <c r="AU269" s="1763"/>
      <c r="AV269" s="1763"/>
      <c r="AW269" s="1763"/>
      <c r="AX269" s="1763"/>
      <c r="AY269" s="1763"/>
      <c r="AZ269" s="1763"/>
      <c r="BA269" s="1763"/>
      <c r="BB269" s="1763"/>
      <c r="BC269" s="1763"/>
      <c r="BD269" s="1763"/>
      <c r="BE269" s="1763"/>
      <c r="BF269" s="1763"/>
      <c r="BG269" s="1763"/>
      <c r="BH269" s="1763"/>
      <c r="BI269" s="1763"/>
      <c r="BJ269" s="1763"/>
      <c r="BK269" s="1763"/>
      <c r="BL269" s="1763"/>
    </row>
    <row r="270" spans="1:64">
      <c r="A270" s="1763"/>
      <c r="B270" s="1763"/>
      <c r="C270" s="1763"/>
      <c r="D270" s="1763"/>
      <c r="E270" s="1763"/>
      <c r="F270" s="1763"/>
      <c r="G270" s="1763"/>
      <c r="H270" s="1763"/>
      <c r="I270" s="1763"/>
      <c r="N270" s="1763"/>
      <c r="O270" s="1763"/>
      <c r="P270" s="1763"/>
      <c r="Q270" s="1763"/>
      <c r="R270" s="1763"/>
      <c r="S270" s="1763"/>
      <c r="T270" s="1763"/>
      <c r="U270" s="1763"/>
      <c r="V270" s="1763"/>
      <c r="W270" s="1763"/>
      <c r="X270" s="1763"/>
      <c r="Y270" s="1763"/>
      <c r="Z270" s="1763"/>
      <c r="AA270" s="1763"/>
      <c r="AB270" s="1763"/>
      <c r="AC270" s="1763"/>
      <c r="AD270" s="1763"/>
      <c r="AE270" s="1763"/>
      <c r="AF270" s="1763"/>
      <c r="AG270" s="1763"/>
      <c r="AH270" s="1763"/>
      <c r="AI270" s="1763"/>
      <c r="AJ270" s="1763"/>
      <c r="AK270" s="1763"/>
      <c r="AL270" s="1763"/>
      <c r="AM270" s="1763"/>
      <c r="AN270" s="1763"/>
      <c r="AO270" s="1763"/>
      <c r="AP270" s="1763"/>
      <c r="AQ270" s="1763"/>
      <c r="AR270" s="1763"/>
      <c r="AS270" s="1763"/>
      <c r="AT270" s="1763"/>
      <c r="AU270" s="1763"/>
      <c r="AV270" s="1763"/>
      <c r="AW270" s="1763"/>
      <c r="AX270" s="1763"/>
      <c r="AY270" s="1763"/>
      <c r="AZ270" s="1763"/>
      <c r="BA270" s="1763"/>
      <c r="BB270" s="1763"/>
      <c r="BC270" s="1763"/>
      <c r="BD270" s="1763"/>
      <c r="BE270" s="1763"/>
      <c r="BF270" s="1763"/>
      <c r="BG270" s="1763"/>
      <c r="BH270" s="1763"/>
      <c r="BI270" s="1763"/>
      <c r="BJ270" s="1763"/>
      <c r="BK270" s="1763"/>
      <c r="BL270" s="1763"/>
    </row>
    <row r="271" spans="1:64">
      <c r="A271" s="1763"/>
      <c r="B271" s="1763"/>
      <c r="C271" s="1763"/>
      <c r="D271" s="1763"/>
      <c r="E271" s="1763"/>
      <c r="F271" s="1763"/>
      <c r="G271" s="1763"/>
      <c r="H271" s="1763"/>
      <c r="I271" s="1763"/>
      <c r="N271" s="1763"/>
      <c r="O271" s="1763"/>
      <c r="P271" s="1763"/>
      <c r="Q271" s="1763"/>
      <c r="R271" s="1763"/>
      <c r="S271" s="1763"/>
      <c r="T271" s="1763"/>
      <c r="U271" s="1763"/>
      <c r="V271" s="1763"/>
      <c r="W271" s="1763"/>
      <c r="X271" s="1763"/>
      <c r="Y271" s="1763"/>
      <c r="Z271" s="1763"/>
      <c r="AA271" s="1763"/>
      <c r="AB271" s="1763"/>
      <c r="AC271" s="1763"/>
      <c r="AD271" s="1763"/>
      <c r="AE271" s="1763"/>
      <c r="AF271" s="1763"/>
      <c r="AG271" s="1763"/>
      <c r="AH271" s="1763"/>
      <c r="AI271" s="1763"/>
      <c r="AJ271" s="1763"/>
      <c r="AK271" s="1763"/>
      <c r="AL271" s="1763"/>
      <c r="AM271" s="1763"/>
      <c r="AN271" s="1763"/>
      <c r="AO271" s="1763"/>
      <c r="AP271" s="1763"/>
      <c r="AQ271" s="1763"/>
      <c r="AR271" s="1763"/>
      <c r="AS271" s="1763"/>
      <c r="AT271" s="1763"/>
      <c r="AU271" s="1763"/>
      <c r="AV271" s="1763"/>
      <c r="AW271" s="1763"/>
      <c r="AX271" s="1763"/>
      <c r="AY271" s="1763"/>
      <c r="AZ271" s="1763"/>
      <c r="BA271" s="1763"/>
      <c r="BB271" s="1763"/>
      <c r="BC271" s="1763"/>
      <c r="BD271" s="1763"/>
      <c r="BE271" s="1763"/>
      <c r="BF271" s="1763"/>
      <c r="BG271" s="1763"/>
      <c r="BH271" s="1763"/>
      <c r="BI271" s="1763"/>
      <c r="BJ271" s="1763"/>
      <c r="BK271" s="1763"/>
      <c r="BL271" s="1763"/>
    </row>
    <row r="272" spans="1:64">
      <c r="A272" s="1763"/>
      <c r="B272" s="1763"/>
      <c r="C272" s="1763"/>
      <c r="D272" s="1763"/>
      <c r="E272" s="1763"/>
      <c r="F272" s="1763"/>
      <c r="G272" s="1763"/>
      <c r="H272" s="1763"/>
      <c r="I272" s="1763"/>
      <c r="N272" s="1763"/>
      <c r="O272" s="1763"/>
      <c r="P272" s="1763"/>
      <c r="Q272" s="1763"/>
      <c r="R272" s="1763"/>
      <c r="S272" s="1763"/>
      <c r="T272" s="1763"/>
      <c r="U272" s="1763"/>
      <c r="V272" s="1763"/>
      <c r="W272" s="1763"/>
      <c r="X272" s="1763"/>
      <c r="Y272" s="1763"/>
      <c r="Z272" s="1763"/>
      <c r="AA272" s="1763"/>
      <c r="AB272" s="1763"/>
      <c r="AC272" s="1763"/>
      <c r="AD272" s="1763"/>
      <c r="AE272" s="1763"/>
      <c r="AF272" s="1763"/>
      <c r="AG272" s="1763"/>
      <c r="AH272" s="1763"/>
      <c r="AI272" s="1763"/>
      <c r="AJ272" s="1763"/>
      <c r="AK272" s="1763"/>
      <c r="AL272" s="1763"/>
      <c r="AM272" s="1763"/>
      <c r="AN272" s="1763"/>
      <c r="AO272" s="1763"/>
      <c r="AP272" s="1763"/>
      <c r="AQ272" s="1763"/>
      <c r="AR272" s="1763"/>
      <c r="AS272" s="1763"/>
      <c r="AT272" s="1763"/>
      <c r="AU272" s="1763"/>
      <c r="AV272" s="1763"/>
      <c r="AW272" s="1763"/>
      <c r="AX272" s="1763"/>
      <c r="AY272" s="1763"/>
      <c r="AZ272" s="1763"/>
      <c r="BA272" s="1763"/>
      <c r="BB272" s="1763"/>
      <c r="BC272" s="1763"/>
      <c r="BD272" s="1763"/>
      <c r="BE272" s="1763"/>
      <c r="BF272" s="1763"/>
      <c r="BG272" s="1763"/>
      <c r="BH272" s="1763"/>
      <c r="BI272" s="1763"/>
      <c r="BJ272" s="1763"/>
      <c r="BK272" s="1763"/>
      <c r="BL272" s="1763"/>
    </row>
    <row r="273" spans="1:64">
      <c r="A273" s="1763"/>
      <c r="B273" s="1763"/>
      <c r="C273" s="1763"/>
      <c r="D273" s="1763"/>
      <c r="E273" s="1763"/>
      <c r="F273" s="1763"/>
      <c r="G273" s="1763"/>
      <c r="H273" s="1763"/>
      <c r="I273" s="1763"/>
      <c r="N273" s="1763"/>
      <c r="O273" s="1763"/>
      <c r="P273" s="1763"/>
      <c r="Q273" s="1763"/>
      <c r="R273" s="1763"/>
      <c r="S273" s="1763"/>
      <c r="T273" s="1763"/>
      <c r="U273" s="1763"/>
      <c r="V273" s="1763"/>
      <c r="W273" s="1763"/>
      <c r="X273" s="1763"/>
      <c r="Y273" s="1763"/>
      <c r="Z273" s="1763"/>
      <c r="AA273" s="1763"/>
      <c r="AB273" s="1763"/>
      <c r="AC273" s="1763"/>
      <c r="AD273" s="1763"/>
      <c r="AE273" s="1763"/>
      <c r="AF273" s="1763"/>
      <c r="AG273" s="1763"/>
      <c r="AH273" s="1763"/>
      <c r="AI273" s="1763"/>
      <c r="AJ273" s="1763"/>
      <c r="AK273" s="1763"/>
      <c r="AL273" s="1763"/>
      <c r="AM273" s="1763"/>
      <c r="AN273" s="1763"/>
      <c r="AO273" s="1763"/>
      <c r="AP273" s="1763"/>
      <c r="AQ273" s="1763"/>
      <c r="AR273" s="1763"/>
      <c r="AS273" s="1763"/>
      <c r="AT273" s="1763"/>
      <c r="AU273" s="1763"/>
      <c r="AV273" s="1763"/>
      <c r="AW273" s="1763"/>
      <c r="AX273" s="1763"/>
      <c r="AY273" s="1763"/>
      <c r="AZ273" s="1763"/>
      <c r="BA273" s="1763"/>
      <c r="BB273" s="1763"/>
      <c r="BC273" s="1763"/>
      <c r="BD273" s="1763"/>
      <c r="BE273" s="1763"/>
      <c r="BF273" s="1763"/>
      <c r="BG273" s="1763"/>
      <c r="BH273" s="1763"/>
      <c r="BI273" s="1763"/>
      <c r="BJ273" s="1763"/>
      <c r="BK273" s="1763"/>
      <c r="BL273" s="1763"/>
    </row>
    <row r="274" spans="1:64">
      <c r="A274" s="1763"/>
      <c r="B274" s="1763"/>
      <c r="C274" s="1763"/>
      <c r="D274" s="1763"/>
      <c r="E274" s="1763"/>
      <c r="F274" s="1763"/>
      <c r="G274" s="1763"/>
      <c r="H274" s="1763"/>
      <c r="I274" s="1763"/>
      <c r="N274" s="1763"/>
      <c r="O274" s="1763"/>
      <c r="P274" s="1763"/>
      <c r="Q274" s="1763"/>
      <c r="R274" s="1763"/>
      <c r="S274" s="1763"/>
      <c r="T274" s="1763"/>
      <c r="U274" s="1763"/>
      <c r="V274" s="1763"/>
      <c r="W274" s="1763"/>
      <c r="X274" s="1763"/>
      <c r="Y274" s="1763"/>
      <c r="Z274" s="1763"/>
      <c r="AA274" s="1763"/>
      <c r="AB274" s="1763"/>
      <c r="AC274" s="1763"/>
      <c r="AD274" s="1763"/>
      <c r="AE274" s="1763"/>
      <c r="AF274" s="1763"/>
      <c r="AG274" s="1763"/>
      <c r="AH274" s="1763"/>
      <c r="AI274" s="1763"/>
      <c r="AJ274" s="1763"/>
      <c r="AK274" s="1763"/>
      <c r="AL274" s="1763"/>
      <c r="AM274" s="1763"/>
      <c r="AN274" s="1763"/>
      <c r="AO274" s="1763"/>
      <c r="AP274" s="1763"/>
      <c r="AQ274" s="1763"/>
      <c r="AR274" s="1763"/>
      <c r="AS274" s="1763"/>
      <c r="AT274" s="1763"/>
      <c r="AU274" s="1763"/>
      <c r="AV274" s="1763"/>
      <c r="AW274" s="1763"/>
      <c r="AX274" s="1763"/>
      <c r="AY274" s="1763"/>
      <c r="AZ274" s="1763"/>
      <c r="BA274" s="1763"/>
      <c r="BB274" s="1763"/>
      <c r="BC274" s="1763"/>
      <c r="BD274" s="1763"/>
      <c r="BE274" s="1763"/>
      <c r="BF274" s="1763"/>
      <c r="BG274" s="1763"/>
      <c r="BH274" s="1763"/>
      <c r="BI274" s="1763"/>
      <c r="BJ274" s="1763"/>
      <c r="BK274" s="1763"/>
      <c r="BL274" s="1763"/>
    </row>
    <row r="275" spans="1:64">
      <c r="A275" s="1763"/>
      <c r="B275" s="1763"/>
      <c r="C275" s="1763"/>
      <c r="D275" s="1763"/>
      <c r="E275" s="1763"/>
      <c r="F275" s="1763"/>
      <c r="G275" s="1763"/>
      <c r="H275" s="1763"/>
      <c r="I275" s="1763"/>
      <c r="N275" s="1763"/>
      <c r="O275" s="1763"/>
      <c r="P275" s="1763"/>
      <c r="Q275" s="1763"/>
      <c r="R275" s="1763"/>
      <c r="S275" s="1763"/>
      <c r="T275" s="1763"/>
      <c r="U275" s="1763"/>
      <c r="V275" s="1763"/>
      <c r="W275" s="1763"/>
      <c r="X275" s="1763"/>
      <c r="Y275" s="1763"/>
      <c r="Z275" s="1763"/>
      <c r="AA275" s="1763"/>
      <c r="AB275" s="1763"/>
      <c r="AC275" s="1763"/>
      <c r="AD275" s="1763"/>
      <c r="AE275" s="1763"/>
      <c r="AF275" s="1763"/>
      <c r="AG275" s="1763"/>
      <c r="AH275" s="1763"/>
      <c r="AI275" s="1763"/>
      <c r="AJ275" s="1763"/>
      <c r="AK275" s="1763"/>
      <c r="AL275" s="1763"/>
      <c r="AM275" s="1763"/>
      <c r="AN275" s="1763"/>
      <c r="AO275" s="1763"/>
      <c r="AP275" s="1763"/>
      <c r="AQ275" s="1763"/>
      <c r="AR275" s="1763"/>
      <c r="AS275" s="1763"/>
      <c r="AT275" s="1763"/>
      <c r="AU275" s="1763"/>
      <c r="AV275" s="1763"/>
      <c r="AW275" s="1763"/>
      <c r="AX275" s="1763"/>
      <c r="AY275" s="1763"/>
      <c r="AZ275" s="1763"/>
      <c r="BA275" s="1763"/>
      <c r="BB275" s="1763"/>
      <c r="BC275" s="1763"/>
      <c r="BD275" s="1763"/>
      <c r="BE275" s="1763"/>
      <c r="BF275" s="1763"/>
      <c r="BG275" s="1763"/>
      <c r="BH275" s="1763"/>
      <c r="BI275" s="1763"/>
      <c r="BJ275" s="1763"/>
      <c r="BK275" s="1763"/>
      <c r="BL275" s="1763"/>
    </row>
    <row r="276" spans="1:64">
      <c r="A276" s="1763"/>
      <c r="B276" s="1763"/>
      <c r="C276" s="1763"/>
      <c r="D276" s="1763"/>
      <c r="E276" s="1763"/>
      <c r="F276" s="1763"/>
      <c r="G276" s="1763"/>
      <c r="H276" s="1763"/>
      <c r="I276" s="1763"/>
      <c r="N276" s="1763"/>
      <c r="O276" s="1763"/>
      <c r="P276" s="1763"/>
      <c r="Q276" s="1763"/>
      <c r="R276" s="1763"/>
      <c r="S276" s="1763"/>
      <c r="T276" s="1763"/>
      <c r="U276" s="1763"/>
      <c r="V276" s="1763"/>
      <c r="W276" s="1763"/>
      <c r="X276" s="1763"/>
      <c r="Y276" s="1763"/>
      <c r="Z276" s="1763"/>
      <c r="AA276" s="1763"/>
      <c r="AB276" s="1763"/>
      <c r="AC276" s="1763"/>
      <c r="AD276" s="1763"/>
      <c r="AE276" s="1763"/>
      <c r="AF276" s="1763"/>
      <c r="AG276" s="1763"/>
      <c r="AH276" s="1763"/>
      <c r="AI276" s="1763"/>
      <c r="AJ276" s="1763"/>
      <c r="AK276" s="1763"/>
      <c r="AL276" s="1763"/>
      <c r="AM276" s="1763"/>
      <c r="AN276" s="1763"/>
      <c r="AO276" s="1763"/>
      <c r="AP276" s="1763"/>
      <c r="AQ276" s="1763"/>
      <c r="AR276" s="1763"/>
      <c r="AS276" s="1763"/>
      <c r="AT276" s="1763"/>
      <c r="AU276" s="1763"/>
      <c r="AV276" s="1763"/>
      <c r="AW276" s="1763"/>
      <c r="AX276" s="1763"/>
      <c r="AY276" s="1763"/>
      <c r="AZ276" s="1763"/>
      <c r="BA276" s="1763"/>
      <c r="BB276" s="1763"/>
      <c r="BC276" s="1763"/>
      <c r="BD276" s="1763"/>
      <c r="BE276" s="1763"/>
      <c r="BF276" s="1763"/>
      <c r="BG276" s="1763"/>
      <c r="BH276" s="1763"/>
      <c r="BI276" s="1763"/>
      <c r="BJ276" s="1763"/>
      <c r="BK276" s="1763"/>
      <c r="BL276" s="1763"/>
    </row>
    <row r="277" spans="1:64">
      <c r="A277" s="1763"/>
      <c r="B277" s="1763"/>
      <c r="C277" s="1763"/>
      <c r="D277" s="1763"/>
      <c r="E277" s="1763"/>
      <c r="F277" s="1763"/>
      <c r="G277" s="1763"/>
      <c r="H277" s="1763"/>
      <c r="I277" s="1763"/>
      <c r="N277" s="1763"/>
      <c r="O277" s="1763"/>
      <c r="P277" s="1763"/>
      <c r="Q277" s="1763"/>
      <c r="R277" s="1763"/>
      <c r="S277" s="1763"/>
      <c r="T277" s="1763"/>
      <c r="U277" s="1763"/>
      <c r="V277" s="1763"/>
      <c r="W277" s="1763"/>
      <c r="X277" s="1763"/>
      <c r="Y277" s="1763"/>
      <c r="Z277" s="1763"/>
      <c r="AA277" s="1763"/>
      <c r="AB277" s="1763"/>
      <c r="AC277" s="1763"/>
      <c r="AD277" s="1763"/>
      <c r="AE277" s="1763"/>
      <c r="AF277" s="1763"/>
      <c r="AG277" s="1763"/>
      <c r="AH277" s="1763"/>
      <c r="AI277" s="1763"/>
      <c r="AJ277" s="1763"/>
      <c r="AK277" s="1763"/>
      <c r="AL277" s="1763"/>
      <c r="AM277" s="1763"/>
      <c r="AN277" s="1763"/>
      <c r="AO277" s="1763"/>
      <c r="AP277" s="1763"/>
      <c r="AQ277" s="1763"/>
      <c r="AR277" s="1763"/>
      <c r="AS277" s="1763"/>
      <c r="AT277" s="1763"/>
      <c r="AU277" s="1763"/>
      <c r="AV277" s="1763"/>
      <c r="AW277" s="1763"/>
      <c r="AX277" s="1763"/>
      <c r="AY277" s="1763"/>
      <c r="AZ277" s="1763"/>
      <c r="BA277" s="1763"/>
      <c r="BB277" s="1763"/>
      <c r="BC277" s="1763"/>
      <c r="BD277" s="1763"/>
      <c r="BE277" s="1763"/>
      <c r="BF277" s="1763"/>
      <c r="BG277" s="1763"/>
      <c r="BH277" s="1763"/>
      <c r="BI277" s="1763"/>
      <c r="BJ277" s="1763"/>
      <c r="BK277" s="1763"/>
      <c r="BL277" s="1763"/>
    </row>
    <row r="278" spans="1:64">
      <c r="A278" s="1763"/>
      <c r="B278" s="1763"/>
      <c r="C278" s="1763"/>
      <c r="D278" s="1763"/>
      <c r="E278" s="1763"/>
      <c r="F278" s="1763"/>
      <c r="G278" s="1763"/>
      <c r="H278" s="1763"/>
      <c r="I278" s="1763"/>
      <c r="N278" s="1763"/>
      <c r="O278" s="1763"/>
      <c r="P278" s="1763"/>
      <c r="Q278" s="1763"/>
      <c r="R278" s="1763"/>
      <c r="S278" s="1763"/>
      <c r="T278" s="1763"/>
      <c r="U278" s="1763"/>
      <c r="V278" s="1763"/>
      <c r="W278" s="1763"/>
      <c r="X278" s="1763"/>
      <c r="Y278" s="1763"/>
      <c r="Z278" s="1763"/>
      <c r="AA278" s="1763"/>
      <c r="AB278" s="1763"/>
      <c r="AC278" s="1763"/>
      <c r="AD278" s="1763"/>
      <c r="AE278" s="1763"/>
      <c r="AF278" s="1763"/>
      <c r="AG278" s="1763"/>
      <c r="AH278" s="1763"/>
      <c r="AI278" s="1763"/>
      <c r="AJ278" s="1763"/>
      <c r="AK278" s="1763"/>
      <c r="AL278" s="1763"/>
      <c r="AM278" s="1763"/>
      <c r="AN278" s="1763"/>
      <c r="AO278" s="1763"/>
      <c r="AP278" s="1763"/>
      <c r="AQ278" s="1763"/>
      <c r="AR278" s="1763"/>
      <c r="AS278" s="1763"/>
      <c r="AT278" s="1763"/>
      <c r="AU278" s="1763"/>
      <c r="AV278" s="1763"/>
      <c r="AW278" s="1763"/>
      <c r="AX278" s="1763"/>
      <c r="AY278" s="1763"/>
      <c r="AZ278" s="1763"/>
      <c r="BA278" s="1763"/>
      <c r="BB278" s="1763"/>
      <c r="BC278" s="1763"/>
      <c r="BD278" s="1763"/>
      <c r="BE278" s="1763"/>
      <c r="BF278" s="1763"/>
      <c r="BG278" s="1763"/>
      <c r="BH278" s="1763"/>
      <c r="BI278" s="1763"/>
      <c r="BJ278" s="1763"/>
      <c r="BK278" s="1763"/>
      <c r="BL278" s="1763"/>
    </row>
    <row r="279" spans="1:64">
      <c r="A279" s="1763"/>
      <c r="B279" s="1763"/>
      <c r="C279" s="1763"/>
      <c r="D279" s="1763"/>
      <c r="E279" s="1763"/>
      <c r="F279" s="1763"/>
      <c r="G279" s="1763"/>
      <c r="H279" s="1763"/>
      <c r="I279" s="1763"/>
      <c r="N279" s="1763"/>
      <c r="O279" s="1763"/>
      <c r="P279" s="1763"/>
      <c r="Q279" s="1763"/>
      <c r="R279" s="1763"/>
      <c r="S279" s="1763"/>
      <c r="T279" s="1763"/>
      <c r="U279" s="1763"/>
      <c r="V279" s="1763"/>
      <c r="W279" s="1763"/>
      <c r="X279" s="1763"/>
      <c r="Y279" s="1763"/>
      <c r="Z279" s="1763"/>
      <c r="AA279" s="1763"/>
      <c r="AB279" s="1763"/>
      <c r="AC279" s="1763"/>
      <c r="AD279" s="1763"/>
      <c r="AE279" s="1763"/>
      <c r="AF279" s="1763"/>
      <c r="AG279" s="1763"/>
      <c r="AH279" s="1763"/>
      <c r="AI279" s="1763"/>
      <c r="AJ279" s="1763"/>
      <c r="AK279" s="1763"/>
      <c r="AL279" s="1763"/>
      <c r="AM279" s="1763"/>
      <c r="AN279" s="1763"/>
      <c r="AO279" s="1763"/>
      <c r="AP279" s="1763"/>
      <c r="AQ279" s="1763"/>
      <c r="AR279" s="1763"/>
      <c r="AS279" s="1763"/>
      <c r="AT279" s="1763"/>
      <c r="AU279" s="1763"/>
      <c r="AV279" s="1763"/>
      <c r="AW279" s="1763"/>
      <c r="AX279" s="1763"/>
      <c r="AY279" s="1763"/>
      <c r="AZ279" s="1763"/>
      <c r="BA279" s="1763"/>
      <c r="BB279" s="1763"/>
      <c r="BC279" s="1763"/>
      <c r="BD279" s="1763"/>
      <c r="BE279" s="1763"/>
      <c r="BF279" s="1763"/>
      <c r="BG279" s="1763"/>
      <c r="BH279" s="1763"/>
      <c r="BI279" s="1763"/>
      <c r="BJ279" s="1763"/>
      <c r="BK279" s="1763"/>
      <c r="BL279" s="1763"/>
    </row>
    <row r="280" spans="1:64">
      <c r="A280" s="1763"/>
      <c r="B280" s="1763"/>
      <c r="C280" s="1763"/>
      <c r="D280" s="1763"/>
      <c r="E280" s="1763"/>
      <c r="F280" s="1763"/>
      <c r="G280" s="1763"/>
      <c r="H280" s="1763"/>
      <c r="I280" s="1763"/>
      <c r="N280" s="1763"/>
      <c r="O280" s="1763"/>
      <c r="P280" s="1763"/>
      <c r="Q280" s="1763"/>
      <c r="R280" s="1763"/>
      <c r="S280" s="1763"/>
      <c r="T280" s="1763"/>
      <c r="U280" s="1763"/>
      <c r="V280" s="1763"/>
      <c r="W280" s="1763"/>
      <c r="X280" s="1763"/>
      <c r="Y280" s="1763"/>
      <c r="Z280" s="1763"/>
      <c r="AA280" s="1763"/>
      <c r="AB280" s="1763"/>
      <c r="AC280" s="1763"/>
      <c r="AD280" s="1763"/>
      <c r="AE280" s="1763"/>
      <c r="AF280" s="1763"/>
      <c r="AG280" s="1763"/>
      <c r="AH280" s="1763"/>
      <c r="AI280" s="1763"/>
      <c r="AJ280" s="1763"/>
      <c r="AK280" s="1763"/>
      <c r="AL280" s="1763"/>
      <c r="AM280" s="1763"/>
      <c r="AN280" s="1763"/>
      <c r="AO280" s="1763"/>
      <c r="AP280" s="1763"/>
      <c r="AQ280" s="1763"/>
      <c r="AR280" s="1763"/>
      <c r="AS280" s="1763"/>
      <c r="AT280" s="1763"/>
      <c r="AU280" s="1763"/>
      <c r="AV280" s="1763"/>
      <c r="AW280" s="1763"/>
      <c r="AX280" s="1763"/>
      <c r="AY280" s="1763"/>
      <c r="AZ280" s="1763"/>
      <c r="BA280" s="1763"/>
      <c r="BB280" s="1763"/>
      <c r="BC280" s="1763"/>
      <c r="BD280" s="1763"/>
      <c r="BE280" s="1763"/>
      <c r="BF280" s="1763"/>
      <c r="BG280" s="1763"/>
      <c r="BH280" s="1763"/>
      <c r="BI280" s="1763"/>
      <c r="BJ280" s="1763"/>
      <c r="BK280" s="1763"/>
      <c r="BL280" s="1763"/>
    </row>
    <row r="281" spans="1:64">
      <c r="A281" s="1763"/>
      <c r="B281" s="1763"/>
      <c r="C281" s="1763"/>
      <c r="D281" s="1763"/>
      <c r="E281" s="1763"/>
      <c r="F281" s="1763"/>
      <c r="G281" s="1763"/>
      <c r="H281" s="1763"/>
      <c r="I281" s="1763"/>
      <c r="N281" s="1763"/>
      <c r="O281" s="1763"/>
      <c r="P281" s="1763"/>
      <c r="Q281" s="1763"/>
      <c r="R281" s="1763"/>
      <c r="S281" s="1763"/>
      <c r="T281" s="1763"/>
      <c r="U281" s="1763"/>
      <c r="V281" s="1763"/>
      <c r="W281" s="1763"/>
      <c r="X281" s="1763"/>
      <c r="Y281" s="1763"/>
      <c r="Z281" s="1763"/>
      <c r="AA281" s="1763"/>
      <c r="AB281" s="1763"/>
      <c r="AC281" s="1763"/>
      <c r="AD281" s="1763"/>
      <c r="AE281" s="1763"/>
      <c r="AF281" s="1763"/>
      <c r="AG281" s="1763"/>
      <c r="AH281" s="1763"/>
      <c r="AI281" s="1763"/>
      <c r="AJ281" s="1763"/>
      <c r="AK281" s="1763"/>
      <c r="AL281" s="1763"/>
      <c r="AM281" s="1763"/>
      <c r="AN281" s="1763"/>
      <c r="AO281" s="1763"/>
      <c r="AP281" s="1763"/>
      <c r="AQ281" s="1763"/>
      <c r="AR281" s="1763"/>
      <c r="AS281" s="1763"/>
      <c r="AT281" s="1763"/>
      <c r="AU281" s="1763"/>
      <c r="AV281" s="1763"/>
      <c r="AW281" s="1763"/>
      <c r="AX281" s="1763"/>
      <c r="AY281" s="1763"/>
      <c r="AZ281" s="1763"/>
      <c r="BA281" s="1763"/>
      <c r="BB281" s="1763"/>
      <c r="BC281" s="1763"/>
      <c r="BD281" s="1763"/>
      <c r="BE281" s="1763"/>
      <c r="BF281" s="1763"/>
      <c r="BG281" s="1763"/>
      <c r="BH281" s="1763"/>
      <c r="BI281" s="1763"/>
      <c r="BJ281" s="1763"/>
      <c r="BK281" s="1763"/>
      <c r="BL281" s="1763"/>
    </row>
    <row r="282" spans="1:64">
      <c r="A282" s="1763"/>
      <c r="B282" s="1763"/>
      <c r="C282" s="1763"/>
      <c r="D282" s="1763"/>
      <c r="E282" s="1763"/>
      <c r="F282" s="1763"/>
      <c r="G282" s="1763"/>
      <c r="H282" s="1763"/>
      <c r="I282" s="1763"/>
      <c r="N282" s="1763"/>
      <c r="O282" s="1763"/>
      <c r="P282" s="1763"/>
      <c r="Q282" s="1763"/>
      <c r="R282" s="1763"/>
      <c r="S282" s="1763"/>
      <c r="T282" s="1763"/>
      <c r="U282" s="1763"/>
      <c r="V282" s="1763"/>
      <c r="W282" s="1763"/>
      <c r="X282" s="1763"/>
      <c r="Y282" s="1763"/>
      <c r="Z282" s="1763"/>
      <c r="AA282" s="1763"/>
      <c r="AB282" s="1763"/>
      <c r="AC282" s="1763"/>
      <c r="AD282" s="1763"/>
      <c r="AE282" s="1763"/>
      <c r="AF282" s="1763"/>
      <c r="AG282" s="1763"/>
      <c r="AH282" s="1763"/>
      <c r="AI282" s="1763"/>
      <c r="AJ282" s="1763"/>
      <c r="AK282" s="1763"/>
      <c r="AL282" s="1763"/>
      <c r="AM282" s="1763"/>
      <c r="AN282" s="1763"/>
      <c r="AO282" s="1763"/>
      <c r="AP282" s="1763"/>
      <c r="AQ282" s="1763"/>
      <c r="AR282" s="1763"/>
      <c r="AS282" s="1763"/>
      <c r="AT282" s="1763"/>
      <c r="AU282" s="1763"/>
      <c r="AV282" s="1763"/>
      <c r="AW282" s="1763"/>
      <c r="AX282" s="1763"/>
      <c r="AY282" s="1763"/>
      <c r="AZ282" s="1763"/>
      <c r="BA282" s="1763"/>
      <c r="BB282" s="1763"/>
      <c r="BC282" s="1763"/>
      <c r="BD282" s="1763"/>
      <c r="BE282" s="1763"/>
      <c r="BF282" s="1763"/>
      <c r="BG282" s="1763"/>
      <c r="BH282" s="1763"/>
      <c r="BI282" s="1763"/>
      <c r="BJ282" s="1763"/>
      <c r="BK282" s="1763"/>
      <c r="BL282" s="1763"/>
    </row>
    <row r="283" spans="1:64">
      <c r="A283" s="1763"/>
      <c r="B283" s="1763"/>
      <c r="C283" s="1763"/>
      <c r="D283" s="1763"/>
      <c r="E283" s="1763"/>
      <c r="F283" s="1763"/>
      <c r="G283" s="1763"/>
      <c r="H283" s="1763"/>
      <c r="I283" s="1763"/>
      <c r="N283" s="1763"/>
      <c r="O283" s="1763"/>
      <c r="P283" s="1763"/>
      <c r="Q283" s="1763"/>
      <c r="R283" s="1763"/>
      <c r="S283" s="1763"/>
      <c r="T283" s="1763"/>
      <c r="U283" s="1763"/>
      <c r="V283" s="1763"/>
      <c r="W283" s="1763"/>
      <c r="X283" s="1763"/>
      <c r="Y283" s="1763"/>
      <c r="Z283" s="1763"/>
      <c r="AA283" s="1763"/>
      <c r="AB283" s="1763"/>
      <c r="AC283" s="1763"/>
      <c r="AD283" s="1763"/>
      <c r="AE283" s="1763"/>
      <c r="AF283" s="1763"/>
      <c r="AG283" s="1763"/>
      <c r="AH283" s="1763"/>
      <c r="AI283" s="1763"/>
      <c r="AJ283" s="1763"/>
      <c r="AK283" s="1763"/>
      <c r="AL283" s="1763"/>
      <c r="AM283" s="1763"/>
      <c r="AN283" s="1763"/>
      <c r="AO283" s="1763"/>
      <c r="AP283" s="1763"/>
      <c r="AQ283" s="1763"/>
      <c r="AR283" s="1763"/>
      <c r="AS283" s="1763"/>
      <c r="AT283" s="1763"/>
      <c r="AU283" s="1763"/>
      <c r="AV283" s="1763"/>
      <c r="AW283" s="1763"/>
      <c r="AX283" s="1763"/>
      <c r="AY283" s="1763"/>
      <c r="AZ283" s="1763"/>
      <c r="BA283" s="1763"/>
      <c r="BB283" s="1763"/>
      <c r="BC283" s="1763"/>
      <c r="BD283" s="1763"/>
      <c r="BE283" s="1763"/>
      <c r="BF283" s="1763"/>
      <c r="BG283" s="1763"/>
      <c r="BH283" s="1763"/>
      <c r="BI283" s="1763"/>
      <c r="BJ283" s="1763"/>
      <c r="BK283" s="1763"/>
      <c r="BL283" s="1763"/>
    </row>
    <row r="284" spans="1:64">
      <c r="A284" s="1763"/>
      <c r="B284" s="1763"/>
      <c r="C284" s="1763"/>
      <c r="D284" s="1763"/>
      <c r="E284" s="1763"/>
      <c r="F284" s="1763"/>
      <c r="G284" s="1763"/>
      <c r="H284" s="1763"/>
      <c r="I284" s="1763"/>
      <c r="N284" s="1763"/>
      <c r="O284" s="1763"/>
      <c r="P284" s="1763"/>
      <c r="Q284" s="1763"/>
      <c r="R284" s="1763"/>
      <c r="S284" s="1763"/>
      <c r="T284" s="1763"/>
      <c r="U284" s="1763"/>
      <c r="V284" s="1763"/>
      <c r="W284" s="1763"/>
      <c r="X284" s="1763"/>
      <c r="Y284" s="1763"/>
      <c r="Z284" s="1763"/>
      <c r="AA284" s="1763"/>
      <c r="AB284" s="1763"/>
      <c r="AC284" s="1763"/>
      <c r="AD284" s="1763"/>
      <c r="AE284" s="1763"/>
      <c r="AF284" s="1763"/>
      <c r="AG284" s="1763"/>
      <c r="AH284" s="1763"/>
      <c r="AI284" s="1763"/>
      <c r="AJ284" s="1763"/>
      <c r="AK284" s="1763"/>
      <c r="AL284" s="1763"/>
      <c r="AM284" s="1763"/>
      <c r="AN284" s="1763"/>
      <c r="AO284" s="1763"/>
      <c r="AP284" s="1763"/>
      <c r="AQ284" s="1763"/>
      <c r="AR284" s="1763"/>
      <c r="AS284" s="1763"/>
      <c r="AT284" s="1763"/>
      <c r="AU284" s="1763"/>
      <c r="AV284" s="1763"/>
      <c r="AW284" s="1763"/>
      <c r="AX284" s="1763"/>
      <c r="AY284" s="1763"/>
      <c r="AZ284" s="1763"/>
      <c r="BA284" s="1763"/>
      <c r="BB284" s="1763"/>
      <c r="BC284" s="1763"/>
      <c r="BD284" s="1763"/>
      <c r="BE284" s="1763"/>
      <c r="BF284" s="1763"/>
      <c r="BG284" s="1763"/>
      <c r="BH284" s="1763"/>
      <c r="BI284" s="1763"/>
      <c r="BJ284" s="1763"/>
      <c r="BK284" s="1763"/>
      <c r="BL284" s="1763"/>
    </row>
    <row r="285" spans="1:64">
      <c r="A285" s="1763"/>
      <c r="B285" s="1763"/>
      <c r="C285" s="1763"/>
      <c r="D285" s="1763"/>
      <c r="E285" s="1763"/>
      <c r="F285" s="1763"/>
      <c r="G285" s="1763"/>
      <c r="H285" s="1763"/>
      <c r="I285" s="1763"/>
      <c r="N285" s="1763"/>
      <c r="O285" s="1763"/>
      <c r="P285" s="1763"/>
      <c r="Q285" s="1763"/>
      <c r="R285" s="1763"/>
      <c r="S285" s="1763"/>
      <c r="T285" s="1763"/>
      <c r="U285" s="1763"/>
      <c r="V285" s="1763"/>
      <c r="W285" s="1763"/>
      <c r="X285" s="1763"/>
      <c r="Y285" s="1763"/>
      <c r="Z285" s="1763"/>
      <c r="AA285" s="1763"/>
      <c r="AB285" s="1763"/>
      <c r="AC285" s="1763"/>
      <c r="AD285" s="1763"/>
      <c r="AE285" s="1763"/>
      <c r="AF285" s="1763"/>
      <c r="AG285" s="1763"/>
      <c r="AH285" s="1763"/>
      <c r="AI285" s="1763"/>
      <c r="AJ285" s="1763"/>
      <c r="AK285" s="1763"/>
      <c r="AL285" s="1763"/>
      <c r="AM285" s="1763"/>
      <c r="AN285" s="1763"/>
      <c r="AO285" s="1763"/>
      <c r="AP285" s="1763"/>
      <c r="AQ285" s="1763"/>
      <c r="AR285" s="1763"/>
      <c r="AS285" s="1763"/>
      <c r="AT285" s="1763"/>
      <c r="AU285" s="1763"/>
      <c r="AV285" s="1763"/>
      <c r="AW285" s="1763"/>
      <c r="AX285" s="1763"/>
      <c r="AY285" s="1763"/>
      <c r="AZ285" s="1763"/>
      <c r="BA285" s="1763"/>
      <c r="BB285" s="1763"/>
      <c r="BC285" s="1763"/>
      <c r="BD285" s="1763"/>
      <c r="BE285" s="1763"/>
      <c r="BF285" s="1763"/>
      <c r="BG285" s="1763"/>
      <c r="BH285" s="1763"/>
      <c r="BI285" s="1763"/>
      <c r="BJ285" s="1763"/>
      <c r="BK285" s="1763"/>
      <c r="BL285" s="1763"/>
    </row>
    <row r="286" spans="1:64">
      <c r="A286" s="1763"/>
      <c r="B286" s="1763"/>
      <c r="C286" s="1763"/>
      <c r="D286" s="1763"/>
      <c r="E286" s="1763"/>
      <c r="F286" s="1763"/>
      <c r="G286" s="1763"/>
      <c r="H286" s="1763"/>
      <c r="I286" s="1763"/>
      <c r="N286" s="1763"/>
      <c r="O286" s="1763"/>
      <c r="P286" s="1763"/>
      <c r="Q286" s="1763"/>
      <c r="R286" s="1763"/>
      <c r="S286" s="1763"/>
      <c r="T286" s="1763"/>
      <c r="U286" s="1763"/>
      <c r="V286" s="1763"/>
      <c r="W286" s="1763"/>
      <c r="X286" s="1763"/>
      <c r="Y286" s="1763"/>
      <c r="Z286" s="1763"/>
      <c r="AA286" s="1763"/>
      <c r="AB286" s="1763"/>
      <c r="AC286" s="1763"/>
      <c r="AD286" s="1763"/>
      <c r="AE286" s="1763"/>
      <c r="AF286" s="1763"/>
      <c r="AG286" s="1763"/>
      <c r="AH286" s="1763"/>
      <c r="AI286" s="1763"/>
      <c r="AJ286" s="1763"/>
      <c r="AK286" s="1763"/>
      <c r="AL286" s="1763"/>
      <c r="AM286" s="1763"/>
      <c r="AN286" s="1763"/>
      <c r="AO286" s="1763"/>
      <c r="AP286" s="1763"/>
      <c r="AQ286" s="1763"/>
      <c r="AR286" s="1763"/>
      <c r="AS286" s="1763"/>
      <c r="AT286" s="1763"/>
      <c r="AU286" s="1763"/>
      <c r="AV286" s="1763"/>
      <c r="AW286" s="1763"/>
      <c r="AX286" s="1763"/>
      <c r="AY286" s="1763"/>
      <c r="AZ286" s="1763"/>
      <c r="BA286" s="1763"/>
      <c r="BB286" s="1763"/>
      <c r="BC286" s="1763"/>
      <c r="BD286" s="1763"/>
      <c r="BE286" s="1763"/>
      <c r="BF286" s="1763"/>
      <c r="BG286" s="1763"/>
      <c r="BH286" s="1763"/>
      <c r="BI286" s="1763"/>
      <c r="BJ286" s="1763"/>
      <c r="BK286" s="1763"/>
      <c r="BL286" s="1763"/>
    </row>
    <row r="287" spans="1:64">
      <c r="A287" s="1763"/>
      <c r="B287" s="1763"/>
      <c r="C287" s="1763"/>
      <c r="D287" s="1763"/>
      <c r="E287" s="1763"/>
      <c r="F287" s="1763"/>
      <c r="G287" s="1763"/>
      <c r="H287" s="1763"/>
      <c r="I287" s="1763"/>
      <c r="N287" s="1763"/>
      <c r="O287" s="1763"/>
      <c r="P287" s="1763"/>
      <c r="Q287" s="1763"/>
      <c r="R287" s="1763"/>
      <c r="S287" s="1763"/>
      <c r="T287" s="1763"/>
      <c r="U287" s="1763"/>
      <c r="V287" s="1763"/>
      <c r="W287" s="1763"/>
      <c r="X287" s="1763"/>
      <c r="Y287" s="1763"/>
      <c r="Z287" s="1763"/>
      <c r="AA287" s="1763"/>
      <c r="AB287" s="1763"/>
      <c r="AC287" s="1763"/>
      <c r="AD287" s="1763"/>
      <c r="AE287" s="1763"/>
      <c r="AF287" s="1763"/>
      <c r="AG287" s="1763"/>
      <c r="AH287" s="1763"/>
      <c r="AI287" s="1763"/>
      <c r="AJ287" s="1763"/>
      <c r="AK287" s="1763"/>
      <c r="AL287" s="1763"/>
      <c r="AM287" s="1763"/>
      <c r="AN287" s="1763"/>
      <c r="AO287" s="1763"/>
      <c r="AP287" s="1763"/>
      <c r="AQ287" s="1763"/>
      <c r="AR287" s="1763"/>
      <c r="AS287" s="1763"/>
      <c r="AT287" s="1763"/>
      <c r="AU287" s="1763"/>
      <c r="AV287" s="1763"/>
      <c r="AW287" s="1763"/>
      <c r="AX287" s="1763"/>
      <c r="AY287" s="1763"/>
      <c r="AZ287" s="1763"/>
      <c r="BA287" s="1763"/>
      <c r="BB287" s="1763"/>
      <c r="BC287" s="1763"/>
      <c r="BD287" s="1763"/>
      <c r="BE287" s="1763"/>
      <c r="BF287" s="1763"/>
      <c r="BG287" s="1763"/>
      <c r="BH287" s="1763"/>
      <c r="BI287" s="1763"/>
      <c r="BJ287" s="1763"/>
      <c r="BK287" s="1763"/>
      <c r="BL287" s="1763"/>
    </row>
    <row r="288" spans="1:64">
      <c r="A288" s="1763"/>
      <c r="B288" s="1763"/>
      <c r="C288" s="1763"/>
      <c r="D288" s="1763"/>
      <c r="E288" s="1763"/>
      <c r="F288" s="1763"/>
      <c r="G288" s="1763"/>
      <c r="H288" s="1763"/>
      <c r="I288" s="1763"/>
      <c r="N288" s="1763"/>
      <c r="O288" s="1763"/>
      <c r="P288" s="1763"/>
      <c r="Q288" s="1763"/>
      <c r="R288" s="1763"/>
      <c r="S288" s="1763"/>
      <c r="T288" s="1763"/>
      <c r="U288" s="1763"/>
      <c r="V288" s="1763"/>
      <c r="W288" s="1763"/>
      <c r="X288" s="1763"/>
      <c r="Y288" s="1763"/>
      <c r="Z288" s="1763"/>
      <c r="AA288" s="1763"/>
      <c r="AB288" s="1763"/>
      <c r="AC288" s="1763"/>
      <c r="AD288" s="1763"/>
      <c r="AE288" s="1763"/>
      <c r="AF288" s="1763"/>
      <c r="AG288" s="1763"/>
      <c r="AH288" s="1763"/>
      <c r="AI288" s="1763"/>
      <c r="AJ288" s="1763"/>
      <c r="AK288" s="1763"/>
      <c r="AL288" s="1763"/>
      <c r="AM288" s="1763"/>
      <c r="AN288" s="1763"/>
      <c r="AO288" s="1763"/>
      <c r="AP288" s="1763"/>
      <c r="AQ288" s="1763"/>
      <c r="AR288" s="1763"/>
      <c r="AS288" s="1763"/>
      <c r="AT288" s="1763"/>
      <c r="AU288" s="1763"/>
      <c r="AV288" s="1763"/>
      <c r="AW288" s="1763"/>
      <c r="AX288" s="1763"/>
      <c r="AY288" s="1763"/>
      <c r="AZ288" s="1763"/>
      <c r="BA288" s="1763"/>
      <c r="BB288" s="1763"/>
      <c r="BC288" s="1763"/>
      <c r="BD288" s="1763"/>
      <c r="BE288" s="1763"/>
      <c r="BF288" s="1763"/>
      <c r="BG288" s="1763"/>
      <c r="BH288" s="1763"/>
      <c r="BI288" s="1763"/>
      <c r="BJ288" s="1763"/>
      <c r="BK288" s="1763"/>
      <c r="BL288" s="1763"/>
    </row>
    <row r="289" spans="1:64">
      <c r="A289" s="1763"/>
      <c r="B289" s="1763"/>
      <c r="C289" s="1763"/>
      <c r="D289" s="1763"/>
      <c r="E289" s="1763"/>
      <c r="F289" s="1763"/>
      <c r="G289" s="1763"/>
      <c r="H289" s="1763"/>
      <c r="I289" s="1763"/>
      <c r="N289" s="1763"/>
      <c r="O289" s="1763"/>
      <c r="P289" s="1763"/>
      <c r="Q289" s="1763"/>
      <c r="R289" s="1763"/>
      <c r="S289" s="1763"/>
      <c r="T289" s="1763"/>
      <c r="U289" s="1763"/>
      <c r="V289" s="1763"/>
      <c r="W289" s="1763"/>
      <c r="X289" s="1763"/>
      <c r="Y289" s="1763"/>
      <c r="Z289" s="1763"/>
      <c r="AA289" s="1763"/>
      <c r="AB289" s="1763"/>
      <c r="AC289" s="1763"/>
      <c r="AD289" s="1763"/>
      <c r="AE289" s="1763"/>
      <c r="AF289" s="1763"/>
      <c r="AG289" s="1763"/>
      <c r="AH289" s="1763"/>
      <c r="AI289" s="1763"/>
      <c r="AJ289" s="1763"/>
      <c r="AK289" s="1763"/>
      <c r="AL289" s="1763"/>
      <c r="AM289" s="1763"/>
      <c r="AN289" s="1763"/>
      <c r="AO289" s="1763"/>
      <c r="AP289" s="1763"/>
      <c r="AQ289" s="1763"/>
      <c r="AR289" s="1763"/>
      <c r="AS289" s="1763"/>
      <c r="AT289" s="1763"/>
      <c r="AU289" s="1763"/>
      <c r="AV289" s="1763"/>
      <c r="AW289" s="1763"/>
      <c r="AX289" s="1763"/>
      <c r="AY289" s="1763"/>
      <c r="AZ289" s="1763"/>
      <c r="BA289" s="1763"/>
      <c r="BB289" s="1763"/>
      <c r="BC289" s="1763"/>
      <c r="BD289" s="1763"/>
      <c r="BE289" s="1763"/>
      <c r="BF289" s="1763"/>
      <c r="BG289" s="1763"/>
      <c r="BH289" s="1763"/>
      <c r="BI289" s="1763"/>
      <c r="BJ289" s="1763"/>
      <c r="BK289" s="1763"/>
      <c r="BL289" s="1763"/>
    </row>
    <row r="290" spans="1:64">
      <c r="A290" s="1763"/>
      <c r="B290" s="1763"/>
      <c r="C290" s="1763"/>
      <c r="D290" s="1763"/>
      <c r="E290" s="1763"/>
      <c r="F290" s="1763"/>
      <c r="G290" s="1763"/>
      <c r="H290" s="1763"/>
      <c r="I290" s="1763"/>
      <c r="N290" s="1763"/>
      <c r="O290" s="1763"/>
      <c r="P290" s="1763"/>
      <c r="Q290" s="1763"/>
      <c r="R290" s="1763"/>
      <c r="S290" s="1763"/>
      <c r="T290" s="1763"/>
      <c r="U290" s="1763"/>
      <c r="V290" s="1763"/>
      <c r="W290" s="1763"/>
      <c r="X290" s="1763"/>
      <c r="Y290" s="1763"/>
      <c r="Z290" s="1763"/>
      <c r="AA290" s="1763"/>
      <c r="AB290" s="1763"/>
      <c r="AC290" s="1763"/>
      <c r="AD290" s="1763"/>
      <c r="AE290" s="1763"/>
      <c r="AF290" s="1763"/>
      <c r="AG290" s="1763"/>
      <c r="AH290" s="1763"/>
      <c r="AI290" s="1763"/>
      <c r="AJ290" s="1763"/>
      <c r="AK290" s="1763"/>
      <c r="AL290" s="1763"/>
      <c r="AM290" s="1763"/>
      <c r="AN290" s="1763"/>
      <c r="AO290" s="1763"/>
      <c r="AP290" s="1763"/>
      <c r="AQ290" s="1763"/>
      <c r="AR290" s="1763"/>
      <c r="AS290" s="1763"/>
      <c r="AT290" s="1763"/>
      <c r="AU290" s="1763"/>
      <c r="AV290" s="1763"/>
      <c r="AW290" s="1763"/>
      <c r="AX290" s="1763"/>
      <c r="AY290" s="1763"/>
      <c r="AZ290" s="1763"/>
      <c r="BA290" s="1763"/>
      <c r="BB290" s="1763"/>
      <c r="BC290" s="1763"/>
      <c r="BD290" s="1763"/>
      <c r="BE290" s="1763"/>
      <c r="BF290" s="1763"/>
      <c r="BG290" s="1763"/>
      <c r="BH290" s="1763"/>
      <c r="BI290" s="1763"/>
      <c r="BJ290" s="1763"/>
      <c r="BK290" s="1763"/>
      <c r="BL290" s="1763"/>
    </row>
    <row r="291" spans="1:64">
      <c r="A291" s="1763"/>
      <c r="B291" s="1763"/>
      <c r="C291" s="1763"/>
      <c r="D291" s="1763"/>
      <c r="E291" s="1763"/>
      <c r="F291" s="1763"/>
      <c r="G291" s="1763"/>
      <c r="H291" s="1763"/>
      <c r="I291" s="1763"/>
      <c r="N291" s="1763"/>
      <c r="O291" s="1763"/>
      <c r="P291" s="1763"/>
      <c r="Q291" s="1763"/>
      <c r="R291" s="1763"/>
      <c r="S291" s="1763"/>
      <c r="T291" s="1763"/>
      <c r="U291" s="1763"/>
      <c r="V291" s="1763"/>
      <c r="W291" s="1763"/>
      <c r="X291" s="1763"/>
      <c r="Y291" s="1763"/>
      <c r="Z291" s="1763"/>
      <c r="AA291" s="1763"/>
      <c r="AB291" s="1763"/>
      <c r="AC291" s="1763"/>
      <c r="AD291" s="1763"/>
      <c r="AE291" s="1763"/>
      <c r="AF291" s="1763"/>
      <c r="AG291" s="1763"/>
      <c r="AH291" s="1763"/>
      <c r="AI291" s="1763"/>
      <c r="AJ291" s="1763"/>
      <c r="AK291" s="1763"/>
      <c r="AL291" s="1763"/>
      <c r="AM291" s="1763"/>
      <c r="AN291" s="1763"/>
      <c r="AO291" s="1763"/>
      <c r="AP291" s="1763"/>
      <c r="AQ291" s="1763"/>
      <c r="AR291" s="1763"/>
      <c r="AS291" s="1763"/>
      <c r="AT291" s="1763"/>
      <c r="AU291" s="1763"/>
      <c r="AV291" s="1763"/>
      <c r="AW291" s="1763"/>
      <c r="AX291" s="1763"/>
      <c r="AY291" s="1763"/>
      <c r="AZ291" s="1763"/>
      <c r="BA291" s="1763"/>
      <c r="BB291" s="1763"/>
      <c r="BC291" s="1763"/>
      <c r="BD291" s="1763"/>
      <c r="BE291" s="1763"/>
      <c r="BF291" s="1763"/>
      <c r="BG291" s="1763"/>
      <c r="BH291" s="1763"/>
      <c r="BI291" s="1763"/>
      <c r="BJ291" s="1763"/>
      <c r="BK291" s="1763"/>
      <c r="BL291" s="1763"/>
    </row>
    <row r="292" spans="1:64">
      <c r="A292" s="1763"/>
      <c r="B292" s="1763"/>
      <c r="C292" s="1763"/>
      <c r="D292" s="1763"/>
      <c r="E292" s="1763"/>
      <c r="F292" s="1763"/>
      <c r="G292" s="1763"/>
      <c r="H292" s="1763"/>
      <c r="I292" s="1763"/>
      <c r="N292" s="1763"/>
      <c r="O292" s="1763"/>
      <c r="P292" s="1763"/>
      <c r="Q292" s="1763"/>
      <c r="R292" s="1763"/>
      <c r="S292" s="1763"/>
      <c r="T292" s="1763"/>
      <c r="U292" s="1763"/>
      <c r="V292" s="1763"/>
      <c r="W292" s="1763"/>
      <c r="X292" s="1763"/>
      <c r="Y292" s="1763"/>
      <c r="Z292" s="1763"/>
      <c r="AA292" s="1763"/>
      <c r="AB292" s="1763"/>
      <c r="AC292" s="1763"/>
      <c r="AD292" s="1763"/>
      <c r="AE292" s="1763"/>
      <c r="AF292" s="1763"/>
      <c r="AG292" s="1763"/>
      <c r="AH292" s="1763"/>
      <c r="AI292" s="1763"/>
      <c r="AJ292" s="1763"/>
      <c r="AK292" s="1763"/>
      <c r="AL292" s="1763"/>
      <c r="AM292" s="1763"/>
      <c r="AN292" s="1763"/>
      <c r="AO292" s="1763"/>
      <c r="AP292" s="1763"/>
      <c r="AQ292" s="1763"/>
      <c r="AR292" s="1763"/>
      <c r="AS292" s="1763"/>
      <c r="AT292" s="1763"/>
      <c r="AU292" s="1763"/>
      <c r="AV292" s="1763"/>
      <c r="AW292" s="1763"/>
      <c r="AX292" s="1763"/>
      <c r="AY292" s="1763"/>
      <c r="AZ292" s="1763"/>
      <c r="BA292" s="1763"/>
      <c r="BB292" s="1763"/>
      <c r="BC292" s="1763"/>
      <c r="BD292" s="1763"/>
      <c r="BE292" s="1763"/>
      <c r="BF292" s="1763"/>
      <c r="BG292" s="1763"/>
      <c r="BH292" s="1763"/>
      <c r="BI292" s="1763"/>
      <c r="BJ292" s="1763"/>
      <c r="BK292" s="1763"/>
      <c r="BL292" s="1763"/>
    </row>
    <row r="293" spans="1:64">
      <c r="A293" s="1763"/>
      <c r="B293" s="1763"/>
      <c r="C293" s="1763"/>
      <c r="D293" s="1763"/>
      <c r="E293" s="1763"/>
      <c r="F293" s="1763"/>
      <c r="G293" s="1763"/>
      <c r="H293" s="1763"/>
      <c r="I293" s="1763"/>
      <c r="N293" s="1763"/>
      <c r="O293" s="1763"/>
      <c r="P293" s="1763"/>
      <c r="Q293" s="1763"/>
      <c r="R293" s="1763"/>
      <c r="S293" s="1763"/>
      <c r="T293" s="1763"/>
      <c r="U293" s="1763"/>
      <c r="V293" s="1763"/>
      <c r="W293" s="1763"/>
      <c r="X293" s="1763"/>
      <c r="Y293" s="1763"/>
      <c r="Z293" s="1763"/>
      <c r="AA293" s="1763"/>
      <c r="AB293" s="1763"/>
      <c r="AC293" s="1763"/>
      <c r="AD293" s="1763"/>
      <c r="AE293" s="1763"/>
      <c r="AF293" s="1763"/>
      <c r="AG293" s="1763"/>
      <c r="AH293" s="1763"/>
      <c r="AI293" s="1763"/>
      <c r="AJ293" s="1763"/>
      <c r="AK293" s="1763"/>
      <c r="AL293" s="1763"/>
      <c r="AM293" s="1763"/>
      <c r="AN293" s="1763"/>
      <c r="AO293" s="1763"/>
      <c r="AP293" s="1763"/>
      <c r="AQ293" s="1763"/>
      <c r="AR293" s="1763"/>
      <c r="AS293" s="1763"/>
      <c r="AT293" s="1763"/>
      <c r="AU293" s="1763"/>
      <c r="AV293" s="1763"/>
      <c r="AW293" s="1763"/>
      <c r="AX293" s="1763"/>
      <c r="AY293" s="1763"/>
      <c r="AZ293" s="1763"/>
      <c r="BA293" s="1763"/>
      <c r="BB293" s="1763"/>
      <c r="BC293" s="1763"/>
      <c r="BD293" s="1763"/>
      <c r="BE293" s="1763"/>
      <c r="BF293" s="1763"/>
      <c r="BG293" s="1763"/>
      <c r="BH293" s="1763"/>
      <c r="BI293" s="1763"/>
      <c r="BJ293" s="1763"/>
      <c r="BK293" s="1763"/>
      <c r="BL293" s="1763"/>
    </row>
    <row r="294" spans="1:64">
      <c r="A294" s="1763"/>
      <c r="B294" s="1763"/>
      <c r="C294" s="1763"/>
      <c r="D294" s="1763"/>
      <c r="E294" s="1763"/>
      <c r="F294" s="1763"/>
      <c r="G294" s="1763"/>
      <c r="H294" s="1763"/>
      <c r="I294" s="1763"/>
      <c r="N294" s="1763"/>
      <c r="O294" s="1763"/>
      <c r="P294" s="1763"/>
      <c r="Q294" s="1763"/>
      <c r="R294" s="1763"/>
      <c r="S294" s="1763"/>
      <c r="T294" s="1763"/>
      <c r="U294" s="1763"/>
      <c r="V294" s="1763"/>
      <c r="W294" s="1763"/>
      <c r="X294" s="1763"/>
      <c r="Y294" s="1763"/>
      <c r="Z294" s="1763"/>
      <c r="AA294" s="1763"/>
      <c r="AB294" s="1763"/>
      <c r="AC294" s="1763"/>
      <c r="AD294" s="1763"/>
      <c r="AE294" s="1763"/>
      <c r="AF294" s="1763"/>
      <c r="AG294" s="1763"/>
      <c r="AH294" s="1763"/>
      <c r="AI294" s="1763"/>
      <c r="AJ294" s="1763"/>
      <c r="AK294" s="1763"/>
      <c r="AL294" s="1763"/>
      <c r="AM294" s="1763"/>
      <c r="AN294" s="1763"/>
      <c r="AO294" s="1763"/>
      <c r="AP294" s="1763"/>
      <c r="AQ294" s="1763"/>
      <c r="AR294" s="1763"/>
      <c r="AS294" s="1763"/>
      <c r="AT294" s="1763"/>
      <c r="AU294" s="1763"/>
      <c r="AV294" s="1763"/>
      <c r="AW294" s="1763"/>
      <c r="AX294" s="1763"/>
      <c r="AY294" s="1763"/>
      <c r="AZ294" s="1763"/>
      <c r="BA294" s="1763"/>
      <c r="BB294" s="1763"/>
      <c r="BC294" s="1763"/>
      <c r="BD294" s="1763"/>
      <c r="BE294" s="1763"/>
      <c r="BF294" s="1763"/>
      <c r="BG294" s="1763"/>
      <c r="BH294" s="1763"/>
      <c r="BI294" s="1763"/>
      <c r="BJ294" s="1763"/>
      <c r="BK294" s="1763"/>
      <c r="BL294" s="1763"/>
    </row>
    <row r="295" spans="1:64">
      <c r="A295" s="1763"/>
      <c r="B295" s="1763"/>
      <c r="C295" s="1763"/>
      <c r="D295" s="1763"/>
      <c r="E295" s="1763"/>
      <c r="F295" s="1763"/>
      <c r="G295" s="1763"/>
      <c r="H295" s="1763"/>
      <c r="I295" s="1763"/>
      <c r="N295" s="1763"/>
      <c r="O295" s="1763"/>
      <c r="P295" s="1763"/>
      <c r="Q295" s="1763"/>
      <c r="R295" s="1763"/>
      <c r="S295" s="1763"/>
      <c r="T295" s="1763"/>
      <c r="U295" s="1763"/>
      <c r="V295" s="1763"/>
      <c r="W295" s="1763"/>
      <c r="X295" s="1763"/>
      <c r="Y295" s="1763"/>
      <c r="Z295" s="1763"/>
      <c r="AA295" s="1763"/>
      <c r="AB295" s="1763"/>
      <c r="AC295" s="1763"/>
      <c r="AD295" s="1763"/>
      <c r="AE295" s="1763"/>
      <c r="AF295" s="1763"/>
      <c r="AG295" s="1763"/>
      <c r="AH295" s="1763"/>
      <c r="AI295" s="1763"/>
      <c r="AJ295" s="1763"/>
      <c r="AK295" s="1763"/>
      <c r="AL295" s="1763"/>
      <c r="AM295" s="1763"/>
      <c r="AN295" s="1763"/>
      <c r="AO295" s="1763"/>
      <c r="AP295" s="1763"/>
      <c r="AQ295" s="1763"/>
      <c r="AR295" s="1763"/>
      <c r="AS295" s="1763"/>
      <c r="AT295" s="1763"/>
      <c r="AU295" s="1763"/>
      <c r="AV295" s="1763"/>
      <c r="AW295" s="1763"/>
      <c r="AX295" s="1763"/>
      <c r="AY295" s="1763"/>
      <c r="AZ295" s="1763"/>
      <c r="BA295" s="1763"/>
      <c r="BB295" s="1763"/>
      <c r="BC295" s="1763"/>
      <c r="BD295" s="1763"/>
      <c r="BE295" s="1763"/>
      <c r="BF295" s="1763"/>
      <c r="BG295" s="1763"/>
      <c r="BH295" s="1763"/>
      <c r="BI295" s="1763"/>
      <c r="BJ295" s="1763"/>
      <c r="BK295" s="1763"/>
      <c r="BL295" s="1763"/>
    </row>
    <row r="296" spans="1:64">
      <c r="A296" s="1763"/>
      <c r="B296" s="1763"/>
      <c r="C296" s="1763"/>
      <c r="D296" s="1763"/>
      <c r="E296" s="1763"/>
      <c r="F296" s="1763"/>
      <c r="G296" s="1763"/>
      <c r="H296" s="1763"/>
      <c r="I296" s="1763"/>
      <c r="N296" s="1763"/>
      <c r="O296" s="1763"/>
      <c r="P296" s="1763"/>
      <c r="Q296" s="1763"/>
      <c r="R296" s="1763"/>
      <c r="S296" s="1763"/>
      <c r="T296" s="1763"/>
      <c r="U296" s="1763"/>
      <c r="V296" s="1763"/>
      <c r="W296" s="1763"/>
      <c r="X296" s="1763"/>
      <c r="Y296" s="1763"/>
      <c r="Z296" s="1763"/>
      <c r="AA296" s="1763"/>
      <c r="AB296" s="1763"/>
      <c r="AC296" s="1763"/>
      <c r="AD296" s="1763"/>
      <c r="AE296" s="1763"/>
      <c r="AF296" s="1763"/>
      <c r="AG296" s="1763"/>
      <c r="AH296" s="1763"/>
      <c r="AI296" s="1763"/>
      <c r="AJ296" s="1763"/>
      <c r="AK296" s="1763"/>
      <c r="AL296" s="1763"/>
      <c r="AM296" s="1763"/>
      <c r="AN296" s="1763"/>
      <c r="AO296" s="1763"/>
      <c r="AP296" s="1763"/>
      <c r="AQ296" s="1763"/>
      <c r="AR296" s="1763"/>
      <c r="AS296" s="1763"/>
      <c r="AT296" s="1763"/>
      <c r="AU296" s="1763"/>
      <c r="AV296" s="1763"/>
      <c r="AW296" s="1763"/>
      <c r="AX296" s="1763"/>
      <c r="AY296" s="1763"/>
      <c r="AZ296" s="1763"/>
      <c r="BA296" s="1763"/>
      <c r="BB296" s="1763"/>
      <c r="BC296" s="1763"/>
      <c r="BD296" s="1763"/>
      <c r="BE296" s="1763"/>
      <c r="BF296" s="1763"/>
      <c r="BG296" s="1763"/>
      <c r="BH296" s="1763"/>
      <c r="BI296" s="1763"/>
      <c r="BJ296" s="1763"/>
      <c r="BK296" s="1763"/>
      <c r="BL296" s="1763"/>
    </row>
    <row r="297" spans="1:64">
      <c r="A297" s="1763"/>
      <c r="B297" s="1763"/>
      <c r="C297" s="1763"/>
      <c r="D297" s="1763"/>
      <c r="E297" s="1763"/>
      <c r="F297" s="1763"/>
      <c r="G297" s="1763"/>
      <c r="H297" s="1763"/>
      <c r="I297" s="1763"/>
      <c r="N297" s="1763"/>
      <c r="O297" s="1763"/>
      <c r="P297" s="1763"/>
      <c r="Q297" s="1763"/>
      <c r="R297" s="1763"/>
      <c r="S297" s="1763"/>
      <c r="T297" s="1763"/>
      <c r="U297" s="1763"/>
      <c r="V297" s="1763"/>
      <c r="W297" s="1763"/>
      <c r="X297" s="1763"/>
      <c r="Y297" s="1763"/>
      <c r="Z297" s="1763"/>
      <c r="AA297" s="1763"/>
      <c r="AB297" s="1763"/>
      <c r="AC297" s="1763"/>
      <c r="AD297" s="1763"/>
      <c r="AE297" s="1763"/>
      <c r="AF297" s="1763"/>
      <c r="AG297" s="1763"/>
      <c r="AH297" s="1763"/>
      <c r="AI297" s="1763"/>
      <c r="AJ297" s="1763"/>
      <c r="AK297" s="1763"/>
      <c r="AL297" s="1763"/>
      <c r="AM297" s="1763"/>
      <c r="AN297" s="1763"/>
      <c r="AO297" s="1763"/>
      <c r="AP297" s="1763"/>
      <c r="AQ297" s="1763"/>
      <c r="AR297" s="1763"/>
      <c r="AS297" s="1763"/>
      <c r="AT297" s="1763"/>
      <c r="AU297" s="1763"/>
      <c r="AV297" s="1763"/>
      <c r="AW297" s="1763"/>
      <c r="AX297" s="1763"/>
      <c r="AY297" s="1763"/>
      <c r="AZ297" s="1763"/>
      <c r="BA297" s="1763"/>
      <c r="BB297" s="1763"/>
      <c r="BC297" s="1763"/>
      <c r="BD297" s="1763"/>
      <c r="BE297" s="1763"/>
      <c r="BF297" s="1763"/>
      <c r="BG297" s="1763"/>
      <c r="BH297" s="1763"/>
      <c r="BI297" s="1763"/>
      <c r="BJ297" s="1763"/>
      <c r="BK297" s="1763"/>
      <c r="BL297" s="1763"/>
    </row>
    <row r="298" spans="1:64">
      <c r="A298" s="1763"/>
      <c r="B298" s="1763"/>
      <c r="C298" s="1763"/>
      <c r="D298" s="1763"/>
      <c r="E298" s="1763"/>
      <c r="F298" s="1763"/>
      <c r="G298" s="1763"/>
      <c r="H298" s="1763"/>
      <c r="I298" s="1763"/>
      <c r="N298" s="1763"/>
      <c r="O298" s="1763"/>
      <c r="P298" s="1763"/>
      <c r="Q298" s="1763"/>
      <c r="R298" s="1763"/>
      <c r="S298" s="1763"/>
      <c r="T298" s="1763"/>
      <c r="U298" s="1763"/>
      <c r="V298" s="1763"/>
      <c r="W298" s="1763"/>
      <c r="X298" s="1763"/>
      <c r="Y298" s="1763"/>
      <c r="Z298" s="1763"/>
      <c r="AA298" s="1763"/>
      <c r="AB298" s="1763"/>
      <c r="AC298" s="1763"/>
      <c r="AD298" s="1763"/>
      <c r="AE298" s="1763"/>
      <c r="AF298" s="1763"/>
      <c r="AG298" s="1763"/>
      <c r="AH298" s="1763"/>
      <c r="AI298" s="1763"/>
      <c r="AJ298" s="1763"/>
      <c r="AK298" s="1763"/>
      <c r="AL298" s="1763"/>
      <c r="AM298" s="1763"/>
      <c r="AN298" s="1763"/>
      <c r="AO298" s="1763"/>
      <c r="AP298" s="1763"/>
      <c r="AQ298" s="1763"/>
      <c r="AR298" s="1763"/>
      <c r="AS298" s="1763"/>
      <c r="AT298" s="1763"/>
      <c r="AU298" s="1763"/>
      <c r="AV298" s="1763"/>
      <c r="AW298" s="1763"/>
      <c r="AX298" s="1763"/>
      <c r="AY298" s="1763"/>
      <c r="AZ298" s="1763"/>
      <c r="BA298" s="1763"/>
      <c r="BB298" s="1763"/>
      <c r="BC298" s="1763"/>
      <c r="BD298" s="1763"/>
      <c r="BE298" s="1763"/>
      <c r="BF298" s="1763"/>
      <c r="BG298" s="1763"/>
      <c r="BH298" s="1763"/>
      <c r="BI298" s="1763"/>
      <c r="BJ298" s="1763"/>
      <c r="BK298" s="1763"/>
      <c r="BL298" s="1763"/>
    </row>
    <row r="299" spans="1:64">
      <c r="A299" s="1763"/>
      <c r="B299" s="1763"/>
      <c r="C299" s="1763"/>
      <c r="D299" s="1763"/>
      <c r="E299" s="1763"/>
      <c r="F299" s="1763"/>
      <c r="G299" s="1763"/>
      <c r="H299" s="1763"/>
      <c r="I299" s="1763"/>
      <c r="N299" s="1763"/>
      <c r="O299" s="1763"/>
      <c r="P299" s="1763"/>
      <c r="Q299" s="1763"/>
      <c r="R299" s="1763"/>
      <c r="S299" s="1763"/>
      <c r="T299" s="1763"/>
      <c r="U299" s="1763"/>
      <c r="V299" s="1763"/>
      <c r="W299" s="1763"/>
      <c r="X299" s="1763"/>
      <c r="Y299" s="1763"/>
      <c r="Z299" s="1763"/>
      <c r="AA299" s="1763"/>
      <c r="AB299" s="1763"/>
      <c r="AC299" s="1763"/>
      <c r="AD299" s="1763"/>
      <c r="AE299" s="1763"/>
      <c r="AF299" s="1763"/>
      <c r="AG299" s="1763"/>
      <c r="AH299" s="1763"/>
      <c r="AI299" s="1763"/>
      <c r="AJ299" s="1763"/>
      <c r="AK299" s="1763"/>
      <c r="AL299" s="1763"/>
      <c r="AM299" s="1763"/>
      <c r="AN299" s="1763"/>
      <c r="AO299" s="1763"/>
      <c r="AP299" s="1763"/>
      <c r="AQ299" s="1763"/>
      <c r="AR299" s="1763"/>
      <c r="AS299" s="1763"/>
      <c r="AT299" s="1763"/>
      <c r="AU299" s="1763"/>
      <c r="AV299" s="1763"/>
      <c r="AW299" s="1763"/>
      <c r="AX299" s="1763"/>
      <c r="AY299" s="1763"/>
      <c r="AZ299" s="1763"/>
      <c r="BA299" s="1763"/>
      <c r="BB299" s="1763"/>
      <c r="BC299" s="1763"/>
      <c r="BD299" s="1763"/>
      <c r="BE299" s="1763"/>
      <c r="BF299" s="1763"/>
      <c r="BG299" s="1763"/>
      <c r="BH299" s="1763"/>
      <c r="BI299" s="1763"/>
      <c r="BJ299" s="1763"/>
      <c r="BK299" s="1763"/>
      <c r="BL299" s="1763"/>
    </row>
    <row r="300" spans="1:64">
      <c r="A300" s="1763"/>
      <c r="B300" s="1763"/>
      <c r="C300" s="1763"/>
      <c r="D300" s="1763"/>
      <c r="E300" s="1763"/>
      <c r="F300" s="1763"/>
      <c r="G300" s="1763"/>
      <c r="H300" s="1763"/>
      <c r="I300" s="1763"/>
      <c r="N300" s="1763"/>
      <c r="O300" s="1763"/>
      <c r="P300" s="1763"/>
      <c r="Q300" s="1763"/>
      <c r="R300" s="1763"/>
      <c r="S300" s="1763"/>
      <c r="T300" s="1763"/>
      <c r="U300" s="1763"/>
      <c r="V300" s="1763"/>
      <c r="W300" s="1763"/>
      <c r="X300" s="1763"/>
      <c r="Y300" s="1763"/>
      <c r="Z300" s="1763"/>
      <c r="AA300" s="1763"/>
      <c r="AB300" s="1763"/>
      <c r="AC300" s="1763"/>
      <c r="AD300" s="1763"/>
      <c r="AE300" s="1763"/>
      <c r="AF300" s="1763"/>
      <c r="AG300" s="1763"/>
      <c r="AH300" s="1763"/>
      <c r="AI300" s="1763"/>
      <c r="AJ300" s="1763"/>
      <c r="AK300" s="1763"/>
      <c r="AL300" s="1763"/>
      <c r="AM300" s="1763"/>
      <c r="AN300" s="1763"/>
      <c r="AO300" s="1763"/>
      <c r="AP300" s="1763"/>
      <c r="AQ300" s="1763"/>
      <c r="AR300" s="1763"/>
      <c r="AS300" s="1763"/>
      <c r="AT300" s="1763"/>
      <c r="AU300" s="1763"/>
      <c r="AV300" s="1763"/>
      <c r="AW300" s="1763"/>
      <c r="AX300" s="1763"/>
      <c r="AY300" s="1763"/>
      <c r="AZ300" s="1763"/>
      <c r="BA300" s="1763"/>
      <c r="BB300" s="1763"/>
      <c r="BC300" s="1763"/>
      <c r="BD300" s="1763"/>
      <c r="BE300" s="1763"/>
      <c r="BF300" s="1763"/>
      <c r="BG300" s="1763"/>
      <c r="BH300" s="1763"/>
      <c r="BI300" s="1763"/>
      <c r="BJ300" s="1763"/>
      <c r="BK300" s="1763"/>
      <c r="BL300" s="1763"/>
    </row>
    <row r="301" spans="1:64">
      <c r="A301" s="1763"/>
      <c r="B301" s="1763"/>
      <c r="C301" s="1763"/>
      <c r="D301" s="1763"/>
      <c r="E301" s="1763"/>
      <c r="F301" s="1763"/>
      <c r="G301" s="1763"/>
      <c r="H301" s="1763"/>
      <c r="I301" s="1763"/>
      <c r="N301" s="1763"/>
      <c r="O301" s="1763"/>
      <c r="P301" s="1763"/>
      <c r="Q301" s="1763"/>
      <c r="R301" s="1763"/>
      <c r="S301" s="1763"/>
      <c r="T301" s="1763"/>
      <c r="U301" s="1763"/>
      <c r="V301" s="1763"/>
      <c r="W301" s="1763"/>
      <c r="X301" s="1763"/>
      <c r="Y301" s="1763"/>
      <c r="Z301" s="1763"/>
      <c r="AA301" s="1763"/>
      <c r="AB301" s="1763"/>
      <c r="AC301" s="1763"/>
      <c r="AD301" s="1763"/>
      <c r="AE301" s="1763"/>
      <c r="AF301" s="1763"/>
      <c r="AG301" s="1763"/>
      <c r="AH301" s="1763"/>
      <c r="AI301" s="1763"/>
      <c r="AJ301" s="1763"/>
      <c r="AK301" s="1763"/>
      <c r="AL301" s="1763"/>
      <c r="AM301" s="1763"/>
      <c r="AN301" s="1763"/>
      <c r="AO301" s="1763"/>
      <c r="AP301" s="1763"/>
      <c r="AQ301" s="1763"/>
      <c r="AR301" s="1763"/>
      <c r="AS301" s="1763"/>
      <c r="AT301" s="1763"/>
      <c r="AU301" s="1763"/>
      <c r="AV301" s="1763"/>
      <c r="AW301" s="1763"/>
      <c r="AX301" s="1763"/>
      <c r="AY301" s="1763"/>
      <c r="AZ301" s="1763"/>
      <c r="BA301" s="1763"/>
      <c r="BB301" s="1763"/>
      <c r="BC301" s="1763"/>
      <c r="BD301" s="1763"/>
      <c r="BE301" s="1763"/>
      <c r="BF301" s="1763"/>
      <c r="BG301" s="1763"/>
      <c r="BH301" s="1763"/>
      <c r="BI301" s="1763"/>
      <c r="BJ301" s="1763"/>
      <c r="BK301" s="1763"/>
      <c r="BL301" s="1763"/>
    </row>
    <row r="302" spans="1:64">
      <c r="A302" s="1763"/>
      <c r="B302" s="1763"/>
      <c r="C302" s="1763"/>
      <c r="D302" s="1763"/>
      <c r="E302" s="1763"/>
      <c r="F302" s="1763"/>
      <c r="G302" s="1763"/>
      <c r="H302" s="1763"/>
      <c r="I302" s="1763"/>
      <c r="N302" s="1763"/>
      <c r="O302" s="1763"/>
      <c r="P302" s="1763"/>
      <c r="Q302" s="1763"/>
      <c r="R302" s="1763"/>
      <c r="S302" s="1763"/>
      <c r="T302" s="1763"/>
      <c r="U302" s="1763"/>
      <c r="V302" s="1763"/>
      <c r="W302" s="1763"/>
      <c r="X302" s="1763"/>
      <c r="Y302" s="1763"/>
      <c r="Z302" s="1763"/>
      <c r="AA302" s="1763"/>
      <c r="AB302" s="1763"/>
      <c r="AC302" s="1763"/>
      <c r="AD302" s="1763"/>
      <c r="AE302" s="1763"/>
      <c r="AF302" s="1763"/>
      <c r="AG302" s="1763"/>
      <c r="AH302" s="1763"/>
      <c r="AI302" s="1763"/>
      <c r="AJ302" s="1763"/>
      <c r="AK302" s="1763"/>
      <c r="AL302" s="1763"/>
      <c r="AM302" s="1763"/>
      <c r="AN302" s="1763"/>
      <c r="AO302" s="1763"/>
      <c r="AP302" s="1763"/>
      <c r="AQ302" s="1763"/>
      <c r="AR302" s="1763"/>
      <c r="AS302" s="1763"/>
      <c r="AT302" s="1763"/>
      <c r="AU302" s="1763"/>
      <c r="AV302" s="1763"/>
      <c r="AW302" s="1763"/>
      <c r="AX302" s="1763"/>
      <c r="AY302" s="1763"/>
      <c r="AZ302" s="1763"/>
      <c r="BA302" s="1763"/>
      <c r="BB302" s="1763"/>
      <c r="BC302" s="1763"/>
      <c r="BD302" s="1763"/>
      <c r="BE302" s="1763"/>
      <c r="BF302" s="1763"/>
      <c r="BG302" s="1763"/>
      <c r="BH302" s="1763"/>
      <c r="BI302" s="1763"/>
      <c r="BJ302" s="1763"/>
      <c r="BK302" s="1763"/>
      <c r="BL302" s="1763"/>
    </row>
    <row r="303" spans="1:64">
      <c r="A303" s="1763"/>
      <c r="B303" s="1763"/>
      <c r="C303" s="1763"/>
      <c r="D303" s="1763"/>
      <c r="E303" s="1763"/>
      <c r="F303" s="1763"/>
      <c r="G303" s="1763"/>
      <c r="H303" s="1763"/>
      <c r="I303" s="1763"/>
      <c r="N303" s="1763"/>
      <c r="O303" s="1763"/>
      <c r="P303" s="1763"/>
      <c r="Q303" s="1763"/>
      <c r="R303" s="1763"/>
      <c r="S303" s="1763"/>
      <c r="T303" s="1763"/>
      <c r="U303" s="1763"/>
      <c r="V303" s="1763"/>
      <c r="W303" s="1763"/>
      <c r="X303" s="1763"/>
      <c r="Y303" s="1763"/>
      <c r="Z303" s="1763"/>
      <c r="AA303" s="1763"/>
      <c r="AB303" s="1763"/>
      <c r="AC303" s="1763"/>
      <c r="AD303" s="1763"/>
      <c r="AE303" s="1763"/>
      <c r="AF303" s="1763"/>
      <c r="AG303" s="1763"/>
      <c r="AH303" s="1763"/>
      <c r="AI303" s="1763"/>
      <c r="AJ303" s="1763"/>
      <c r="AK303" s="1763"/>
      <c r="AL303" s="1763"/>
      <c r="AM303" s="1763"/>
      <c r="AN303" s="1763"/>
      <c r="AO303" s="1763"/>
      <c r="AP303" s="1763"/>
      <c r="AQ303" s="1763"/>
      <c r="AR303" s="1763"/>
      <c r="AS303" s="1763"/>
      <c r="AT303" s="1763"/>
      <c r="AU303" s="1763"/>
      <c r="AV303" s="1763"/>
      <c r="AW303" s="1763"/>
      <c r="AX303" s="1763"/>
      <c r="AY303" s="1763"/>
      <c r="AZ303" s="1763"/>
      <c r="BA303" s="1763"/>
      <c r="BB303" s="1763"/>
      <c r="BC303" s="1763"/>
      <c r="BD303" s="1763"/>
      <c r="BE303" s="1763"/>
      <c r="BF303" s="1763"/>
      <c r="BG303" s="1763"/>
      <c r="BH303" s="1763"/>
      <c r="BI303" s="1763"/>
      <c r="BJ303" s="1763"/>
      <c r="BK303" s="1763"/>
      <c r="BL303" s="1763"/>
    </row>
    <row r="304" spans="1:64">
      <c r="A304" s="1763"/>
      <c r="B304" s="1763"/>
      <c r="C304" s="1763"/>
      <c r="D304" s="1763"/>
      <c r="E304" s="1763"/>
      <c r="F304" s="1763"/>
      <c r="G304" s="1763"/>
      <c r="H304" s="1763"/>
      <c r="I304" s="1763"/>
      <c r="N304" s="1763"/>
      <c r="O304" s="1763"/>
      <c r="P304" s="1763"/>
      <c r="Q304" s="1763"/>
      <c r="R304" s="1763"/>
      <c r="S304" s="1763"/>
      <c r="T304" s="1763"/>
      <c r="U304" s="1763"/>
      <c r="V304" s="1763"/>
      <c r="W304" s="1763"/>
      <c r="X304" s="1763"/>
      <c r="Y304" s="1763"/>
      <c r="Z304" s="1763"/>
      <c r="AA304" s="1763"/>
      <c r="AB304" s="1763"/>
      <c r="AC304" s="1763"/>
      <c r="AD304" s="1763"/>
      <c r="AE304" s="1763"/>
      <c r="AF304" s="1763"/>
      <c r="AG304" s="1763"/>
      <c r="AH304" s="1763"/>
      <c r="AI304" s="1763"/>
      <c r="AJ304" s="1763"/>
      <c r="AK304" s="1763"/>
      <c r="AL304" s="1763"/>
      <c r="AM304" s="1763"/>
      <c r="AN304" s="1763"/>
      <c r="AO304" s="1763"/>
      <c r="AP304" s="1763"/>
      <c r="AQ304" s="1763"/>
      <c r="AR304" s="1763"/>
      <c r="AS304" s="1763"/>
      <c r="AT304" s="1763"/>
      <c r="AU304" s="1763"/>
      <c r="AV304" s="1763"/>
      <c r="AW304" s="1763"/>
      <c r="AX304" s="1763"/>
      <c r="AY304" s="1763"/>
      <c r="AZ304" s="1763"/>
      <c r="BA304" s="1763"/>
      <c r="BB304" s="1763"/>
      <c r="BC304" s="1763"/>
      <c r="BD304" s="1763"/>
      <c r="BE304" s="1763"/>
      <c r="BF304" s="1763"/>
      <c r="BG304" s="1763"/>
      <c r="BH304" s="1763"/>
      <c r="BI304" s="1763"/>
      <c r="BJ304" s="1763"/>
      <c r="BK304" s="1763"/>
      <c r="BL304" s="1763"/>
    </row>
    <row r="305" spans="1:64">
      <c r="A305" s="1763"/>
      <c r="B305" s="1763"/>
      <c r="C305" s="1763"/>
      <c r="D305" s="1763"/>
      <c r="E305" s="1763"/>
      <c r="F305" s="1763"/>
      <c r="G305" s="1763"/>
      <c r="H305" s="1763"/>
      <c r="I305" s="1763"/>
      <c r="N305" s="1763"/>
      <c r="O305" s="1763"/>
      <c r="P305" s="1763"/>
      <c r="Q305" s="1763"/>
      <c r="R305" s="1763"/>
      <c r="S305" s="1763"/>
      <c r="T305" s="1763"/>
      <c r="U305" s="1763"/>
      <c r="V305" s="1763"/>
      <c r="W305" s="1763"/>
      <c r="X305" s="1763"/>
      <c r="Y305" s="1763"/>
      <c r="Z305" s="1763"/>
      <c r="AA305" s="1763"/>
      <c r="AB305" s="1763"/>
      <c r="AC305" s="1763"/>
      <c r="AD305" s="1763"/>
      <c r="AE305" s="1763"/>
      <c r="AF305" s="1763"/>
      <c r="AG305" s="1763"/>
      <c r="AH305" s="1763"/>
      <c r="AI305" s="1763"/>
      <c r="AJ305" s="1763"/>
      <c r="AK305" s="1763"/>
      <c r="AL305" s="1763"/>
      <c r="AM305" s="1763"/>
      <c r="AN305" s="1763"/>
      <c r="AO305" s="1763"/>
      <c r="AP305" s="1763"/>
      <c r="AQ305" s="1763"/>
      <c r="AR305" s="1763"/>
      <c r="AS305" s="1763"/>
      <c r="AT305" s="1763"/>
      <c r="AU305" s="1763"/>
      <c r="AV305" s="1763"/>
      <c r="AW305" s="1763"/>
      <c r="AX305" s="1763"/>
      <c r="AY305" s="1763"/>
      <c r="AZ305" s="1763"/>
      <c r="BA305" s="1763"/>
      <c r="BB305" s="1763"/>
      <c r="BC305" s="1763"/>
      <c r="BD305" s="1763"/>
      <c r="BE305" s="1763"/>
      <c r="BF305" s="1763"/>
      <c r="BG305" s="1763"/>
      <c r="BH305" s="1763"/>
      <c r="BI305" s="1763"/>
      <c r="BJ305" s="1763"/>
      <c r="BK305" s="1763"/>
      <c r="BL305" s="1763"/>
    </row>
    <row r="306" spans="1:64">
      <c r="A306" s="1763"/>
      <c r="B306" s="1763"/>
      <c r="C306" s="1763"/>
      <c r="D306" s="1763"/>
      <c r="E306" s="1763"/>
      <c r="F306" s="1763"/>
      <c r="G306" s="1763"/>
      <c r="H306" s="1763"/>
      <c r="I306" s="1763"/>
      <c r="N306" s="1763"/>
      <c r="O306" s="1763"/>
      <c r="P306" s="1763"/>
      <c r="Q306" s="1763"/>
      <c r="R306" s="1763"/>
      <c r="S306" s="1763"/>
      <c r="T306" s="1763"/>
      <c r="U306" s="1763"/>
      <c r="V306" s="1763"/>
      <c r="W306" s="1763"/>
      <c r="X306" s="1763"/>
      <c r="Y306" s="1763"/>
      <c r="Z306" s="1763"/>
      <c r="AA306" s="1763"/>
      <c r="AB306" s="1763"/>
      <c r="AC306" s="1763"/>
      <c r="AD306" s="1763"/>
      <c r="AE306" s="1763"/>
      <c r="AF306" s="1763"/>
      <c r="AG306" s="1763"/>
      <c r="AH306" s="1763"/>
      <c r="AI306" s="1763"/>
      <c r="AJ306" s="1763"/>
      <c r="AK306" s="1763"/>
      <c r="AL306" s="1763"/>
      <c r="AM306" s="1763"/>
      <c r="AN306" s="1763"/>
      <c r="AO306" s="1763"/>
      <c r="AP306" s="1763"/>
      <c r="AQ306" s="1763"/>
      <c r="AR306" s="1763"/>
      <c r="AS306" s="1763"/>
      <c r="AT306" s="1763"/>
      <c r="AU306" s="1763"/>
      <c r="AV306" s="1763"/>
      <c r="AW306" s="1763"/>
      <c r="AX306" s="1763"/>
      <c r="AY306" s="1763"/>
      <c r="AZ306" s="1763"/>
      <c r="BA306" s="1763"/>
      <c r="BB306" s="1763"/>
      <c r="BC306" s="1763"/>
      <c r="BD306" s="1763"/>
      <c r="BE306" s="1763"/>
      <c r="BF306" s="1763"/>
      <c r="BG306" s="1763"/>
      <c r="BH306" s="1763"/>
      <c r="BI306" s="1763"/>
      <c r="BJ306" s="1763"/>
      <c r="BK306" s="1763"/>
      <c r="BL306" s="1763"/>
    </row>
    <row r="307" spans="1:64">
      <c r="A307" s="1763"/>
      <c r="B307" s="1763"/>
      <c r="C307" s="1763"/>
      <c r="D307" s="1763"/>
      <c r="E307" s="1763"/>
      <c r="F307" s="1763"/>
      <c r="G307" s="1763"/>
      <c r="H307" s="1763"/>
      <c r="I307" s="1763"/>
      <c r="N307" s="1763"/>
      <c r="O307" s="1763"/>
      <c r="P307" s="1763"/>
      <c r="Q307" s="1763"/>
      <c r="R307" s="1763"/>
      <c r="S307" s="1763"/>
      <c r="T307" s="1763"/>
      <c r="U307" s="1763"/>
      <c r="V307" s="1763"/>
      <c r="W307" s="1763"/>
      <c r="X307" s="1763"/>
      <c r="Y307" s="1763"/>
      <c r="Z307" s="1763"/>
      <c r="AA307" s="1763"/>
      <c r="AB307" s="1763"/>
      <c r="AC307" s="1763"/>
      <c r="AD307" s="1763"/>
      <c r="AE307" s="1763"/>
      <c r="AF307" s="1763"/>
      <c r="AG307" s="1763"/>
      <c r="AH307" s="1763"/>
      <c r="AI307" s="1763"/>
      <c r="AJ307" s="1763"/>
      <c r="AK307" s="1763"/>
      <c r="AL307" s="1763"/>
      <c r="AM307" s="1763"/>
      <c r="AN307" s="1763"/>
      <c r="AO307" s="1763"/>
      <c r="AP307" s="1763"/>
      <c r="AQ307" s="1763"/>
      <c r="AR307" s="1763"/>
      <c r="AS307" s="1763"/>
      <c r="AT307" s="1763"/>
      <c r="AU307" s="1763"/>
      <c r="AV307" s="1763"/>
      <c r="AW307" s="1763"/>
      <c r="AX307" s="1763"/>
      <c r="AY307" s="1763"/>
      <c r="AZ307" s="1763"/>
      <c r="BA307" s="1763"/>
      <c r="BB307" s="1763"/>
      <c r="BC307" s="1763"/>
      <c r="BD307" s="1763"/>
      <c r="BE307" s="1763"/>
      <c r="BF307" s="1763"/>
      <c r="BG307" s="1763"/>
      <c r="BH307" s="1763"/>
      <c r="BI307" s="1763"/>
      <c r="BJ307" s="1763"/>
      <c r="BK307" s="1763"/>
      <c r="BL307" s="1763"/>
    </row>
    <row r="308" spans="1:64">
      <c r="A308" s="1763"/>
      <c r="B308" s="1763"/>
      <c r="C308" s="1763"/>
      <c r="D308" s="1763"/>
      <c r="E308" s="1763"/>
      <c r="F308" s="1763"/>
      <c r="G308" s="1763"/>
      <c r="H308" s="1763"/>
      <c r="I308" s="1763"/>
      <c r="N308" s="1763"/>
      <c r="O308" s="1763"/>
      <c r="P308" s="1763"/>
      <c r="Q308" s="1763"/>
      <c r="R308" s="1763"/>
      <c r="S308" s="1763"/>
      <c r="T308" s="1763"/>
      <c r="U308" s="1763"/>
      <c r="V308" s="1763"/>
      <c r="W308" s="1763"/>
      <c r="X308" s="1763"/>
      <c r="Y308" s="1763"/>
      <c r="Z308" s="1763"/>
      <c r="AA308" s="1763"/>
      <c r="AB308" s="1763"/>
      <c r="AC308" s="1763"/>
      <c r="AD308" s="1763"/>
      <c r="AE308" s="1763"/>
      <c r="AF308" s="1763"/>
      <c r="AG308" s="1763"/>
      <c r="AH308" s="1763"/>
      <c r="AI308" s="1763"/>
      <c r="AJ308" s="1763"/>
      <c r="AK308" s="1763"/>
      <c r="AL308" s="1763"/>
      <c r="AM308" s="1763"/>
      <c r="AN308" s="1763"/>
      <c r="AO308" s="1763"/>
      <c r="AP308" s="1763"/>
      <c r="AQ308" s="1763"/>
      <c r="AR308" s="1763"/>
      <c r="AS308" s="1763"/>
      <c r="AT308" s="1763"/>
      <c r="AU308" s="1763"/>
      <c r="AV308" s="1763"/>
      <c r="AW308" s="1763"/>
      <c r="AX308" s="1763"/>
      <c r="AY308" s="1763"/>
      <c r="AZ308" s="1763"/>
      <c r="BA308" s="1763"/>
      <c r="BB308" s="1763"/>
      <c r="BC308" s="1763"/>
      <c r="BD308" s="1763"/>
      <c r="BE308" s="1763"/>
      <c r="BF308" s="1763"/>
      <c r="BG308" s="1763"/>
      <c r="BH308" s="1763"/>
      <c r="BI308" s="1763"/>
      <c r="BJ308" s="1763"/>
      <c r="BK308" s="1763"/>
      <c r="BL308" s="1763"/>
    </row>
    <row r="309" spans="1:64">
      <c r="A309" s="1763"/>
      <c r="B309" s="1763"/>
      <c r="C309" s="1763"/>
      <c r="D309" s="1763"/>
      <c r="E309" s="1763"/>
      <c r="F309" s="1763"/>
      <c r="G309" s="1763"/>
      <c r="H309" s="1763"/>
      <c r="I309" s="1763"/>
      <c r="N309" s="1763"/>
      <c r="O309" s="1763"/>
      <c r="P309" s="1763"/>
      <c r="Q309" s="1763"/>
      <c r="R309" s="1763"/>
      <c r="S309" s="1763"/>
      <c r="T309" s="1763"/>
      <c r="U309" s="1763"/>
      <c r="V309" s="1763"/>
      <c r="W309" s="1763"/>
      <c r="X309" s="1763"/>
      <c r="Y309" s="1763"/>
      <c r="Z309" s="1763"/>
      <c r="AA309" s="1763"/>
      <c r="AB309" s="1763"/>
      <c r="AC309" s="1763"/>
      <c r="AD309" s="1763"/>
      <c r="AE309" s="1763"/>
      <c r="AF309" s="1763"/>
      <c r="AG309" s="1763"/>
      <c r="AH309" s="1763"/>
      <c r="AI309" s="1763"/>
      <c r="AJ309" s="1763"/>
      <c r="AK309" s="1763"/>
      <c r="AL309" s="1763"/>
      <c r="AM309" s="1763"/>
      <c r="AN309" s="1763"/>
      <c r="AO309" s="1763"/>
      <c r="AP309" s="1763"/>
      <c r="AQ309" s="1763"/>
      <c r="AR309" s="1763"/>
      <c r="AS309" s="1763"/>
      <c r="AT309" s="1763"/>
      <c r="AU309" s="1763"/>
      <c r="AV309" s="1763"/>
      <c r="AW309" s="1763"/>
      <c r="AX309" s="1763"/>
      <c r="AY309" s="1763"/>
      <c r="AZ309" s="1763"/>
      <c r="BA309" s="1763"/>
      <c r="BB309" s="1763"/>
      <c r="BC309" s="1763"/>
      <c r="BD309" s="1763"/>
      <c r="BE309" s="1763"/>
      <c r="BF309" s="1763"/>
      <c r="BG309" s="1763"/>
      <c r="BH309" s="1763"/>
      <c r="BI309" s="1763"/>
      <c r="BJ309" s="1763"/>
      <c r="BK309" s="1763"/>
      <c r="BL309" s="1763"/>
    </row>
    <row r="310" spans="1:64">
      <c r="A310" s="1763"/>
      <c r="B310" s="1763"/>
      <c r="C310" s="1763"/>
      <c r="D310" s="1763"/>
      <c r="E310" s="1763"/>
      <c r="F310" s="1763"/>
      <c r="G310" s="1763"/>
      <c r="H310" s="1763"/>
      <c r="I310" s="1763"/>
      <c r="N310" s="1763"/>
      <c r="O310" s="1763"/>
      <c r="P310" s="1763"/>
      <c r="Q310" s="1763"/>
      <c r="R310" s="1763"/>
      <c r="S310" s="1763"/>
      <c r="T310" s="1763"/>
      <c r="U310" s="1763"/>
      <c r="V310" s="1763"/>
      <c r="W310" s="1763"/>
      <c r="X310" s="1763"/>
      <c r="Y310" s="1763"/>
      <c r="Z310" s="1763"/>
      <c r="AA310" s="1763"/>
      <c r="AB310" s="1763"/>
      <c r="AC310" s="1763"/>
      <c r="AD310" s="1763"/>
      <c r="AE310" s="1763"/>
      <c r="AF310" s="1763"/>
      <c r="AG310" s="1763"/>
      <c r="AH310" s="1763"/>
      <c r="AI310" s="1763"/>
      <c r="AJ310" s="1763"/>
      <c r="AK310" s="1763"/>
      <c r="AL310" s="1763"/>
      <c r="AM310" s="1763"/>
      <c r="AN310" s="1763"/>
      <c r="AO310" s="1763"/>
      <c r="AP310" s="1763"/>
      <c r="AQ310" s="1763"/>
      <c r="AR310" s="1763"/>
      <c r="AS310" s="1763"/>
      <c r="AT310" s="1763"/>
      <c r="AU310" s="1763"/>
      <c r="AV310" s="1763"/>
      <c r="AW310" s="1763"/>
      <c r="AX310" s="1763"/>
      <c r="AY310" s="1763"/>
      <c r="AZ310" s="1763"/>
      <c r="BA310" s="1763"/>
      <c r="BB310" s="1763"/>
      <c r="BC310" s="1763"/>
      <c r="BD310" s="1763"/>
      <c r="BE310" s="1763"/>
      <c r="BF310" s="1763"/>
      <c r="BG310" s="1763"/>
      <c r="BH310" s="1763"/>
      <c r="BI310" s="1763"/>
      <c r="BJ310" s="1763"/>
      <c r="BK310" s="1763"/>
      <c r="BL310" s="1763"/>
    </row>
    <row r="311" spans="1:64">
      <c r="A311" s="1763"/>
      <c r="B311" s="1763"/>
      <c r="C311" s="1763"/>
      <c r="D311" s="1763"/>
      <c r="E311" s="1763"/>
      <c r="F311" s="1763"/>
      <c r="G311" s="1763"/>
      <c r="H311" s="1763"/>
      <c r="I311" s="1763"/>
      <c r="N311" s="1763"/>
      <c r="O311" s="1763"/>
      <c r="P311" s="1763"/>
      <c r="Q311" s="1763"/>
      <c r="R311" s="1763"/>
      <c r="S311" s="1763"/>
      <c r="T311" s="1763"/>
      <c r="U311" s="1763"/>
      <c r="V311" s="1763"/>
      <c r="W311" s="1763"/>
      <c r="X311" s="1763"/>
      <c r="Y311" s="1763"/>
      <c r="Z311" s="1763"/>
      <c r="AA311" s="1763"/>
      <c r="AB311" s="1763"/>
      <c r="AC311" s="1763"/>
      <c r="AD311" s="1763"/>
      <c r="AE311" s="1763"/>
      <c r="AF311" s="1763"/>
      <c r="AG311" s="1763"/>
      <c r="AH311" s="1763"/>
      <c r="AI311" s="1763"/>
      <c r="AJ311" s="1763"/>
      <c r="AK311" s="1763"/>
      <c r="AL311" s="1763"/>
      <c r="AM311" s="1763"/>
      <c r="AN311" s="1763"/>
      <c r="AO311" s="1763"/>
      <c r="AP311" s="1763"/>
      <c r="AQ311" s="1763"/>
      <c r="AR311" s="1763"/>
      <c r="AS311" s="1763"/>
      <c r="AT311" s="1763"/>
      <c r="AU311" s="1763"/>
      <c r="AV311" s="1763"/>
      <c r="AW311" s="1763"/>
      <c r="AX311" s="1763"/>
      <c r="AY311" s="1763"/>
      <c r="AZ311" s="1763"/>
      <c r="BA311" s="1763"/>
      <c r="BB311" s="1763"/>
      <c r="BC311" s="1763"/>
      <c r="BD311" s="1763"/>
      <c r="BE311" s="1763"/>
      <c r="BF311" s="1763"/>
      <c r="BG311" s="1763"/>
      <c r="BH311" s="1763"/>
      <c r="BI311" s="1763"/>
      <c r="BJ311" s="1763"/>
      <c r="BK311" s="1763"/>
      <c r="BL311" s="1763"/>
    </row>
    <row r="312" spans="1:64">
      <c r="A312" s="1763"/>
      <c r="B312" s="1763"/>
      <c r="C312" s="1763"/>
      <c r="D312" s="1763"/>
      <c r="E312" s="1763"/>
      <c r="F312" s="1763"/>
      <c r="G312" s="1763"/>
      <c r="H312" s="1763"/>
      <c r="I312" s="1763"/>
      <c r="N312" s="1763"/>
      <c r="O312" s="1763"/>
      <c r="P312" s="1763"/>
      <c r="Q312" s="1763"/>
      <c r="R312" s="1763"/>
      <c r="S312" s="1763"/>
      <c r="T312" s="1763"/>
      <c r="U312" s="1763"/>
      <c r="V312" s="1763"/>
      <c r="W312" s="1763"/>
      <c r="X312" s="1763"/>
      <c r="Y312" s="1763"/>
      <c r="Z312" s="1763"/>
      <c r="AA312" s="1763"/>
      <c r="AB312" s="1763"/>
      <c r="AC312" s="1763"/>
      <c r="AD312" s="1763"/>
      <c r="AE312" s="1763"/>
      <c r="AF312" s="1763"/>
      <c r="AG312" s="1763"/>
      <c r="AH312" s="1763"/>
      <c r="AI312" s="1763"/>
      <c r="AJ312" s="1763"/>
      <c r="AK312" s="1763"/>
      <c r="AL312" s="1763"/>
      <c r="AM312" s="1763"/>
      <c r="AN312" s="1763"/>
      <c r="AO312" s="1763"/>
      <c r="AP312" s="1763"/>
      <c r="AQ312" s="1763"/>
      <c r="AR312" s="1763"/>
      <c r="AS312" s="1763"/>
      <c r="AT312" s="1763"/>
      <c r="AU312" s="1763"/>
      <c r="AV312" s="1763"/>
      <c r="AW312" s="1763"/>
      <c r="AX312" s="1763"/>
      <c r="AY312" s="1763"/>
      <c r="AZ312" s="1763"/>
      <c r="BA312" s="1763"/>
      <c r="BB312" s="1763"/>
      <c r="BC312" s="1763"/>
      <c r="BD312" s="1763"/>
      <c r="BE312" s="1763"/>
      <c r="BF312" s="1763"/>
      <c r="BG312" s="1763"/>
      <c r="BH312" s="1763"/>
      <c r="BI312" s="1763"/>
      <c r="BJ312" s="1763"/>
      <c r="BK312" s="1763"/>
      <c r="BL312" s="1763"/>
    </row>
    <row r="313" spans="1:64">
      <c r="A313" s="1763"/>
      <c r="B313" s="1763"/>
      <c r="C313" s="1763"/>
      <c r="D313" s="1763"/>
      <c r="E313" s="1763"/>
      <c r="F313" s="1763"/>
      <c r="G313" s="1763"/>
      <c r="H313" s="1763"/>
      <c r="I313" s="1763"/>
      <c r="N313" s="1763"/>
      <c r="O313" s="1763"/>
      <c r="P313" s="1763"/>
      <c r="Q313" s="1763"/>
      <c r="R313" s="1763"/>
      <c r="S313" s="1763"/>
      <c r="T313" s="1763"/>
      <c r="U313" s="1763"/>
      <c r="V313" s="1763"/>
      <c r="W313" s="1763"/>
      <c r="X313" s="1763"/>
      <c r="Y313" s="1763"/>
      <c r="Z313" s="1763"/>
      <c r="AA313" s="1763"/>
      <c r="AB313" s="1763"/>
      <c r="AC313" s="1763"/>
      <c r="AD313" s="1763"/>
      <c r="AE313" s="1763"/>
      <c r="AF313" s="1763"/>
      <c r="AG313" s="1763"/>
      <c r="AH313" s="1763"/>
      <c r="AI313" s="1763"/>
      <c r="AJ313" s="1763"/>
      <c r="AK313" s="1763"/>
      <c r="AL313" s="1763"/>
      <c r="AM313" s="1763"/>
      <c r="AN313" s="1763"/>
      <c r="AO313" s="1763"/>
      <c r="AP313" s="1763"/>
      <c r="AQ313" s="1763"/>
      <c r="AR313" s="1763"/>
      <c r="AS313" s="1763"/>
      <c r="AT313" s="1763"/>
      <c r="AU313" s="1763"/>
      <c r="AV313" s="1763"/>
      <c r="AW313" s="1763"/>
      <c r="AX313" s="1763"/>
      <c r="AY313" s="1763"/>
      <c r="AZ313" s="1763"/>
      <c r="BA313" s="1763"/>
      <c r="BB313" s="1763"/>
      <c r="BC313" s="1763"/>
      <c r="BD313" s="1763"/>
      <c r="BE313" s="1763"/>
      <c r="BF313" s="1763"/>
      <c r="BG313" s="1763"/>
      <c r="BH313" s="1763"/>
      <c r="BI313" s="1763"/>
      <c r="BJ313" s="1763"/>
      <c r="BK313" s="1763"/>
      <c r="BL313" s="1763"/>
    </row>
    <row r="314" spans="1:64">
      <c r="A314" s="1763"/>
      <c r="B314" s="1763"/>
      <c r="C314" s="1763"/>
      <c r="D314" s="1763"/>
      <c r="E314" s="1763"/>
      <c r="F314" s="1763"/>
      <c r="G314" s="1763"/>
      <c r="H314" s="1763"/>
      <c r="I314" s="1763"/>
      <c r="N314" s="1763"/>
      <c r="O314" s="1763"/>
      <c r="P314" s="1763"/>
      <c r="Q314" s="1763"/>
      <c r="R314" s="1763"/>
      <c r="S314" s="1763"/>
      <c r="T314" s="1763"/>
      <c r="U314" s="1763"/>
      <c r="V314" s="1763"/>
      <c r="W314" s="1763"/>
      <c r="X314" s="1763"/>
      <c r="Y314" s="1763"/>
      <c r="Z314" s="1763"/>
      <c r="AA314" s="1763"/>
      <c r="AB314" s="1763"/>
      <c r="AC314" s="1763"/>
      <c r="AD314" s="1763"/>
      <c r="AE314" s="1763"/>
      <c r="AF314" s="1763"/>
      <c r="AG314" s="1763"/>
      <c r="AH314" s="1763"/>
      <c r="AI314" s="1763"/>
      <c r="AJ314" s="1763"/>
      <c r="AK314" s="1763"/>
      <c r="AL314" s="1763"/>
      <c r="AM314" s="1763"/>
      <c r="AN314" s="1763"/>
      <c r="AO314" s="1763"/>
      <c r="AP314" s="1763"/>
      <c r="AQ314" s="1763"/>
      <c r="AR314" s="1763"/>
      <c r="AS314" s="1763"/>
      <c r="AT314" s="1763"/>
      <c r="AU314" s="1763"/>
      <c r="AV314" s="1763"/>
      <c r="AW314" s="1763"/>
      <c r="AX314" s="1763"/>
      <c r="AY314" s="1763"/>
      <c r="AZ314" s="1763"/>
      <c r="BA314" s="1763"/>
      <c r="BB314" s="1763"/>
      <c r="BC314" s="1763"/>
      <c r="BD314" s="1763"/>
      <c r="BE314" s="1763"/>
      <c r="BF314" s="1763"/>
      <c r="BG314" s="1763"/>
      <c r="BH314" s="1763"/>
      <c r="BI314" s="1763"/>
      <c r="BJ314" s="1763"/>
      <c r="BK314" s="1763"/>
      <c r="BL314" s="1763"/>
    </row>
    <row r="315" spans="1:64">
      <c r="A315" s="1763"/>
      <c r="B315" s="1763"/>
      <c r="C315" s="1763"/>
      <c r="D315" s="1763"/>
      <c r="E315" s="1763"/>
      <c r="F315" s="1763"/>
      <c r="G315" s="1763"/>
      <c r="H315" s="1763"/>
      <c r="I315" s="1763"/>
      <c r="N315" s="1763"/>
      <c r="O315" s="1763"/>
      <c r="P315" s="1763"/>
      <c r="Q315" s="1763"/>
      <c r="R315" s="1763"/>
      <c r="S315" s="1763"/>
      <c r="T315" s="1763"/>
      <c r="U315" s="1763"/>
      <c r="V315" s="1763"/>
      <c r="W315" s="1763"/>
      <c r="X315" s="1763"/>
      <c r="Y315" s="1763"/>
      <c r="Z315" s="1763"/>
      <c r="AA315" s="1763"/>
      <c r="AB315" s="1763"/>
      <c r="AC315" s="1763"/>
      <c r="AD315" s="1763"/>
      <c r="AE315" s="1763"/>
      <c r="AF315" s="1763"/>
      <c r="AG315" s="1763"/>
      <c r="AH315" s="1763"/>
      <c r="AI315" s="1763"/>
      <c r="AJ315" s="1763"/>
      <c r="AK315" s="1763"/>
      <c r="AL315" s="1763"/>
      <c r="AM315" s="1763"/>
      <c r="AN315" s="1763"/>
      <c r="AO315" s="1763"/>
      <c r="AP315" s="1763"/>
      <c r="AQ315" s="1763"/>
      <c r="AR315" s="1763"/>
      <c r="AS315" s="1763"/>
      <c r="AT315" s="1763"/>
      <c r="AU315" s="1763"/>
      <c r="AV315" s="1763"/>
      <c r="AW315" s="1763"/>
      <c r="AX315" s="1763"/>
      <c r="AY315" s="1763"/>
      <c r="AZ315" s="1763"/>
      <c r="BA315" s="1763"/>
      <c r="BB315" s="1763"/>
      <c r="BC315" s="1763"/>
      <c r="BD315" s="1763"/>
      <c r="BE315" s="1763"/>
      <c r="BF315" s="1763"/>
      <c r="BG315" s="1763"/>
      <c r="BH315" s="1763"/>
      <c r="BI315" s="1763"/>
      <c r="BJ315" s="1763"/>
      <c r="BK315" s="1763"/>
      <c r="BL315" s="1763"/>
    </row>
    <row r="316" spans="1:64">
      <c r="A316" s="1763"/>
      <c r="B316" s="1763"/>
      <c r="C316" s="1763"/>
      <c r="D316" s="1763"/>
      <c r="E316" s="1763"/>
      <c r="F316" s="1763"/>
      <c r="G316" s="1763"/>
      <c r="H316" s="1763"/>
      <c r="I316" s="1763"/>
      <c r="N316" s="1763"/>
      <c r="O316" s="1763"/>
      <c r="P316" s="1763"/>
      <c r="Q316" s="1763"/>
      <c r="R316" s="1763"/>
      <c r="S316" s="1763"/>
      <c r="T316" s="1763"/>
      <c r="U316" s="1763"/>
      <c r="V316" s="1763"/>
      <c r="W316" s="1763"/>
      <c r="X316" s="1763"/>
      <c r="Y316" s="1763"/>
      <c r="Z316" s="1763"/>
      <c r="AA316" s="1763"/>
      <c r="AB316" s="1763"/>
      <c r="AC316" s="1763"/>
      <c r="AD316" s="1763"/>
      <c r="AE316" s="1763"/>
      <c r="AF316" s="1763"/>
      <c r="AG316" s="1763"/>
      <c r="AH316" s="1763"/>
      <c r="AI316" s="1763"/>
      <c r="AJ316" s="1763"/>
      <c r="AK316" s="1763"/>
      <c r="AL316" s="1763"/>
      <c r="AM316" s="1763"/>
      <c r="AN316" s="1763"/>
      <c r="AO316" s="1763"/>
      <c r="AP316" s="1763"/>
      <c r="AQ316" s="1763"/>
      <c r="AR316" s="1763"/>
      <c r="AS316" s="1763"/>
      <c r="AT316" s="1763"/>
      <c r="AU316" s="1763"/>
      <c r="AV316" s="1763"/>
      <c r="AW316" s="1763"/>
      <c r="AX316" s="1763"/>
      <c r="AY316" s="1763"/>
      <c r="AZ316" s="1763"/>
      <c r="BA316" s="1763"/>
      <c r="BB316" s="1763"/>
      <c r="BC316" s="1763"/>
      <c r="BD316" s="1763"/>
      <c r="BE316" s="1763"/>
      <c r="BF316" s="1763"/>
      <c r="BG316" s="1763"/>
      <c r="BH316" s="1763"/>
      <c r="BI316" s="1763"/>
      <c r="BJ316" s="1763"/>
      <c r="BK316" s="1763"/>
      <c r="BL316" s="1763"/>
    </row>
    <row r="317" spans="1:64">
      <c r="A317" s="1763"/>
      <c r="B317" s="1763"/>
      <c r="C317" s="1763"/>
      <c r="D317" s="1763"/>
      <c r="E317" s="1763"/>
      <c r="F317" s="1763"/>
      <c r="G317" s="1763"/>
      <c r="H317" s="1763"/>
      <c r="I317" s="1763"/>
      <c r="N317" s="1763"/>
      <c r="O317" s="1763"/>
      <c r="P317" s="1763"/>
      <c r="Q317" s="1763"/>
      <c r="R317" s="1763"/>
      <c r="S317" s="1763"/>
      <c r="T317" s="1763"/>
      <c r="U317" s="1763"/>
      <c r="V317" s="1763"/>
      <c r="W317" s="1763"/>
      <c r="X317" s="1763"/>
      <c r="Y317" s="1763"/>
      <c r="Z317" s="1763"/>
      <c r="AA317" s="1763"/>
      <c r="AB317" s="1763"/>
      <c r="AC317" s="1763"/>
      <c r="AD317" s="1763"/>
      <c r="AE317" s="1763"/>
      <c r="AF317" s="1763"/>
      <c r="AG317" s="1763"/>
      <c r="AH317" s="1763"/>
      <c r="AI317" s="1763"/>
      <c r="AJ317" s="1763"/>
      <c r="AK317" s="1763"/>
      <c r="AL317" s="1763"/>
      <c r="AM317" s="1763"/>
      <c r="AN317" s="1763"/>
      <c r="AO317" s="1763"/>
      <c r="AP317" s="1763"/>
      <c r="AQ317" s="1763"/>
      <c r="AR317" s="1763"/>
      <c r="AS317" s="1763"/>
      <c r="AT317" s="1763"/>
      <c r="AU317" s="1763"/>
      <c r="AV317" s="1763"/>
      <c r="AW317" s="1763"/>
      <c r="AX317" s="1763"/>
      <c r="AY317" s="1763"/>
      <c r="AZ317" s="1763"/>
      <c r="BA317" s="1763"/>
      <c r="BB317" s="1763"/>
      <c r="BC317" s="1763"/>
      <c r="BD317" s="1763"/>
      <c r="BE317" s="1763"/>
      <c r="BF317" s="1763"/>
      <c r="BG317" s="1763"/>
      <c r="BH317" s="1763"/>
      <c r="BI317" s="1763"/>
      <c r="BJ317" s="1763"/>
      <c r="BK317" s="1763"/>
      <c r="BL317" s="1763"/>
    </row>
    <row r="318" spans="1:64">
      <c r="A318" s="1763"/>
      <c r="B318" s="1763"/>
      <c r="C318" s="1763"/>
      <c r="D318" s="1763"/>
      <c r="E318" s="1763"/>
      <c r="F318" s="1763"/>
      <c r="G318" s="1763"/>
      <c r="H318" s="1763"/>
      <c r="I318" s="1763"/>
      <c r="N318" s="1763"/>
      <c r="O318" s="1763"/>
      <c r="P318" s="1763"/>
      <c r="Q318" s="1763"/>
      <c r="R318" s="1763"/>
      <c r="S318" s="1763"/>
      <c r="T318" s="1763"/>
      <c r="U318" s="1763"/>
      <c r="V318" s="1763"/>
      <c r="W318" s="1763"/>
      <c r="X318" s="1763"/>
      <c r="Y318" s="1763"/>
      <c r="Z318" s="1763"/>
      <c r="AA318" s="1763"/>
      <c r="AB318" s="1763"/>
      <c r="AC318" s="1763"/>
      <c r="AD318" s="1763"/>
      <c r="AE318" s="1763"/>
      <c r="AF318" s="1763"/>
      <c r="AG318" s="1763"/>
      <c r="AH318" s="1763"/>
      <c r="AI318" s="1763"/>
      <c r="AJ318" s="1763"/>
      <c r="AK318" s="1763"/>
      <c r="AL318" s="1763"/>
      <c r="AM318" s="1763"/>
      <c r="AN318" s="1763"/>
      <c r="AO318" s="1763"/>
      <c r="AP318" s="1763"/>
      <c r="AQ318" s="1763"/>
      <c r="AR318" s="1763"/>
      <c r="AS318" s="1763"/>
      <c r="AT318" s="1763"/>
      <c r="AU318" s="1763"/>
      <c r="AV318" s="1763"/>
      <c r="AW318" s="1763"/>
      <c r="AX318" s="1763"/>
      <c r="AY318" s="1763"/>
      <c r="AZ318" s="1763"/>
      <c r="BA318" s="1763"/>
      <c r="BB318" s="1763"/>
      <c r="BC318" s="1763"/>
      <c r="BD318" s="1763"/>
      <c r="BE318" s="1763"/>
      <c r="BF318" s="1763"/>
      <c r="BG318" s="1763"/>
      <c r="BH318" s="1763"/>
      <c r="BI318" s="1763"/>
      <c r="BJ318" s="1763"/>
      <c r="BK318" s="1763"/>
      <c r="BL318" s="1763"/>
    </row>
    <row r="319" spans="1:64">
      <c r="A319" s="1763"/>
      <c r="B319" s="1763"/>
      <c r="C319" s="1763"/>
      <c r="D319" s="1763"/>
      <c r="E319" s="1763"/>
      <c r="F319" s="1763"/>
      <c r="G319" s="1763"/>
      <c r="H319" s="1763"/>
      <c r="I319" s="1763"/>
      <c r="N319" s="1763"/>
      <c r="O319" s="1763"/>
      <c r="P319" s="1763"/>
      <c r="Q319" s="1763"/>
      <c r="R319" s="1763"/>
      <c r="S319" s="1763"/>
      <c r="T319" s="1763"/>
      <c r="U319" s="1763"/>
      <c r="V319" s="1763"/>
      <c r="W319" s="1763"/>
      <c r="X319" s="1763"/>
      <c r="Y319" s="1763"/>
      <c r="Z319" s="1763"/>
      <c r="AA319" s="1763"/>
      <c r="AB319" s="1763"/>
      <c r="AC319" s="1763"/>
      <c r="AD319" s="1763"/>
      <c r="AE319" s="1763"/>
      <c r="AF319" s="1763"/>
      <c r="AG319" s="1763"/>
      <c r="AH319" s="1763"/>
      <c r="AI319" s="1763"/>
      <c r="AJ319" s="1763"/>
      <c r="AK319" s="1763"/>
      <c r="AL319" s="1763"/>
      <c r="AM319" s="1763"/>
      <c r="AN319" s="1763"/>
      <c r="AO319" s="1763"/>
      <c r="AP319" s="1763"/>
      <c r="AQ319" s="1763"/>
      <c r="AR319" s="1763"/>
      <c r="AS319" s="1763"/>
      <c r="AT319" s="1763"/>
      <c r="AU319" s="1763"/>
      <c r="AV319" s="1763"/>
      <c r="AW319" s="1763"/>
      <c r="AX319" s="1763"/>
      <c r="AY319" s="1763"/>
      <c r="AZ319" s="1763"/>
      <c r="BA319" s="1763"/>
      <c r="BB319" s="1763"/>
      <c r="BC319" s="1763"/>
      <c r="BD319" s="1763"/>
      <c r="BE319" s="1763"/>
      <c r="BF319" s="1763"/>
      <c r="BG319" s="1763"/>
      <c r="BH319" s="1763"/>
      <c r="BI319" s="1763"/>
      <c r="BJ319" s="1763"/>
      <c r="BK319" s="1763"/>
      <c r="BL319" s="1763"/>
    </row>
    <row r="320" spans="1:64">
      <c r="A320" s="1763"/>
      <c r="B320" s="1763"/>
      <c r="C320" s="1763"/>
      <c r="D320" s="1763"/>
      <c r="E320" s="1763"/>
      <c r="F320" s="1763"/>
      <c r="G320" s="1763"/>
      <c r="H320" s="1763"/>
      <c r="I320" s="1763"/>
      <c r="N320" s="1763"/>
      <c r="O320" s="1763"/>
      <c r="P320" s="1763"/>
      <c r="Q320" s="1763"/>
      <c r="R320" s="1763"/>
      <c r="S320" s="1763"/>
      <c r="T320" s="1763"/>
      <c r="U320" s="1763"/>
      <c r="V320" s="1763"/>
      <c r="W320" s="1763"/>
      <c r="X320" s="1763"/>
      <c r="Y320" s="1763"/>
      <c r="Z320" s="1763"/>
      <c r="AA320" s="1763"/>
      <c r="AB320" s="1763"/>
      <c r="AC320" s="1763"/>
      <c r="AD320" s="1763"/>
      <c r="AE320" s="1763"/>
      <c r="AF320" s="1763"/>
      <c r="AG320" s="1763"/>
      <c r="AH320" s="1763"/>
      <c r="AI320" s="1763"/>
      <c r="AJ320" s="1763"/>
      <c r="AK320" s="1763"/>
      <c r="AL320" s="1763"/>
      <c r="AM320" s="1763"/>
      <c r="AN320" s="1763"/>
      <c r="AO320" s="1763"/>
      <c r="AP320" s="1763"/>
      <c r="AQ320" s="1763"/>
      <c r="AR320" s="1763"/>
      <c r="AS320" s="1763"/>
      <c r="AT320" s="1763"/>
      <c r="AU320" s="1763"/>
      <c r="AV320" s="1763"/>
      <c r="AW320" s="1763"/>
      <c r="AX320" s="1763"/>
      <c r="AY320" s="1763"/>
      <c r="AZ320" s="1763"/>
      <c r="BA320" s="1763"/>
      <c r="BB320" s="1763"/>
      <c r="BC320" s="1763"/>
      <c r="BD320" s="1763"/>
      <c r="BE320" s="1763"/>
      <c r="BF320" s="1763"/>
      <c r="BG320" s="1763"/>
      <c r="BH320" s="1763"/>
      <c r="BI320" s="1763"/>
      <c r="BJ320" s="1763"/>
      <c r="BK320" s="1763"/>
      <c r="BL320" s="1763"/>
    </row>
    <row r="321" spans="1:64">
      <c r="A321" s="1763"/>
      <c r="B321" s="1763"/>
      <c r="C321" s="1763"/>
      <c r="D321" s="1763"/>
      <c r="E321" s="1763"/>
      <c r="F321" s="1763"/>
      <c r="G321" s="1763"/>
      <c r="H321" s="1763"/>
      <c r="I321" s="1763"/>
      <c r="N321" s="1763"/>
      <c r="O321" s="1763"/>
      <c r="P321" s="1763"/>
      <c r="Q321" s="1763"/>
      <c r="R321" s="1763"/>
      <c r="S321" s="1763"/>
      <c r="T321" s="1763"/>
      <c r="U321" s="1763"/>
      <c r="V321" s="1763"/>
      <c r="W321" s="1763"/>
      <c r="X321" s="1763"/>
      <c r="Y321" s="1763"/>
      <c r="Z321" s="1763"/>
      <c r="AA321" s="1763"/>
      <c r="AB321" s="1763"/>
      <c r="AC321" s="1763"/>
      <c r="AD321" s="1763"/>
      <c r="AE321" s="1763"/>
      <c r="AF321" s="1763"/>
      <c r="AG321" s="1763"/>
      <c r="AH321" s="1763"/>
      <c r="AI321" s="1763"/>
      <c r="AJ321" s="1763"/>
      <c r="AK321" s="1763"/>
      <c r="AL321" s="1763"/>
      <c r="AM321" s="1763"/>
      <c r="AN321" s="1763"/>
      <c r="AO321" s="1763"/>
      <c r="AP321" s="1763"/>
      <c r="AQ321" s="1763"/>
      <c r="AR321" s="1763"/>
      <c r="AS321" s="1763"/>
      <c r="AT321" s="1763"/>
      <c r="AU321" s="1763"/>
      <c r="AV321" s="1763"/>
      <c r="AW321" s="1763"/>
      <c r="AX321" s="1763"/>
      <c r="AY321" s="1763"/>
      <c r="AZ321" s="1763"/>
      <c r="BA321" s="1763"/>
      <c r="BB321" s="1763"/>
      <c r="BC321" s="1763"/>
      <c r="BD321" s="1763"/>
      <c r="BE321" s="1763"/>
      <c r="BF321" s="1763"/>
      <c r="BG321" s="1763"/>
      <c r="BH321" s="1763"/>
      <c r="BI321" s="1763"/>
      <c r="BJ321" s="1763"/>
      <c r="BK321" s="1763"/>
      <c r="BL321" s="1763"/>
    </row>
    <row r="322" spans="1:64">
      <c r="A322" s="1763"/>
      <c r="B322" s="1763"/>
      <c r="C322" s="1763"/>
      <c r="D322" s="1763"/>
      <c r="E322" s="1763"/>
      <c r="F322" s="1763"/>
      <c r="G322" s="1763"/>
      <c r="H322" s="1763"/>
      <c r="I322" s="1763"/>
      <c r="N322" s="1763"/>
      <c r="O322" s="1763"/>
      <c r="P322" s="1763"/>
      <c r="Q322" s="1763"/>
      <c r="R322" s="1763"/>
      <c r="S322" s="1763"/>
      <c r="T322" s="1763"/>
      <c r="U322" s="1763"/>
      <c r="V322" s="1763"/>
      <c r="W322" s="1763"/>
      <c r="X322" s="1763"/>
      <c r="Y322" s="1763"/>
      <c r="Z322" s="1763"/>
      <c r="AA322" s="1763"/>
      <c r="AB322" s="1763"/>
      <c r="AC322" s="1763"/>
      <c r="AD322" s="1763"/>
      <c r="AE322" s="1763"/>
      <c r="AF322" s="1763"/>
      <c r="AG322" s="1763"/>
      <c r="AH322" s="1763"/>
      <c r="AI322" s="1763"/>
      <c r="AJ322" s="1763"/>
      <c r="AK322" s="1763"/>
      <c r="AL322" s="1763"/>
      <c r="AM322" s="1763"/>
      <c r="AN322" s="1763"/>
      <c r="AO322" s="1763"/>
      <c r="AP322" s="1763"/>
      <c r="AQ322" s="1763"/>
      <c r="AR322" s="1763"/>
      <c r="AS322" s="1763"/>
      <c r="AT322" s="1763"/>
      <c r="AU322" s="1763"/>
      <c r="AV322" s="1763"/>
      <c r="AW322" s="1763"/>
      <c r="AX322" s="1763"/>
      <c r="AY322" s="1763"/>
      <c r="AZ322" s="1763"/>
      <c r="BA322" s="1763"/>
      <c r="BB322" s="1763"/>
      <c r="BC322" s="1763"/>
      <c r="BD322" s="1763"/>
      <c r="BE322" s="1763"/>
      <c r="BF322" s="1763"/>
      <c r="BG322" s="1763"/>
      <c r="BH322" s="1763"/>
      <c r="BI322" s="1763"/>
      <c r="BJ322" s="1763"/>
      <c r="BK322" s="1763"/>
      <c r="BL322" s="1763"/>
    </row>
    <row r="323" spans="1:64">
      <c r="A323" s="1763"/>
      <c r="B323" s="1763"/>
      <c r="C323" s="1763"/>
      <c r="D323" s="1763"/>
      <c r="E323" s="1763"/>
      <c r="F323" s="1763"/>
      <c r="G323" s="1763"/>
      <c r="H323" s="1763"/>
      <c r="I323" s="1763"/>
      <c r="N323" s="1763"/>
      <c r="O323" s="1763"/>
      <c r="P323" s="1763"/>
      <c r="Q323" s="1763"/>
      <c r="R323" s="1763"/>
      <c r="S323" s="1763"/>
      <c r="T323" s="1763"/>
      <c r="U323" s="1763"/>
      <c r="V323" s="1763"/>
      <c r="W323" s="1763"/>
      <c r="X323" s="1763"/>
      <c r="Y323" s="1763"/>
      <c r="Z323" s="1763"/>
      <c r="AA323" s="1763"/>
      <c r="AB323" s="1763"/>
      <c r="AC323" s="1763"/>
      <c r="AD323" s="1763"/>
      <c r="AE323" s="1763"/>
      <c r="AF323" s="1763"/>
      <c r="AG323" s="1763"/>
      <c r="AH323" s="1763"/>
      <c r="AI323" s="1763"/>
      <c r="AJ323" s="1763"/>
      <c r="AK323" s="1763"/>
      <c r="AL323" s="1763"/>
      <c r="AM323" s="1763"/>
      <c r="AN323" s="1763"/>
      <c r="AO323" s="1763"/>
      <c r="AP323" s="1763"/>
      <c r="AQ323" s="1763"/>
      <c r="AR323" s="1763"/>
      <c r="AS323" s="1763"/>
      <c r="AT323" s="1763"/>
      <c r="AU323" s="1763"/>
      <c r="AV323" s="1763"/>
      <c r="AW323" s="1763"/>
      <c r="AX323" s="1763"/>
      <c r="AY323" s="1763"/>
      <c r="AZ323" s="1763"/>
      <c r="BA323" s="1763"/>
      <c r="BB323" s="1763"/>
      <c r="BC323" s="1763"/>
      <c r="BD323" s="1763"/>
      <c r="BE323" s="1763"/>
      <c r="BF323" s="1763"/>
      <c r="BG323" s="1763"/>
      <c r="BH323" s="1763"/>
      <c r="BI323" s="1763"/>
      <c r="BJ323" s="1763"/>
      <c r="BK323" s="1763"/>
      <c r="BL323" s="1763"/>
    </row>
    <row r="324" spans="1:64">
      <c r="A324" s="1763"/>
      <c r="B324" s="1763"/>
      <c r="C324" s="1763"/>
      <c r="D324" s="1763"/>
      <c r="E324" s="1763"/>
      <c r="F324" s="1763"/>
      <c r="G324" s="1763"/>
      <c r="H324" s="1763"/>
      <c r="I324" s="1763"/>
      <c r="N324" s="1763"/>
      <c r="O324" s="1763"/>
      <c r="P324" s="1763"/>
      <c r="Q324" s="1763"/>
      <c r="R324" s="1763"/>
      <c r="S324" s="1763"/>
      <c r="T324" s="1763"/>
      <c r="U324" s="1763"/>
      <c r="V324" s="1763"/>
      <c r="W324" s="1763"/>
      <c r="X324" s="1763"/>
      <c r="Y324" s="1763"/>
      <c r="Z324" s="1763"/>
      <c r="AA324" s="1763"/>
      <c r="AB324" s="1763"/>
      <c r="AC324" s="1763"/>
      <c r="AD324" s="1763"/>
      <c r="AE324" s="1763"/>
      <c r="AF324" s="1763"/>
      <c r="AG324" s="1763"/>
      <c r="AH324" s="1763"/>
      <c r="AI324" s="1763"/>
      <c r="AJ324" s="1763"/>
      <c r="AK324" s="1763"/>
      <c r="AL324" s="1763"/>
      <c r="AM324" s="1763"/>
      <c r="AN324" s="1763"/>
      <c r="AO324" s="1763"/>
      <c r="AP324" s="1763"/>
      <c r="AQ324" s="1763"/>
      <c r="AR324" s="1763"/>
      <c r="AS324" s="1763"/>
      <c r="AT324" s="1763"/>
      <c r="AU324" s="1763"/>
      <c r="AV324" s="1763"/>
      <c r="AW324" s="1763"/>
      <c r="AX324" s="1763"/>
      <c r="AY324" s="1763"/>
      <c r="AZ324" s="1763"/>
      <c r="BA324" s="1763"/>
      <c r="BB324" s="1763"/>
      <c r="BC324" s="1763"/>
      <c r="BD324" s="1763"/>
      <c r="BE324" s="1763"/>
      <c r="BF324" s="1763"/>
      <c r="BG324" s="1763"/>
      <c r="BH324" s="1763"/>
      <c r="BI324" s="1763"/>
      <c r="BJ324" s="1763"/>
      <c r="BK324" s="1763"/>
      <c r="BL324" s="1763"/>
    </row>
    <row r="325" spans="1:64">
      <c r="A325" s="1763"/>
      <c r="B325" s="1763"/>
      <c r="C325" s="1763"/>
      <c r="D325" s="1763"/>
      <c r="E325" s="1763"/>
      <c r="F325" s="1763"/>
      <c r="G325" s="1763"/>
      <c r="H325" s="1763"/>
      <c r="I325" s="1763"/>
      <c r="N325" s="1763"/>
      <c r="O325" s="1763"/>
      <c r="P325" s="1763"/>
      <c r="Q325" s="1763"/>
      <c r="R325" s="1763"/>
      <c r="S325" s="1763"/>
      <c r="T325" s="1763"/>
      <c r="U325" s="1763"/>
      <c r="V325" s="1763"/>
      <c r="W325" s="1763"/>
      <c r="X325" s="1763"/>
      <c r="Y325" s="1763"/>
      <c r="Z325" s="1763"/>
      <c r="AA325" s="1763"/>
      <c r="AB325" s="1763"/>
      <c r="AC325" s="1763"/>
      <c r="AD325" s="1763"/>
      <c r="AE325" s="1763"/>
      <c r="AF325" s="1763"/>
      <c r="AG325" s="1763"/>
      <c r="AH325" s="1763"/>
      <c r="AI325" s="1763"/>
      <c r="AJ325" s="1763"/>
      <c r="AK325" s="1763"/>
      <c r="AL325" s="1763"/>
      <c r="AM325" s="1763"/>
      <c r="AN325" s="1763"/>
      <c r="AO325" s="1763"/>
      <c r="AP325" s="1763"/>
      <c r="AQ325" s="1763"/>
      <c r="AR325" s="1763"/>
      <c r="AS325" s="1763"/>
      <c r="AT325" s="1763"/>
      <c r="AU325" s="1763"/>
      <c r="AV325" s="1763"/>
      <c r="AW325" s="1763"/>
      <c r="AX325" s="1763"/>
      <c r="AY325" s="1763"/>
      <c r="AZ325" s="1763"/>
      <c r="BA325" s="1763"/>
      <c r="BB325" s="1763"/>
      <c r="BC325" s="1763"/>
      <c r="BD325" s="1763"/>
      <c r="BE325" s="1763"/>
      <c r="BF325" s="1763"/>
      <c r="BG325" s="1763"/>
      <c r="BH325" s="1763"/>
      <c r="BI325" s="1763"/>
      <c r="BJ325" s="1763"/>
      <c r="BK325" s="1763"/>
      <c r="BL325" s="1763"/>
    </row>
    <row r="326" spans="1:64">
      <c r="A326" s="1763"/>
      <c r="B326" s="1763"/>
      <c r="C326" s="1763"/>
      <c r="D326" s="1763"/>
      <c r="E326" s="1763"/>
      <c r="F326" s="1763"/>
      <c r="G326" s="1763"/>
      <c r="H326" s="1763"/>
      <c r="I326" s="1763"/>
      <c r="N326" s="1763"/>
      <c r="O326" s="1763"/>
      <c r="P326" s="1763"/>
      <c r="Q326" s="1763"/>
      <c r="R326" s="1763"/>
      <c r="S326" s="1763"/>
      <c r="T326" s="1763"/>
      <c r="U326" s="1763"/>
      <c r="V326" s="1763"/>
      <c r="W326" s="1763"/>
      <c r="X326" s="1763"/>
      <c r="Y326" s="1763"/>
      <c r="Z326" s="1763"/>
      <c r="AA326" s="1763"/>
      <c r="AB326" s="1763"/>
      <c r="AC326" s="1763"/>
      <c r="AD326" s="1763"/>
      <c r="AE326" s="1763"/>
      <c r="AF326" s="1763"/>
      <c r="AG326" s="1763"/>
      <c r="AH326" s="1763"/>
      <c r="AI326" s="1763"/>
      <c r="AJ326" s="1763"/>
      <c r="AK326" s="1763"/>
      <c r="AL326" s="1763"/>
      <c r="AM326" s="1763"/>
      <c r="AN326" s="1763"/>
      <c r="AO326" s="1763"/>
      <c r="AP326" s="1763"/>
      <c r="AQ326" s="1763"/>
      <c r="AR326" s="1763"/>
      <c r="AS326" s="1763"/>
      <c r="AT326" s="1763"/>
      <c r="AU326" s="1763"/>
      <c r="AV326" s="1763"/>
      <c r="AW326" s="1763"/>
      <c r="AX326" s="1763"/>
      <c r="AY326" s="1763"/>
      <c r="AZ326" s="1763"/>
      <c r="BA326" s="1763"/>
      <c r="BB326" s="1763"/>
      <c r="BC326" s="1763"/>
      <c r="BD326" s="1763"/>
      <c r="BE326" s="1763"/>
      <c r="BF326" s="1763"/>
      <c r="BG326" s="1763"/>
      <c r="BH326" s="1763"/>
      <c r="BI326" s="1763"/>
      <c r="BJ326" s="1763"/>
      <c r="BK326" s="1763"/>
      <c r="BL326" s="1763"/>
    </row>
    <row r="327" spans="1:64">
      <c r="A327" s="1763"/>
      <c r="B327" s="1763"/>
      <c r="C327" s="1763"/>
      <c r="D327" s="1763"/>
      <c r="E327" s="1763"/>
      <c r="F327" s="1763"/>
      <c r="G327" s="1763"/>
      <c r="H327" s="1763"/>
      <c r="I327" s="1763"/>
      <c r="N327" s="1763"/>
      <c r="O327" s="1763"/>
      <c r="P327" s="1763"/>
      <c r="Q327" s="1763"/>
      <c r="R327" s="1763"/>
      <c r="S327" s="1763"/>
      <c r="T327" s="1763"/>
      <c r="U327" s="1763"/>
      <c r="V327" s="1763"/>
      <c r="W327" s="1763"/>
      <c r="X327" s="1763"/>
      <c r="Y327" s="1763"/>
      <c r="Z327" s="1763"/>
      <c r="AA327" s="1763"/>
      <c r="AB327" s="1763"/>
      <c r="AC327" s="1763"/>
      <c r="AD327" s="1763"/>
      <c r="AE327" s="1763"/>
      <c r="AF327" s="1763"/>
      <c r="AG327" s="1763"/>
      <c r="AH327" s="1763"/>
      <c r="AI327" s="1763"/>
      <c r="AJ327" s="1763"/>
      <c r="AK327" s="1763"/>
      <c r="AL327" s="1763"/>
      <c r="AM327" s="1763"/>
      <c r="AN327" s="1763"/>
      <c r="AO327" s="1763"/>
      <c r="AP327" s="1763"/>
      <c r="AQ327" s="1763"/>
      <c r="AR327" s="1763"/>
      <c r="AS327" s="1763"/>
      <c r="AT327" s="1763"/>
      <c r="AU327" s="1763"/>
      <c r="AV327" s="1763"/>
      <c r="AW327" s="1763"/>
      <c r="AX327" s="1763"/>
      <c r="AY327" s="1763"/>
      <c r="AZ327" s="1763"/>
      <c r="BA327" s="1763"/>
      <c r="BB327" s="1763"/>
      <c r="BC327" s="1763"/>
      <c r="BD327" s="1763"/>
      <c r="BE327" s="1763"/>
      <c r="BF327" s="1763"/>
      <c r="BG327" s="1763"/>
      <c r="BH327" s="1763"/>
      <c r="BI327" s="1763"/>
      <c r="BJ327" s="1763"/>
      <c r="BK327" s="1763"/>
      <c r="BL327" s="1763"/>
    </row>
    <row r="328" spans="1:64">
      <c r="A328" s="1763"/>
      <c r="B328" s="1763"/>
      <c r="C328" s="1763"/>
      <c r="D328" s="1763"/>
      <c r="E328" s="1763"/>
      <c r="F328" s="1763"/>
      <c r="G328" s="1763"/>
      <c r="H328" s="1763"/>
      <c r="I328" s="1763"/>
      <c r="N328" s="1763"/>
      <c r="O328" s="1763"/>
      <c r="P328" s="1763"/>
      <c r="Q328" s="1763"/>
      <c r="R328" s="1763"/>
      <c r="S328" s="1763"/>
      <c r="T328" s="1763"/>
      <c r="U328" s="1763"/>
      <c r="V328" s="1763"/>
      <c r="W328" s="1763"/>
      <c r="X328" s="1763"/>
      <c r="Y328" s="1763"/>
      <c r="Z328" s="1763"/>
      <c r="AA328" s="1763"/>
      <c r="AB328" s="1763"/>
      <c r="AC328" s="1763"/>
      <c r="AD328" s="1763"/>
      <c r="AE328" s="1763"/>
      <c r="AF328" s="1763"/>
      <c r="AG328" s="1763"/>
      <c r="AH328" s="1763"/>
      <c r="AI328" s="1763"/>
      <c r="AJ328" s="1763"/>
      <c r="AK328" s="1763"/>
      <c r="AL328" s="1763"/>
      <c r="AM328" s="1763"/>
      <c r="AN328" s="1763"/>
      <c r="AO328" s="1763"/>
      <c r="AP328" s="1763"/>
      <c r="AQ328" s="1763"/>
      <c r="AR328" s="1763"/>
      <c r="AS328" s="1763"/>
      <c r="AT328" s="1763"/>
      <c r="AU328" s="1763"/>
      <c r="AV328" s="1763"/>
      <c r="AW328" s="1763"/>
      <c r="AX328" s="1763"/>
      <c r="AY328" s="1763"/>
      <c r="AZ328" s="1763"/>
      <c r="BA328" s="1763"/>
      <c r="BB328" s="1763"/>
      <c r="BC328" s="1763"/>
      <c r="BD328" s="1763"/>
      <c r="BE328" s="1763"/>
      <c r="BF328" s="1763"/>
      <c r="BG328" s="1763"/>
      <c r="BH328" s="1763"/>
      <c r="BI328" s="1763"/>
      <c r="BJ328" s="1763"/>
      <c r="BK328" s="1763"/>
      <c r="BL328" s="1763"/>
    </row>
    <row r="329" spans="1:64">
      <c r="A329" s="1763"/>
      <c r="B329" s="1763"/>
      <c r="C329" s="1763"/>
      <c r="D329" s="1763"/>
      <c r="E329" s="1763"/>
      <c r="F329" s="1763"/>
      <c r="G329" s="1763"/>
      <c r="H329" s="1763"/>
      <c r="I329" s="1763"/>
      <c r="N329" s="1763"/>
      <c r="O329" s="1763"/>
      <c r="P329" s="1763"/>
      <c r="Q329" s="1763"/>
      <c r="R329" s="1763"/>
      <c r="S329" s="1763"/>
      <c r="T329" s="1763"/>
      <c r="U329" s="1763"/>
      <c r="V329" s="1763"/>
      <c r="W329" s="1763"/>
      <c r="X329" s="1763"/>
      <c r="Y329" s="1763"/>
      <c r="Z329" s="1763"/>
      <c r="AA329" s="1763"/>
      <c r="AB329" s="1763"/>
      <c r="AC329" s="1763"/>
      <c r="AD329" s="1763"/>
      <c r="AE329" s="1763"/>
      <c r="AF329" s="1763"/>
      <c r="AG329" s="1763"/>
      <c r="AH329" s="1763"/>
      <c r="AI329" s="1763"/>
      <c r="AJ329" s="1763"/>
      <c r="AK329" s="1763"/>
      <c r="AL329" s="1763"/>
      <c r="AM329" s="1763"/>
      <c r="AN329" s="1763"/>
      <c r="AO329" s="1763"/>
      <c r="AP329" s="1763"/>
      <c r="AQ329" s="1763"/>
      <c r="AR329" s="1763"/>
      <c r="AS329" s="1763"/>
      <c r="AT329" s="1763"/>
      <c r="AU329" s="1763"/>
      <c r="AV329" s="1763"/>
      <c r="AW329" s="1763"/>
      <c r="AX329" s="1763"/>
      <c r="AY329" s="1763"/>
      <c r="AZ329" s="1763"/>
      <c r="BA329" s="1763"/>
      <c r="BB329" s="1763"/>
      <c r="BC329" s="1763"/>
      <c r="BD329" s="1763"/>
      <c r="BE329" s="1763"/>
      <c r="BF329" s="1763"/>
      <c r="BG329" s="1763"/>
      <c r="BH329" s="1763"/>
      <c r="BI329" s="1763"/>
      <c r="BJ329" s="1763"/>
      <c r="BK329" s="1763"/>
      <c r="BL329" s="1763"/>
    </row>
    <row r="330" spans="1:64">
      <c r="A330" s="1763"/>
      <c r="B330" s="1763"/>
      <c r="C330" s="1763"/>
      <c r="D330" s="1763"/>
      <c r="E330" s="1763"/>
      <c r="F330" s="1763"/>
      <c r="G330" s="1763"/>
      <c r="H330" s="1763"/>
      <c r="I330" s="1763"/>
      <c r="N330" s="1763"/>
      <c r="O330" s="1763"/>
      <c r="P330" s="1763"/>
      <c r="Q330" s="1763"/>
      <c r="R330" s="1763"/>
      <c r="S330" s="1763"/>
      <c r="T330" s="1763"/>
      <c r="U330" s="1763"/>
      <c r="V330" s="1763"/>
      <c r="W330" s="1763"/>
      <c r="X330" s="1763"/>
      <c r="Y330" s="1763"/>
      <c r="Z330" s="1763"/>
      <c r="AA330" s="1763"/>
      <c r="AB330" s="1763"/>
      <c r="AC330" s="1763"/>
      <c r="AD330" s="1763"/>
      <c r="AE330" s="1763"/>
      <c r="AF330" s="1763"/>
      <c r="AG330" s="1763"/>
      <c r="AH330" s="1763"/>
      <c r="AI330" s="1763"/>
      <c r="AJ330" s="1763"/>
      <c r="AK330" s="1763"/>
      <c r="AL330" s="1763"/>
      <c r="AM330" s="1763"/>
      <c r="AN330" s="1763"/>
      <c r="AO330" s="1763"/>
      <c r="AP330" s="1763"/>
      <c r="AQ330" s="1763"/>
      <c r="AR330" s="1763"/>
      <c r="AS330" s="1763"/>
      <c r="AT330" s="1763"/>
      <c r="AU330" s="1763"/>
      <c r="AV330" s="1763"/>
      <c r="AW330" s="1763"/>
      <c r="AX330" s="1763"/>
      <c r="AY330" s="1763"/>
      <c r="AZ330" s="1763"/>
      <c r="BA330" s="1763"/>
      <c r="BB330" s="1763"/>
      <c r="BC330" s="1763"/>
      <c r="BD330" s="1763"/>
      <c r="BE330" s="1763"/>
      <c r="BF330" s="1763"/>
      <c r="BG330" s="1763"/>
      <c r="BH330" s="1763"/>
      <c r="BI330" s="1763"/>
      <c r="BJ330" s="1763"/>
      <c r="BK330" s="1763"/>
      <c r="BL330" s="1763"/>
    </row>
    <row r="331" spans="1:64">
      <c r="A331" s="1763"/>
      <c r="B331" s="1763"/>
      <c r="C331" s="1763"/>
      <c r="D331" s="1763"/>
      <c r="E331" s="1763"/>
      <c r="F331" s="1763"/>
      <c r="G331" s="1763"/>
      <c r="H331" s="1763"/>
      <c r="I331" s="1763"/>
      <c r="N331" s="1763"/>
      <c r="O331" s="1763"/>
      <c r="P331" s="1763"/>
      <c r="Q331" s="1763"/>
      <c r="R331" s="1763"/>
      <c r="S331" s="1763"/>
      <c r="T331" s="1763"/>
      <c r="U331" s="1763"/>
      <c r="V331" s="1763"/>
      <c r="W331" s="1763"/>
      <c r="X331" s="1763"/>
      <c r="Y331" s="1763"/>
      <c r="Z331" s="1763"/>
      <c r="AA331" s="1763"/>
      <c r="AB331" s="1763"/>
      <c r="AC331" s="1763"/>
      <c r="AD331" s="1763"/>
      <c r="AE331" s="1763"/>
      <c r="AF331" s="1763"/>
      <c r="AG331" s="1763"/>
      <c r="AH331" s="1763"/>
      <c r="AI331" s="1763"/>
      <c r="AJ331" s="1763"/>
      <c r="AK331" s="1763"/>
      <c r="AL331" s="1763"/>
      <c r="AM331" s="1763"/>
      <c r="AN331" s="1763"/>
      <c r="AO331" s="1763"/>
      <c r="AP331" s="1763"/>
      <c r="AQ331" s="1763"/>
      <c r="AR331" s="1763"/>
      <c r="AS331" s="1763"/>
      <c r="AT331" s="1763"/>
      <c r="AU331" s="1763"/>
      <c r="AV331" s="1763"/>
      <c r="AW331" s="1763"/>
      <c r="AX331" s="1763"/>
      <c r="AY331" s="1763"/>
      <c r="AZ331" s="1763"/>
      <c r="BA331" s="1763"/>
      <c r="BB331" s="1763"/>
      <c r="BC331" s="1763"/>
      <c r="BD331" s="1763"/>
      <c r="BE331" s="1763"/>
      <c r="BF331" s="1763"/>
      <c r="BG331" s="1763"/>
      <c r="BH331" s="1763"/>
      <c r="BI331" s="1763"/>
      <c r="BJ331" s="1763"/>
      <c r="BK331" s="1763"/>
      <c r="BL331" s="1763"/>
    </row>
  </sheetData>
  <mergeCells count="1">
    <mergeCell ref="A4:A5"/>
  </mergeCells>
  <hyperlinks>
    <hyperlink ref="A21" location="Inhaltsverzeichnis!A1" display="Zurück zum Inhaltsverzeichnis"/>
  </hyperlinks>
  <pageMargins left="0.78740157480314965" right="0.78740157480314965" top="0.19685039370078741" bottom="0.19685039370078741" header="0.19685039370078741" footer="0.19685039370078741"/>
  <pageSetup paperSize="9" scale="98" orientation="portrait" horizontalDpi="4294967292" verticalDpi="300" r:id="rId1"/>
  <headerFooter alignWithMargins="0">
    <oddFooter>&amp;L&amp;F</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BE37"/>
  <sheetViews>
    <sheetView showGridLines="0" zoomScale="150" zoomScaleNormal="150" workbookViewId="0">
      <pane ySplit="5" topLeftCell="A6" activePane="bottomLeft" state="frozen"/>
      <selection pane="bottomLeft"/>
    </sheetView>
  </sheetViews>
  <sheetFormatPr baseColWidth="10" defaultRowHeight="12.75"/>
  <cols>
    <col min="1" max="1" width="12.140625" style="1552" customWidth="1"/>
    <col min="2" max="2" width="7.7109375" style="1550" bestFit="1" customWidth="1"/>
    <col min="3" max="3" width="7.7109375" style="1550" customWidth="1"/>
    <col min="4" max="5" width="5.7109375" style="1550" customWidth="1"/>
    <col min="6" max="6" width="8" style="1550" customWidth="1"/>
    <col min="7" max="7" width="7.85546875" style="1550" bestFit="1" customWidth="1"/>
    <col min="8" max="8" width="5.5703125" style="1551" customWidth="1"/>
    <col min="9" max="9" width="6.85546875" style="1550" customWidth="1"/>
    <col min="10" max="10" width="7" style="1550" customWidth="1"/>
    <col min="11" max="12" width="6.7109375" style="1550" customWidth="1"/>
    <col min="13" max="14" width="6.85546875" style="1550" customWidth="1"/>
    <col min="15" max="15" width="6" style="1550" customWidth="1"/>
    <col min="16" max="16" width="6.7109375" style="1550" customWidth="1"/>
    <col min="17" max="18" width="6.85546875" style="1550" customWidth="1"/>
    <col min="19" max="19" width="8.140625" style="1550" customWidth="1"/>
    <col min="20" max="20" width="7" style="1550" customWidth="1"/>
    <col min="21" max="22" width="6.7109375" style="1550" customWidth="1"/>
    <col min="23" max="23" width="7" style="1550" customWidth="1"/>
    <col min="24" max="25" width="6.7109375" style="1550" customWidth="1"/>
    <col min="26" max="254" width="11.42578125" style="1550"/>
    <col min="255" max="255" width="4.28515625" style="1550" customWidth="1"/>
    <col min="256" max="256" width="0.5703125" style="1550" customWidth="1"/>
    <col min="257" max="257" width="12.140625" style="1550" customWidth="1"/>
    <col min="258" max="258" width="7.7109375" style="1550" bestFit="1" customWidth="1"/>
    <col min="259" max="259" width="7.7109375" style="1550" customWidth="1"/>
    <col min="260" max="261" width="5.7109375" style="1550" customWidth="1"/>
    <col min="262" max="262" width="8" style="1550" customWidth="1"/>
    <col min="263" max="263" width="7.85546875" style="1550" bestFit="1" customWidth="1"/>
    <col min="264" max="264" width="5.5703125" style="1550" customWidth="1"/>
    <col min="265" max="265" width="6.85546875" style="1550" customWidth="1"/>
    <col min="266" max="266" width="7" style="1550" customWidth="1"/>
    <col min="267" max="268" width="6.7109375" style="1550" customWidth="1"/>
    <col min="269" max="270" width="6.85546875" style="1550" customWidth="1"/>
    <col min="271" max="271" width="6" style="1550" customWidth="1"/>
    <col min="272" max="272" width="6.7109375" style="1550" customWidth="1"/>
    <col min="273" max="274" width="6.85546875" style="1550" customWidth="1"/>
    <col min="275" max="275" width="8.140625" style="1550" customWidth="1"/>
    <col min="276" max="276" width="7" style="1550" customWidth="1"/>
    <col min="277" max="278" width="6.7109375" style="1550" customWidth="1"/>
    <col min="279" max="279" width="7" style="1550" customWidth="1"/>
    <col min="280" max="281" width="6.7109375" style="1550" customWidth="1"/>
    <col min="282" max="510" width="11.42578125" style="1550"/>
    <col min="511" max="511" width="4.28515625" style="1550" customWidth="1"/>
    <col min="512" max="512" width="0.5703125" style="1550" customWidth="1"/>
    <col min="513" max="513" width="12.140625" style="1550" customWidth="1"/>
    <col min="514" max="514" width="7.7109375" style="1550" bestFit="1" customWidth="1"/>
    <col min="515" max="515" width="7.7109375" style="1550" customWidth="1"/>
    <col min="516" max="517" width="5.7109375" style="1550" customWidth="1"/>
    <col min="518" max="518" width="8" style="1550" customWidth="1"/>
    <col min="519" max="519" width="7.85546875" style="1550" bestFit="1" customWidth="1"/>
    <col min="520" max="520" width="5.5703125" style="1550" customWidth="1"/>
    <col min="521" max="521" width="6.85546875" style="1550" customWidth="1"/>
    <col min="522" max="522" width="7" style="1550" customWidth="1"/>
    <col min="523" max="524" width="6.7109375" style="1550" customWidth="1"/>
    <col min="525" max="526" width="6.85546875" style="1550" customWidth="1"/>
    <col min="527" max="527" width="6" style="1550" customWidth="1"/>
    <col min="528" max="528" width="6.7109375" style="1550" customWidth="1"/>
    <col min="529" max="530" width="6.85546875" style="1550" customWidth="1"/>
    <col min="531" max="531" width="8.140625" style="1550" customWidth="1"/>
    <col min="532" max="532" width="7" style="1550" customWidth="1"/>
    <col min="533" max="534" width="6.7109375" style="1550" customWidth="1"/>
    <col min="535" max="535" width="7" style="1550" customWidth="1"/>
    <col min="536" max="537" width="6.7109375" style="1550" customWidth="1"/>
    <col min="538" max="766" width="11.42578125" style="1550"/>
    <col min="767" max="767" width="4.28515625" style="1550" customWidth="1"/>
    <col min="768" max="768" width="0.5703125" style="1550" customWidth="1"/>
    <col min="769" max="769" width="12.140625" style="1550" customWidth="1"/>
    <col min="770" max="770" width="7.7109375" style="1550" bestFit="1" customWidth="1"/>
    <col min="771" max="771" width="7.7109375" style="1550" customWidth="1"/>
    <col min="772" max="773" width="5.7109375" style="1550" customWidth="1"/>
    <col min="774" max="774" width="8" style="1550" customWidth="1"/>
    <col min="775" max="775" width="7.85546875" style="1550" bestFit="1" customWidth="1"/>
    <col min="776" max="776" width="5.5703125" style="1550" customWidth="1"/>
    <col min="777" max="777" width="6.85546875" style="1550" customWidth="1"/>
    <col min="778" max="778" width="7" style="1550" customWidth="1"/>
    <col min="779" max="780" width="6.7109375" style="1550" customWidth="1"/>
    <col min="781" max="782" width="6.85546875" style="1550" customWidth="1"/>
    <col min="783" max="783" width="6" style="1550" customWidth="1"/>
    <col min="784" max="784" width="6.7109375" style="1550" customWidth="1"/>
    <col min="785" max="786" width="6.85546875" style="1550" customWidth="1"/>
    <col min="787" max="787" width="8.140625" style="1550" customWidth="1"/>
    <col min="788" max="788" width="7" style="1550" customWidth="1"/>
    <col min="789" max="790" width="6.7109375" style="1550" customWidth="1"/>
    <col min="791" max="791" width="7" style="1550" customWidth="1"/>
    <col min="792" max="793" width="6.7109375" style="1550" customWidth="1"/>
    <col min="794" max="1022" width="11.42578125" style="1550"/>
    <col min="1023" max="1023" width="4.28515625" style="1550" customWidth="1"/>
    <col min="1024" max="1024" width="0.5703125" style="1550" customWidth="1"/>
    <col min="1025" max="1025" width="12.140625" style="1550" customWidth="1"/>
    <col min="1026" max="1026" width="7.7109375" style="1550" bestFit="1" customWidth="1"/>
    <col min="1027" max="1027" width="7.7109375" style="1550" customWidth="1"/>
    <col min="1028" max="1029" width="5.7109375" style="1550" customWidth="1"/>
    <col min="1030" max="1030" width="8" style="1550" customWidth="1"/>
    <col min="1031" max="1031" width="7.85546875" style="1550" bestFit="1" customWidth="1"/>
    <col min="1032" max="1032" width="5.5703125" style="1550" customWidth="1"/>
    <col min="1033" max="1033" width="6.85546875" style="1550" customWidth="1"/>
    <col min="1034" max="1034" width="7" style="1550" customWidth="1"/>
    <col min="1035" max="1036" width="6.7109375" style="1550" customWidth="1"/>
    <col min="1037" max="1038" width="6.85546875" style="1550" customWidth="1"/>
    <col min="1039" max="1039" width="6" style="1550" customWidth="1"/>
    <col min="1040" max="1040" width="6.7109375" style="1550" customWidth="1"/>
    <col min="1041" max="1042" width="6.85546875" style="1550" customWidth="1"/>
    <col min="1043" max="1043" width="8.140625" style="1550" customWidth="1"/>
    <col min="1044" max="1044" width="7" style="1550" customWidth="1"/>
    <col min="1045" max="1046" width="6.7109375" style="1550" customWidth="1"/>
    <col min="1047" max="1047" width="7" style="1550" customWidth="1"/>
    <col min="1048" max="1049" width="6.7109375" style="1550" customWidth="1"/>
    <col min="1050" max="1278" width="11.42578125" style="1550"/>
    <col min="1279" max="1279" width="4.28515625" style="1550" customWidth="1"/>
    <col min="1280" max="1280" width="0.5703125" style="1550" customWidth="1"/>
    <col min="1281" max="1281" width="12.140625" style="1550" customWidth="1"/>
    <col min="1282" max="1282" width="7.7109375" style="1550" bestFit="1" customWidth="1"/>
    <col min="1283" max="1283" width="7.7109375" style="1550" customWidth="1"/>
    <col min="1284" max="1285" width="5.7109375" style="1550" customWidth="1"/>
    <col min="1286" max="1286" width="8" style="1550" customWidth="1"/>
    <col min="1287" max="1287" width="7.85546875" style="1550" bestFit="1" customWidth="1"/>
    <col min="1288" max="1288" width="5.5703125" style="1550" customWidth="1"/>
    <col min="1289" max="1289" width="6.85546875" style="1550" customWidth="1"/>
    <col min="1290" max="1290" width="7" style="1550" customWidth="1"/>
    <col min="1291" max="1292" width="6.7109375" style="1550" customWidth="1"/>
    <col min="1293" max="1294" width="6.85546875" style="1550" customWidth="1"/>
    <col min="1295" max="1295" width="6" style="1550" customWidth="1"/>
    <col min="1296" max="1296" width="6.7109375" style="1550" customWidth="1"/>
    <col min="1297" max="1298" width="6.85546875" style="1550" customWidth="1"/>
    <col min="1299" max="1299" width="8.140625" style="1550" customWidth="1"/>
    <col min="1300" max="1300" width="7" style="1550" customWidth="1"/>
    <col min="1301" max="1302" width="6.7109375" style="1550" customWidth="1"/>
    <col min="1303" max="1303" width="7" style="1550" customWidth="1"/>
    <col min="1304" max="1305" width="6.7109375" style="1550" customWidth="1"/>
    <col min="1306" max="1534" width="11.42578125" style="1550"/>
    <col min="1535" max="1535" width="4.28515625" style="1550" customWidth="1"/>
    <col min="1536" max="1536" width="0.5703125" style="1550" customWidth="1"/>
    <col min="1537" max="1537" width="12.140625" style="1550" customWidth="1"/>
    <col min="1538" max="1538" width="7.7109375" style="1550" bestFit="1" customWidth="1"/>
    <col min="1539" max="1539" width="7.7109375" style="1550" customWidth="1"/>
    <col min="1540" max="1541" width="5.7109375" style="1550" customWidth="1"/>
    <col min="1542" max="1542" width="8" style="1550" customWidth="1"/>
    <col min="1543" max="1543" width="7.85546875" style="1550" bestFit="1" customWidth="1"/>
    <col min="1544" max="1544" width="5.5703125" style="1550" customWidth="1"/>
    <col min="1545" max="1545" width="6.85546875" style="1550" customWidth="1"/>
    <col min="1546" max="1546" width="7" style="1550" customWidth="1"/>
    <col min="1547" max="1548" width="6.7109375" style="1550" customWidth="1"/>
    <col min="1549" max="1550" width="6.85546875" style="1550" customWidth="1"/>
    <col min="1551" max="1551" width="6" style="1550" customWidth="1"/>
    <col min="1552" max="1552" width="6.7109375" style="1550" customWidth="1"/>
    <col min="1553" max="1554" width="6.85546875" style="1550" customWidth="1"/>
    <col min="1555" max="1555" width="8.140625" style="1550" customWidth="1"/>
    <col min="1556" max="1556" width="7" style="1550" customWidth="1"/>
    <col min="1557" max="1558" width="6.7109375" style="1550" customWidth="1"/>
    <col min="1559" max="1559" width="7" style="1550" customWidth="1"/>
    <col min="1560" max="1561" width="6.7109375" style="1550" customWidth="1"/>
    <col min="1562" max="1790" width="11.42578125" style="1550"/>
    <col min="1791" max="1791" width="4.28515625" style="1550" customWidth="1"/>
    <col min="1792" max="1792" width="0.5703125" style="1550" customWidth="1"/>
    <col min="1793" max="1793" width="12.140625" style="1550" customWidth="1"/>
    <col min="1794" max="1794" width="7.7109375" style="1550" bestFit="1" customWidth="1"/>
    <col min="1795" max="1795" width="7.7109375" style="1550" customWidth="1"/>
    <col min="1796" max="1797" width="5.7109375" style="1550" customWidth="1"/>
    <col min="1798" max="1798" width="8" style="1550" customWidth="1"/>
    <col min="1799" max="1799" width="7.85546875" style="1550" bestFit="1" customWidth="1"/>
    <col min="1800" max="1800" width="5.5703125" style="1550" customWidth="1"/>
    <col min="1801" max="1801" width="6.85546875" style="1550" customWidth="1"/>
    <col min="1802" max="1802" width="7" style="1550" customWidth="1"/>
    <col min="1803" max="1804" width="6.7109375" style="1550" customWidth="1"/>
    <col min="1805" max="1806" width="6.85546875" style="1550" customWidth="1"/>
    <col min="1807" max="1807" width="6" style="1550" customWidth="1"/>
    <col min="1808" max="1808" width="6.7109375" style="1550" customWidth="1"/>
    <col min="1809" max="1810" width="6.85546875" style="1550" customWidth="1"/>
    <col min="1811" max="1811" width="8.140625" style="1550" customWidth="1"/>
    <col min="1812" max="1812" width="7" style="1550" customWidth="1"/>
    <col min="1813" max="1814" width="6.7109375" style="1550" customWidth="1"/>
    <col min="1815" max="1815" width="7" style="1550" customWidth="1"/>
    <col min="1816" max="1817" width="6.7109375" style="1550" customWidth="1"/>
    <col min="1818" max="2046" width="11.42578125" style="1550"/>
    <col min="2047" max="2047" width="4.28515625" style="1550" customWidth="1"/>
    <col min="2048" max="2048" width="0.5703125" style="1550" customWidth="1"/>
    <col min="2049" max="2049" width="12.140625" style="1550" customWidth="1"/>
    <col min="2050" max="2050" width="7.7109375" style="1550" bestFit="1" customWidth="1"/>
    <col min="2051" max="2051" width="7.7109375" style="1550" customWidth="1"/>
    <col min="2052" max="2053" width="5.7109375" style="1550" customWidth="1"/>
    <col min="2054" max="2054" width="8" style="1550" customWidth="1"/>
    <col min="2055" max="2055" width="7.85546875" style="1550" bestFit="1" customWidth="1"/>
    <col min="2056" max="2056" width="5.5703125" style="1550" customWidth="1"/>
    <col min="2057" max="2057" width="6.85546875" style="1550" customWidth="1"/>
    <col min="2058" max="2058" width="7" style="1550" customWidth="1"/>
    <col min="2059" max="2060" width="6.7109375" style="1550" customWidth="1"/>
    <col min="2061" max="2062" width="6.85546875" style="1550" customWidth="1"/>
    <col min="2063" max="2063" width="6" style="1550" customWidth="1"/>
    <col min="2064" max="2064" width="6.7109375" style="1550" customWidth="1"/>
    <col min="2065" max="2066" width="6.85546875" style="1550" customWidth="1"/>
    <col min="2067" max="2067" width="8.140625" style="1550" customWidth="1"/>
    <col min="2068" max="2068" width="7" style="1550" customWidth="1"/>
    <col min="2069" max="2070" width="6.7109375" style="1550" customWidth="1"/>
    <col min="2071" max="2071" width="7" style="1550" customWidth="1"/>
    <col min="2072" max="2073" width="6.7109375" style="1550" customWidth="1"/>
    <col min="2074" max="2302" width="11.42578125" style="1550"/>
    <col min="2303" max="2303" width="4.28515625" style="1550" customWidth="1"/>
    <col min="2304" max="2304" width="0.5703125" style="1550" customWidth="1"/>
    <col min="2305" max="2305" width="12.140625" style="1550" customWidth="1"/>
    <col min="2306" max="2306" width="7.7109375" style="1550" bestFit="1" customWidth="1"/>
    <col min="2307" max="2307" width="7.7109375" style="1550" customWidth="1"/>
    <col min="2308" max="2309" width="5.7109375" style="1550" customWidth="1"/>
    <col min="2310" max="2310" width="8" style="1550" customWidth="1"/>
    <col min="2311" max="2311" width="7.85546875" style="1550" bestFit="1" customWidth="1"/>
    <col min="2312" max="2312" width="5.5703125" style="1550" customWidth="1"/>
    <col min="2313" max="2313" width="6.85546875" style="1550" customWidth="1"/>
    <col min="2314" max="2314" width="7" style="1550" customWidth="1"/>
    <col min="2315" max="2316" width="6.7109375" style="1550" customWidth="1"/>
    <col min="2317" max="2318" width="6.85546875" style="1550" customWidth="1"/>
    <col min="2319" max="2319" width="6" style="1550" customWidth="1"/>
    <col min="2320" max="2320" width="6.7109375" style="1550" customWidth="1"/>
    <col min="2321" max="2322" width="6.85546875" style="1550" customWidth="1"/>
    <col min="2323" max="2323" width="8.140625" style="1550" customWidth="1"/>
    <col min="2324" max="2324" width="7" style="1550" customWidth="1"/>
    <col min="2325" max="2326" width="6.7109375" style="1550" customWidth="1"/>
    <col min="2327" max="2327" width="7" style="1550" customWidth="1"/>
    <col min="2328" max="2329" width="6.7109375" style="1550" customWidth="1"/>
    <col min="2330" max="2558" width="11.42578125" style="1550"/>
    <col min="2559" max="2559" width="4.28515625" style="1550" customWidth="1"/>
    <col min="2560" max="2560" width="0.5703125" style="1550" customWidth="1"/>
    <col min="2561" max="2561" width="12.140625" style="1550" customWidth="1"/>
    <col min="2562" max="2562" width="7.7109375" style="1550" bestFit="1" customWidth="1"/>
    <col min="2563" max="2563" width="7.7109375" style="1550" customWidth="1"/>
    <col min="2564" max="2565" width="5.7109375" style="1550" customWidth="1"/>
    <col min="2566" max="2566" width="8" style="1550" customWidth="1"/>
    <col min="2567" max="2567" width="7.85546875" style="1550" bestFit="1" customWidth="1"/>
    <col min="2568" max="2568" width="5.5703125" style="1550" customWidth="1"/>
    <col min="2569" max="2569" width="6.85546875" style="1550" customWidth="1"/>
    <col min="2570" max="2570" width="7" style="1550" customWidth="1"/>
    <col min="2571" max="2572" width="6.7109375" style="1550" customWidth="1"/>
    <col min="2573" max="2574" width="6.85546875" style="1550" customWidth="1"/>
    <col min="2575" max="2575" width="6" style="1550" customWidth="1"/>
    <col min="2576" max="2576" width="6.7109375" style="1550" customWidth="1"/>
    <col min="2577" max="2578" width="6.85546875" style="1550" customWidth="1"/>
    <col min="2579" max="2579" width="8.140625" style="1550" customWidth="1"/>
    <col min="2580" max="2580" width="7" style="1550" customWidth="1"/>
    <col min="2581" max="2582" width="6.7109375" style="1550" customWidth="1"/>
    <col min="2583" max="2583" width="7" style="1550" customWidth="1"/>
    <col min="2584" max="2585" width="6.7109375" style="1550" customWidth="1"/>
    <col min="2586" max="2814" width="11.42578125" style="1550"/>
    <col min="2815" max="2815" width="4.28515625" style="1550" customWidth="1"/>
    <col min="2816" max="2816" width="0.5703125" style="1550" customWidth="1"/>
    <col min="2817" max="2817" width="12.140625" style="1550" customWidth="1"/>
    <col min="2818" max="2818" width="7.7109375" style="1550" bestFit="1" customWidth="1"/>
    <col min="2819" max="2819" width="7.7109375" style="1550" customWidth="1"/>
    <col min="2820" max="2821" width="5.7109375" style="1550" customWidth="1"/>
    <col min="2822" max="2822" width="8" style="1550" customWidth="1"/>
    <col min="2823" max="2823" width="7.85546875" style="1550" bestFit="1" customWidth="1"/>
    <col min="2824" max="2824" width="5.5703125" style="1550" customWidth="1"/>
    <col min="2825" max="2825" width="6.85546875" style="1550" customWidth="1"/>
    <col min="2826" max="2826" width="7" style="1550" customWidth="1"/>
    <col min="2827" max="2828" width="6.7109375" style="1550" customWidth="1"/>
    <col min="2829" max="2830" width="6.85546875" style="1550" customWidth="1"/>
    <col min="2831" max="2831" width="6" style="1550" customWidth="1"/>
    <col min="2832" max="2832" width="6.7109375" style="1550" customWidth="1"/>
    <col min="2833" max="2834" width="6.85546875" style="1550" customWidth="1"/>
    <col min="2835" max="2835" width="8.140625" style="1550" customWidth="1"/>
    <col min="2836" max="2836" width="7" style="1550" customWidth="1"/>
    <col min="2837" max="2838" width="6.7109375" style="1550" customWidth="1"/>
    <col min="2839" max="2839" width="7" style="1550" customWidth="1"/>
    <col min="2840" max="2841" width="6.7109375" style="1550" customWidth="1"/>
    <col min="2842" max="3070" width="11.42578125" style="1550"/>
    <col min="3071" max="3071" width="4.28515625" style="1550" customWidth="1"/>
    <col min="3072" max="3072" width="0.5703125" style="1550" customWidth="1"/>
    <col min="3073" max="3073" width="12.140625" style="1550" customWidth="1"/>
    <col min="3074" max="3074" width="7.7109375" style="1550" bestFit="1" customWidth="1"/>
    <col min="3075" max="3075" width="7.7109375" style="1550" customWidth="1"/>
    <col min="3076" max="3077" width="5.7109375" style="1550" customWidth="1"/>
    <col min="3078" max="3078" width="8" style="1550" customWidth="1"/>
    <col min="3079" max="3079" width="7.85546875" style="1550" bestFit="1" customWidth="1"/>
    <col min="3080" max="3080" width="5.5703125" style="1550" customWidth="1"/>
    <col min="3081" max="3081" width="6.85546875" style="1550" customWidth="1"/>
    <col min="3082" max="3082" width="7" style="1550" customWidth="1"/>
    <col min="3083" max="3084" width="6.7109375" style="1550" customWidth="1"/>
    <col min="3085" max="3086" width="6.85546875" style="1550" customWidth="1"/>
    <col min="3087" max="3087" width="6" style="1550" customWidth="1"/>
    <col min="3088" max="3088" width="6.7109375" style="1550" customWidth="1"/>
    <col min="3089" max="3090" width="6.85546875" style="1550" customWidth="1"/>
    <col min="3091" max="3091" width="8.140625" style="1550" customWidth="1"/>
    <col min="3092" max="3092" width="7" style="1550" customWidth="1"/>
    <col min="3093" max="3094" width="6.7109375" style="1550" customWidth="1"/>
    <col min="3095" max="3095" width="7" style="1550" customWidth="1"/>
    <col min="3096" max="3097" width="6.7109375" style="1550" customWidth="1"/>
    <col min="3098" max="3326" width="11.42578125" style="1550"/>
    <col min="3327" max="3327" width="4.28515625" style="1550" customWidth="1"/>
    <col min="3328" max="3328" width="0.5703125" style="1550" customWidth="1"/>
    <col min="3329" max="3329" width="12.140625" style="1550" customWidth="1"/>
    <col min="3330" max="3330" width="7.7109375" style="1550" bestFit="1" customWidth="1"/>
    <col min="3331" max="3331" width="7.7109375" style="1550" customWidth="1"/>
    <col min="3332" max="3333" width="5.7109375" style="1550" customWidth="1"/>
    <col min="3334" max="3334" width="8" style="1550" customWidth="1"/>
    <col min="3335" max="3335" width="7.85546875" style="1550" bestFit="1" customWidth="1"/>
    <col min="3336" max="3336" width="5.5703125" style="1550" customWidth="1"/>
    <col min="3337" max="3337" width="6.85546875" style="1550" customWidth="1"/>
    <col min="3338" max="3338" width="7" style="1550" customWidth="1"/>
    <col min="3339" max="3340" width="6.7109375" style="1550" customWidth="1"/>
    <col min="3341" max="3342" width="6.85546875" style="1550" customWidth="1"/>
    <col min="3343" max="3343" width="6" style="1550" customWidth="1"/>
    <col min="3344" max="3344" width="6.7109375" style="1550" customWidth="1"/>
    <col min="3345" max="3346" width="6.85546875" style="1550" customWidth="1"/>
    <col min="3347" max="3347" width="8.140625" style="1550" customWidth="1"/>
    <col min="3348" max="3348" width="7" style="1550" customWidth="1"/>
    <col min="3349" max="3350" width="6.7109375" style="1550" customWidth="1"/>
    <col min="3351" max="3351" width="7" style="1550" customWidth="1"/>
    <col min="3352" max="3353" width="6.7109375" style="1550" customWidth="1"/>
    <col min="3354" max="3582" width="11.42578125" style="1550"/>
    <col min="3583" max="3583" width="4.28515625" style="1550" customWidth="1"/>
    <col min="3584" max="3584" width="0.5703125" style="1550" customWidth="1"/>
    <col min="3585" max="3585" width="12.140625" style="1550" customWidth="1"/>
    <col min="3586" max="3586" width="7.7109375" style="1550" bestFit="1" customWidth="1"/>
    <col min="3587" max="3587" width="7.7109375" style="1550" customWidth="1"/>
    <col min="3588" max="3589" width="5.7109375" style="1550" customWidth="1"/>
    <col min="3590" max="3590" width="8" style="1550" customWidth="1"/>
    <col min="3591" max="3591" width="7.85546875" style="1550" bestFit="1" customWidth="1"/>
    <col min="3592" max="3592" width="5.5703125" style="1550" customWidth="1"/>
    <col min="3593" max="3593" width="6.85546875" style="1550" customWidth="1"/>
    <col min="3594" max="3594" width="7" style="1550" customWidth="1"/>
    <col min="3595" max="3596" width="6.7109375" style="1550" customWidth="1"/>
    <col min="3597" max="3598" width="6.85546875" style="1550" customWidth="1"/>
    <col min="3599" max="3599" width="6" style="1550" customWidth="1"/>
    <col min="3600" max="3600" width="6.7109375" style="1550" customWidth="1"/>
    <col min="3601" max="3602" width="6.85546875" style="1550" customWidth="1"/>
    <col min="3603" max="3603" width="8.140625" style="1550" customWidth="1"/>
    <col min="3604" max="3604" width="7" style="1550" customWidth="1"/>
    <col min="3605" max="3606" width="6.7109375" style="1550" customWidth="1"/>
    <col min="3607" max="3607" width="7" style="1550" customWidth="1"/>
    <col min="3608" max="3609" width="6.7109375" style="1550" customWidth="1"/>
    <col min="3610" max="3838" width="11.42578125" style="1550"/>
    <col min="3839" max="3839" width="4.28515625" style="1550" customWidth="1"/>
    <col min="3840" max="3840" width="0.5703125" style="1550" customWidth="1"/>
    <col min="3841" max="3841" width="12.140625" style="1550" customWidth="1"/>
    <col min="3842" max="3842" width="7.7109375" style="1550" bestFit="1" customWidth="1"/>
    <col min="3843" max="3843" width="7.7109375" style="1550" customWidth="1"/>
    <col min="3844" max="3845" width="5.7109375" style="1550" customWidth="1"/>
    <col min="3846" max="3846" width="8" style="1550" customWidth="1"/>
    <col min="3847" max="3847" width="7.85546875" style="1550" bestFit="1" customWidth="1"/>
    <col min="3848" max="3848" width="5.5703125" style="1550" customWidth="1"/>
    <col min="3849" max="3849" width="6.85546875" style="1550" customWidth="1"/>
    <col min="3850" max="3850" width="7" style="1550" customWidth="1"/>
    <col min="3851" max="3852" width="6.7109375" style="1550" customWidth="1"/>
    <col min="3853" max="3854" width="6.85546875" style="1550" customWidth="1"/>
    <col min="3855" max="3855" width="6" style="1550" customWidth="1"/>
    <col min="3856" max="3856" width="6.7109375" style="1550" customWidth="1"/>
    <col min="3857" max="3858" width="6.85546875" style="1550" customWidth="1"/>
    <col min="3859" max="3859" width="8.140625" style="1550" customWidth="1"/>
    <col min="3860" max="3860" width="7" style="1550" customWidth="1"/>
    <col min="3861" max="3862" width="6.7109375" style="1550" customWidth="1"/>
    <col min="3863" max="3863" width="7" style="1550" customWidth="1"/>
    <col min="3864" max="3865" width="6.7109375" style="1550" customWidth="1"/>
    <col min="3866" max="4094" width="11.42578125" style="1550"/>
    <col min="4095" max="4095" width="4.28515625" style="1550" customWidth="1"/>
    <col min="4096" max="4096" width="0.5703125" style="1550" customWidth="1"/>
    <col min="4097" max="4097" width="12.140625" style="1550" customWidth="1"/>
    <col min="4098" max="4098" width="7.7109375" style="1550" bestFit="1" customWidth="1"/>
    <col min="4099" max="4099" width="7.7109375" style="1550" customWidth="1"/>
    <col min="4100" max="4101" width="5.7109375" style="1550" customWidth="1"/>
    <col min="4102" max="4102" width="8" style="1550" customWidth="1"/>
    <col min="4103" max="4103" width="7.85546875" style="1550" bestFit="1" customWidth="1"/>
    <col min="4104" max="4104" width="5.5703125" style="1550" customWidth="1"/>
    <col min="4105" max="4105" width="6.85546875" style="1550" customWidth="1"/>
    <col min="4106" max="4106" width="7" style="1550" customWidth="1"/>
    <col min="4107" max="4108" width="6.7109375" style="1550" customWidth="1"/>
    <col min="4109" max="4110" width="6.85546875" style="1550" customWidth="1"/>
    <col min="4111" max="4111" width="6" style="1550" customWidth="1"/>
    <col min="4112" max="4112" width="6.7109375" style="1550" customWidth="1"/>
    <col min="4113" max="4114" width="6.85546875" style="1550" customWidth="1"/>
    <col min="4115" max="4115" width="8.140625" style="1550" customWidth="1"/>
    <col min="4116" max="4116" width="7" style="1550" customWidth="1"/>
    <col min="4117" max="4118" width="6.7109375" style="1550" customWidth="1"/>
    <col min="4119" max="4119" width="7" style="1550" customWidth="1"/>
    <col min="4120" max="4121" width="6.7109375" style="1550" customWidth="1"/>
    <col min="4122" max="4350" width="11.42578125" style="1550"/>
    <col min="4351" max="4351" width="4.28515625" style="1550" customWidth="1"/>
    <col min="4352" max="4352" width="0.5703125" style="1550" customWidth="1"/>
    <col min="4353" max="4353" width="12.140625" style="1550" customWidth="1"/>
    <col min="4354" max="4354" width="7.7109375" style="1550" bestFit="1" customWidth="1"/>
    <col min="4355" max="4355" width="7.7109375" style="1550" customWidth="1"/>
    <col min="4356" max="4357" width="5.7109375" style="1550" customWidth="1"/>
    <col min="4358" max="4358" width="8" style="1550" customWidth="1"/>
    <col min="4359" max="4359" width="7.85546875" style="1550" bestFit="1" customWidth="1"/>
    <col min="4360" max="4360" width="5.5703125" style="1550" customWidth="1"/>
    <col min="4361" max="4361" width="6.85546875" style="1550" customWidth="1"/>
    <col min="4362" max="4362" width="7" style="1550" customWidth="1"/>
    <col min="4363" max="4364" width="6.7109375" style="1550" customWidth="1"/>
    <col min="4365" max="4366" width="6.85546875" style="1550" customWidth="1"/>
    <col min="4367" max="4367" width="6" style="1550" customWidth="1"/>
    <col min="4368" max="4368" width="6.7109375" style="1550" customWidth="1"/>
    <col min="4369" max="4370" width="6.85546875" style="1550" customWidth="1"/>
    <col min="4371" max="4371" width="8.140625" style="1550" customWidth="1"/>
    <col min="4372" max="4372" width="7" style="1550" customWidth="1"/>
    <col min="4373" max="4374" width="6.7109375" style="1550" customWidth="1"/>
    <col min="4375" max="4375" width="7" style="1550" customWidth="1"/>
    <col min="4376" max="4377" width="6.7109375" style="1550" customWidth="1"/>
    <col min="4378" max="4606" width="11.42578125" style="1550"/>
    <col min="4607" max="4607" width="4.28515625" style="1550" customWidth="1"/>
    <col min="4608" max="4608" width="0.5703125" style="1550" customWidth="1"/>
    <col min="4609" max="4609" width="12.140625" style="1550" customWidth="1"/>
    <col min="4610" max="4610" width="7.7109375" style="1550" bestFit="1" customWidth="1"/>
    <col min="4611" max="4611" width="7.7109375" style="1550" customWidth="1"/>
    <col min="4612" max="4613" width="5.7109375" style="1550" customWidth="1"/>
    <col min="4614" max="4614" width="8" style="1550" customWidth="1"/>
    <col min="4615" max="4615" width="7.85546875" style="1550" bestFit="1" customWidth="1"/>
    <col min="4616" max="4616" width="5.5703125" style="1550" customWidth="1"/>
    <col min="4617" max="4617" width="6.85546875" style="1550" customWidth="1"/>
    <col min="4618" max="4618" width="7" style="1550" customWidth="1"/>
    <col min="4619" max="4620" width="6.7109375" style="1550" customWidth="1"/>
    <col min="4621" max="4622" width="6.85546875" style="1550" customWidth="1"/>
    <col min="4623" max="4623" width="6" style="1550" customWidth="1"/>
    <col min="4624" max="4624" width="6.7109375" style="1550" customWidth="1"/>
    <col min="4625" max="4626" width="6.85546875" style="1550" customWidth="1"/>
    <col min="4627" max="4627" width="8.140625" style="1550" customWidth="1"/>
    <col min="4628" max="4628" width="7" style="1550" customWidth="1"/>
    <col min="4629" max="4630" width="6.7109375" style="1550" customWidth="1"/>
    <col min="4631" max="4631" width="7" style="1550" customWidth="1"/>
    <col min="4632" max="4633" width="6.7109375" style="1550" customWidth="1"/>
    <col min="4634" max="4862" width="11.42578125" style="1550"/>
    <col min="4863" max="4863" width="4.28515625" style="1550" customWidth="1"/>
    <col min="4864" max="4864" width="0.5703125" style="1550" customWidth="1"/>
    <col min="4865" max="4865" width="12.140625" style="1550" customWidth="1"/>
    <col min="4866" max="4866" width="7.7109375" style="1550" bestFit="1" customWidth="1"/>
    <col min="4867" max="4867" width="7.7109375" style="1550" customWidth="1"/>
    <col min="4868" max="4869" width="5.7109375" style="1550" customWidth="1"/>
    <col min="4870" max="4870" width="8" style="1550" customWidth="1"/>
    <col min="4871" max="4871" width="7.85546875" style="1550" bestFit="1" customWidth="1"/>
    <col min="4872" max="4872" width="5.5703125" style="1550" customWidth="1"/>
    <col min="4873" max="4873" width="6.85546875" style="1550" customWidth="1"/>
    <col min="4874" max="4874" width="7" style="1550" customWidth="1"/>
    <col min="4875" max="4876" width="6.7109375" style="1550" customWidth="1"/>
    <col min="4877" max="4878" width="6.85546875" style="1550" customWidth="1"/>
    <col min="4879" max="4879" width="6" style="1550" customWidth="1"/>
    <col min="4880" max="4880" width="6.7109375" style="1550" customWidth="1"/>
    <col min="4881" max="4882" width="6.85546875" style="1550" customWidth="1"/>
    <col min="4883" max="4883" width="8.140625" style="1550" customWidth="1"/>
    <col min="4884" max="4884" width="7" style="1550" customWidth="1"/>
    <col min="4885" max="4886" width="6.7109375" style="1550" customWidth="1"/>
    <col min="4887" max="4887" width="7" style="1550" customWidth="1"/>
    <col min="4888" max="4889" width="6.7109375" style="1550" customWidth="1"/>
    <col min="4890" max="5118" width="11.42578125" style="1550"/>
    <col min="5119" max="5119" width="4.28515625" style="1550" customWidth="1"/>
    <col min="5120" max="5120" width="0.5703125" style="1550" customWidth="1"/>
    <col min="5121" max="5121" width="12.140625" style="1550" customWidth="1"/>
    <col min="5122" max="5122" width="7.7109375" style="1550" bestFit="1" customWidth="1"/>
    <col min="5123" max="5123" width="7.7109375" style="1550" customWidth="1"/>
    <col min="5124" max="5125" width="5.7109375" style="1550" customWidth="1"/>
    <col min="5126" max="5126" width="8" style="1550" customWidth="1"/>
    <col min="5127" max="5127" width="7.85546875" style="1550" bestFit="1" customWidth="1"/>
    <col min="5128" max="5128" width="5.5703125" style="1550" customWidth="1"/>
    <col min="5129" max="5129" width="6.85546875" style="1550" customWidth="1"/>
    <col min="5130" max="5130" width="7" style="1550" customWidth="1"/>
    <col min="5131" max="5132" width="6.7109375" style="1550" customWidth="1"/>
    <col min="5133" max="5134" width="6.85546875" style="1550" customWidth="1"/>
    <col min="5135" max="5135" width="6" style="1550" customWidth="1"/>
    <col min="5136" max="5136" width="6.7109375" style="1550" customWidth="1"/>
    <col min="5137" max="5138" width="6.85546875" style="1550" customWidth="1"/>
    <col min="5139" max="5139" width="8.140625" style="1550" customWidth="1"/>
    <col min="5140" max="5140" width="7" style="1550" customWidth="1"/>
    <col min="5141" max="5142" width="6.7109375" style="1550" customWidth="1"/>
    <col min="5143" max="5143" width="7" style="1550" customWidth="1"/>
    <col min="5144" max="5145" width="6.7109375" style="1550" customWidth="1"/>
    <col min="5146" max="5374" width="11.42578125" style="1550"/>
    <col min="5375" max="5375" width="4.28515625" style="1550" customWidth="1"/>
    <col min="5376" max="5376" width="0.5703125" style="1550" customWidth="1"/>
    <col min="5377" max="5377" width="12.140625" style="1550" customWidth="1"/>
    <col min="5378" max="5378" width="7.7109375" style="1550" bestFit="1" customWidth="1"/>
    <col min="5379" max="5379" width="7.7109375" style="1550" customWidth="1"/>
    <col min="5380" max="5381" width="5.7109375" style="1550" customWidth="1"/>
    <col min="5382" max="5382" width="8" style="1550" customWidth="1"/>
    <col min="5383" max="5383" width="7.85546875" style="1550" bestFit="1" customWidth="1"/>
    <col min="5384" max="5384" width="5.5703125" style="1550" customWidth="1"/>
    <col min="5385" max="5385" width="6.85546875" style="1550" customWidth="1"/>
    <col min="5386" max="5386" width="7" style="1550" customWidth="1"/>
    <col min="5387" max="5388" width="6.7109375" style="1550" customWidth="1"/>
    <col min="5389" max="5390" width="6.85546875" style="1550" customWidth="1"/>
    <col min="5391" max="5391" width="6" style="1550" customWidth="1"/>
    <col min="5392" max="5392" width="6.7109375" style="1550" customWidth="1"/>
    <col min="5393" max="5394" width="6.85546875" style="1550" customWidth="1"/>
    <col min="5395" max="5395" width="8.140625" style="1550" customWidth="1"/>
    <col min="5396" max="5396" width="7" style="1550" customWidth="1"/>
    <col min="5397" max="5398" width="6.7109375" style="1550" customWidth="1"/>
    <col min="5399" max="5399" width="7" style="1550" customWidth="1"/>
    <col min="5400" max="5401" width="6.7109375" style="1550" customWidth="1"/>
    <col min="5402" max="5630" width="11.42578125" style="1550"/>
    <col min="5631" max="5631" width="4.28515625" style="1550" customWidth="1"/>
    <col min="5632" max="5632" width="0.5703125" style="1550" customWidth="1"/>
    <col min="5633" max="5633" width="12.140625" style="1550" customWidth="1"/>
    <col min="5634" max="5634" width="7.7109375" style="1550" bestFit="1" customWidth="1"/>
    <col min="5635" max="5635" width="7.7109375" style="1550" customWidth="1"/>
    <col min="5636" max="5637" width="5.7109375" style="1550" customWidth="1"/>
    <col min="5638" max="5638" width="8" style="1550" customWidth="1"/>
    <col min="5639" max="5639" width="7.85546875" style="1550" bestFit="1" customWidth="1"/>
    <col min="5640" max="5640" width="5.5703125" style="1550" customWidth="1"/>
    <col min="5641" max="5641" width="6.85546875" style="1550" customWidth="1"/>
    <col min="5642" max="5642" width="7" style="1550" customWidth="1"/>
    <col min="5643" max="5644" width="6.7109375" style="1550" customWidth="1"/>
    <col min="5645" max="5646" width="6.85546875" style="1550" customWidth="1"/>
    <col min="5647" max="5647" width="6" style="1550" customWidth="1"/>
    <col min="5648" max="5648" width="6.7109375" style="1550" customWidth="1"/>
    <col min="5649" max="5650" width="6.85546875" style="1550" customWidth="1"/>
    <col min="5651" max="5651" width="8.140625" style="1550" customWidth="1"/>
    <col min="5652" max="5652" width="7" style="1550" customWidth="1"/>
    <col min="5653" max="5654" width="6.7109375" style="1550" customWidth="1"/>
    <col min="5655" max="5655" width="7" style="1550" customWidth="1"/>
    <col min="5656" max="5657" width="6.7109375" style="1550" customWidth="1"/>
    <col min="5658" max="5886" width="11.42578125" style="1550"/>
    <col min="5887" max="5887" width="4.28515625" style="1550" customWidth="1"/>
    <col min="5888" max="5888" width="0.5703125" style="1550" customWidth="1"/>
    <col min="5889" max="5889" width="12.140625" style="1550" customWidth="1"/>
    <col min="5890" max="5890" width="7.7109375" style="1550" bestFit="1" customWidth="1"/>
    <col min="5891" max="5891" width="7.7109375" style="1550" customWidth="1"/>
    <col min="5892" max="5893" width="5.7109375" style="1550" customWidth="1"/>
    <col min="5894" max="5894" width="8" style="1550" customWidth="1"/>
    <col min="5895" max="5895" width="7.85546875" style="1550" bestFit="1" customWidth="1"/>
    <col min="5896" max="5896" width="5.5703125" style="1550" customWidth="1"/>
    <col min="5897" max="5897" width="6.85546875" style="1550" customWidth="1"/>
    <col min="5898" max="5898" width="7" style="1550" customWidth="1"/>
    <col min="5899" max="5900" width="6.7109375" style="1550" customWidth="1"/>
    <col min="5901" max="5902" width="6.85546875" style="1550" customWidth="1"/>
    <col min="5903" max="5903" width="6" style="1550" customWidth="1"/>
    <col min="5904" max="5904" width="6.7109375" style="1550" customWidth="1"/>
    <col min="5905" max="5906" width="6.85546875" style="1550" customWidth="1"/>
    <col min="5907" max="5907" width="8.140625" style="1550" customWidth="1"/>
    <col min="5908" max="5908" width="7" style="1550" customWidth="1"/>
    <col min="5909" max="5910" width="6.7109375" style="1550" customWidth="1"/>
    <col min="5911" max="5911" width="7" style="1550" customWidth="1"/>
    <col min="5912" max="5913" width="6.7109375" style="1550" customWidth="1"/>
    <col min="5914" max="6142" width="11.42578125" style="1550"/>
    <col min="6143" max="6143" width="4.28515625" style="1550" customWidth="1"/>
    <col min="6144" max="6144" width="0.5703125" style="1550" customWidth="1"/>
    <col min="6145" max="6145" width="12.140625" style="1550" customWidth="1"/>
    <col min="6146" max="6146" width="7.7109375" style="1550" bestFit="1" customWidth="1"/>
    <col min="6147" max="6147" width="7.7109375" style="1550" customWidth="1"/>
    <col min="6148" max="6149" width="5.7109375" style="1550" customWidth="1"/>
    <col min="6150" max="6150" width="8" style="1550" customWidth="1"/>
    <col min="6151" max="6151" width="7.85546875" style="1550" bestFit="1" customWidth="1"/>
    <col min="6152" max="6152" width="5.5703125" style="1550" customWidth="1"/>
    <col min="6153" max="6153" width="6.85546875" style="1550" customWidth="1"/>
    <col min="6154" max="6154" width="7" style="1550" customWidth="1"/>
    <col min="6155" max="6156" width="6.7109375" style="1550" customWidth="1"/>
    <col min="6157" max="6158" width="6.85546875" style="1550" customWidth="1"/>
    <col min="6159" max="6159" width="6" style="1550" customWidth="1"/>
    <col min="6160" max="6160" width="6.7109375" style="1550" customWidth="1"/>
    <col min="6161" max="6162" width="6.85546875" style="1550" customWidth="1"/>
    <col min="6163" max="6163" width="8.140625" style="1550" customWidth="1"/>
    <col min="6164" max="6164" width="7" style="1550" customWidth="1"/>
    <col min="6165" max="6166" width="6.7109375" style="1550" customWidth="1"/>
    <col min="6167" max="6167" width="7" style="1550" customWidth="1"/>
    <col min="6168" max="6169" width="6.7109375" style="1550" customWidth="1"/>
    <col min="6170" max="6398" width="11.42578125" style="1550"/>
    <col min="6399" max="6399" width="4.28515625" style="1550" customWidth="1"/>
    <col min="6400" max="6400" width="0.5703125" style="1550" customWidth="1"/>
    <col min="6401" max="6401" width="12.140625" style="1550" customWidth="1"/>
    <col min="6402" max="6402" width="7.7109375" style="1550" bestFit="1" customWidth="1"/>
    <col min="6403" max="6403" width="7.7109375" style="1550" customWidth="1"/>
    <col min="6404" max="6405" width="5.7109375" style="1550" customWidth="1"/>
    <col min="6406" max="6406" width="8" style="1550" customWidth="1"/>
    <col min="6407" max="6407" width="7.85546875" style="1550" bestFit="1" customWidth="1"/>
    <col min="6408" max="6408" width="5.5703125" style="1550" customWidth="1"/>
    <col min="6409" max="6409" width="6.85546875" style="1550" customWidth="1"/>
    <col min="6410" max="6410" width="7" style="1550" customWidth="1"/>
    <col min="6411" max="6412" width="6.7109375" style="1550" customWidth="1"/>
    <col min="6413" max="6414" width="6.85546875" style="1550" customWidth="1"/>
    <col min="6415" max="6415" width="6" style="1550" customWidth="1"/>
    <col min="6416" max="6416" width="6.7109375" style="1550" customWidth="1"/>
    <col min="6417" max="6418" width="6.85546875" style="1550" customWidth="1"/>
    <col min="6419" max="6419" width="8.140625" style="1550" customWidth="1"/>
    <col min="6420" max="6420" width="7" style="1550" customWidth="1"/>
    <col min="6421" max="6422" width="6.7109375" style="1550" customWidth="1"/>
    <col min="6423" max="6423" width="7" style="1550" customWidth="1"/>
    <col min="6424" max="6425" width="6.7109375" style="1550" customWidth="1"/>
    <col min="6426" max="6654" width="11.42578125" style="1550"/>
    <col min="6655" max="6655" width="4.28515625" style="1550" customWidth="1"/>
    <col min="6656" max="6656" width="0.5703125" style="1550" customWidth="1"/>
    <col min="6657" max="6657" width="12.140625" style="1550" customWidth="1"/>
    <col min="6658" max="6658" width="7.7109375" style="1550" bestFit="1" customWidth="1"/>
    <col min="6659" max="6659" width="7.7109375" style="1550" customWidth="1"/>
    <col min="6660" max="6661" width="5.7109375" style="1550" customWidth="1"/>
    <col min="6662" max="6662" width="8" style="1550" customWidth="1"/>
    <col min="6663" max="6663" width="7.85546875" style="1550" bestFit="1" customWidth="1"/>
    <col min="6664" max="6664" width="5.5703125" style="1550" customWidth="1"/>
    <col min="6665" max="6665" width="6.85546875" style="1550" customWidth="1"/>
    <col min="6666" max="6666" width="7" style="1550" customWidth="1"/>
    <col min="6667" max="6668" width="6.7109375" style="1550" customWidth="1"/>
    <col min="6669" max="6670" width="6.85546875" style="1550" customWidth="1"/>
    <col min="6671" max="6671" width="6" style="1550" customWidth="1"/>
    <col min="6672" max="6672" width="6.7109375" style="1550" customWidth="1"/>
    <col min="6673" max="6674" width="6.85546875" style="1550" customWidth="1"/>
    <col min="6675" max="6675" width="8.140625" style="1550" customWidth="1"/>
    <col min="6676" max="6676" width="7" style="1550" customWidth="1"/>
    <col min="6677" max="6678" width="6.7109375" style="1550" customWidth="1"/>
    <col min="6679" max="6679" width="7" style="1550" customWidth="1"/>
    <col min="6680" max="6681" width="6.7109375" style="1550" customWidth="1"/>
    <col min="6682" max="6910" width="11.42578125" style="1550"/>
    <col min="6911" max="6911" width="4.28515625" style="1550" customWidth="1"/>
    <col min="6912" max="6912" width="0.5703125" style="1550" customWidth="1"/>
    <col min="6913" max="6913" width="12.140625" style="1550" customWidth="1"/>
    <col min="6914" max="6914" width="7.7109375" style="1550" bestFit="1" customWidth="1"/>
    <col min="6915" max="6915" width="7.7109375" style="1550" customWidth="1"/>
    <col min="6916" max="6917" width="5.7109375" style="1550" customWidth="1"/>
    <col min="6918" max="6918" width="8" style="1550" customWidth="1"/>
    <col min="6919" max="6919" width="7.85546875" style="1550" bestFit="1" customWidth="1"/>
    <col min="6920" max="6920" width="5.5703125" style="1550" customWidth="1"/>
    <col min="6921" max="6921" width="6.85546875" style="1550" customWidth="1"/>
    <col min="6922" max="6922" width="7" style="1550" customWidth="1"/>
    <col min="6923" max="6924" width="6.7109375" style="1550" customWidth="1"/>
    <col min="6925" max="6926" width="6.85546875" style="1550" customWidth="1"/>
    <col min="6927" max="6927" width="6" style="1550" customWidth="1"/>
    <col min="6928" max="6928" width="6.7109375" style="1550" customWidth="1"/>
    <col min="6929" max="6930" width="6.85546875" style="1550" customWidth="1"/>
    <col min="6931" max="6931" width="8.140625" style="1550" customWidth="1"/>
    <col min="6932" max="6932" width="7" style="1550" customWidth="1"/>
    <col min="6933" max="6934" width="6.7109375" style="1550" customWidth="1"/>
    <col min="6935" max="6935" width="7" style="1550" customWidth="1"/>
    <col min="6936" max="6937" width="6.7109375" style="1550" customWidth="1"/>
    <col min="6938" max="7166" width="11.42578125" style="1550"/>
    <col min="7167" max="7167" width="4.28515625" style="1550" customWidth="1"/>
    <col min="7168" max="7168" width="0.5703125" style="1550" customWidth="1"/>
    <col min="7169" max="7169" width="12.140625" style="1550" customWidth="1"/>
    <col min="7170" max="7170" width="7.7109375" style="1550" bestFit="1" customWidth="1"/>
    <col min="7171" max="7171" width="7.7109375" style="1550" customWidth="1"/>
    <col min="7172" max="7173" width="5.7109375" style="1550" customWidth="1"/>
    <col min="7174" max="7174" width="8" style="1550" customWidth="1"/>
    <col min="7175" max="7175" width="7.85546875" style="1550" bestFit="1" customWidth="1"/>
    <col min="7176" max="7176" width="5.5703125" style="1550" customWidth="1"/>
    <col min="7177" max="7177" width="6.85546875" style="1550" customWidth="1"/>
    <col min="7178" max="7178" width="7" style="1550" customWidth="1"/>
    <col min="7179" max="7180" width="6.7109375" style="1550" customWidth="1"/>
    <col min="7181" max="7182" width="6.85546875" style="1550" customWidth="1"/>
    <col min="7183" max="7183" width="6" style="1550" customWidth="1"/>
    <col min="7184" max="7184" width="6.7109375" style="1550" customWidth="1"/>
    <col min="7185" max="7186" width="6.85546875" style="1550" customWidth="1"/>
    <col min="7187" max="7187" width="8.140625" style="1550" customWidth="1"/>
    <col min="7188" max="7188" width="7" style="1550" customWidth="1"/>
    <col min="7189" max="7190" width="6.7109375" style="1550" customWidth="1"/>
    <col min="7191" max="7191" width="7" style="1550" customWidth="1"/>
    <col min="7192" max="7193" width="6.7109375" style="1550" customWidth="1"/>
    <col min="7194" max="7422" width="11.42578125" style="1550"/>
    <col min="7423" max="7423" width="4.28515625" style="1550" customWidth="1"/>
    <col min="7424" max="7424" width="0.5703125" style="1550" customWidth="1"/>
    <col min="7425" max="7425" width="12.140625" style="1550" customWidth="1"/>
    <col min="7426" max="7426" width="7.7109375" style="1550" bestFit="1" customWidth="1"/>
    <col min="7427" max="7427" width="7.7109375" style="1550" customWidth="1"/>
    <col min="7428" max="7429" width="5.7109375" style="1550" customWidth="1"/>
    <col min="7430" max="7430" width="8" style="1550" customWidth="1"/>
    <col min="7431" max="7431" width="7.85546875" style="1550" bestFit="1" customWidth="1"/>
    <col min="7432" max="7432" width="5.5703125" style="1550" customWidth="1"/>
    <col min="7433" max="7433" width="6.85546875" style="1550" customWidth="1"/>
    <col min="7434" max="7434" width="7" style="1550" customWidth="1"/>
    <col min="7435" max="7436" width="6.7109375" style="1550" customWidth="1"/>
    <col min="7437" max="7438" width="6.85546875" style="1550" customWidth="1"/>
    <col min="7439" max="7439" width="6" style="1550" customWidth="1"/>
    <col min="7440" max="7440" width="6.7109375" style="1550" customWidth="1"/>
    <col min="7441" max="7442" width="6.85546875" style="1550" customWidth="1"/>
    <col min="7443" max="7443" width="8.140625" style="1550" customWidth="1"/>
    <col min="7444" max="7444" width="7" style="1550" customWidth="1"/>
    <col min="7445" max="7446" width="6.7109375" style="1550" customWidth="1"/>
    <col min="7447" max="7447" width="7" style="1550" customWidth="1"/>
    <col min="7448" max="7449" width="6.7109375" style="1550" customWidth="1"/>
    <col min="7450" max="7678" width="11.42578125" style="1550"/>
    <col min="7679" max="7679" width="4.28515625" style="1550" customWidth="1"/>
    <col min="7680" max="7680" width="0.5703125" style="1550" customWidth="1"/>
    <col min="7681" max="7681" width="12.140625" style="1550" customWidth="1"/>
    <col min="7682" max="7682" width="7.7109375" style="1550" bestFit="1" customWidth="1"/>
    <col min="7683" max="7683" width="7.7109375" style="1550" customWidth="1"/>
    <col min="7684" max="7685" width="5.7109375" style="1550" customWidth="1"/>
    <col min="7686" max="7686" width="8" style="1550" customWidth="1"/>
    <col min="7687" max="7687" width="7.85546875" style="1550" bestFit="1" customWidth="1"/>
    <col min="7688" max="7688" width="5.5703125" style="1550" customWidth="1"/>
    <col min="7689" max="7689" width="6.85546875" style="1550" customWidth="1"/>
    <col min="7690" max="7690" width="7" style="1550" customWidth="1"/>
    <col min="7691" max="7692" width="6.7109375" style="1550" customWidth="1"/>
    <col min="7693" max="7694" width="6.85546875" style="1550" customWidth="1"/>
    <col min="7695" max="7695" width="6" style="1550" customWidth="1"/>
    <col min="7696" max="7696" width="6.7109375" style="1550" customWidth="1"/>
    <col min="7697" max="7698" width="6.85546875" style="1550" customWidth="1"/>
    <col min="7699" max="7699" width="8.140625" style="1550" customWidth="1"/>
    <col min="7700" max="7700" width="7" style="1550" customWidth="1"/>
    <col min="7701" max="7702" width="6.7109375" style="1550" customWidth="1"/>
    <col min="7703" max="7703" width="7" style="1550" customWidth="1"/>
    <col min="7704" max="7705" width="6.7109375" style="1550" customWidth="1"/>
    <col min="7706" max="7934" width="11.42578125" style="1550"/>
    <col min="7935" max="7935" width="4.28515625" style="1550" customWidth="1"/>
    <col min="7936" max="7936" width="0.5703125" style="1550" customWidth="1"/>
    <col min="7937" max="7937" width="12.140625" style="1550" customWidth="1"/>
    <col min="7938" max="7938" width="7.7109375" style="1550" bestFit="1" customWidth="1"/>
    <col min="7939" max="7939" width="7.7109375" style="1550" customWidth="1"/>
    <col min="7940" max="7941" width="5.7109375" style="1550" customWidth="1"/>
    <col min="7942" max="7942" width="8" style="1550" customWidth="1"/>
    <col min="7943" max="7943" width="7.85546875" style="1550" bestFit="1" customWidth="1"/>
    <col min="7944" max="7944" width="5.5703125" style="1550" customWidth="1"/>
    <col min="7945" max="7945" width="6.85546875" style="1550" customWidth="1"/>
    <col min="7946" max="7946" width="7" style="1550" customWidth="1"/>
    <col min="7947" max="7948" width="6.7109375" style="1550" customWidth="1"/>
    <col min="7949" max="7950" width="6.85546875" style="1550" customWidth="1"/>
    <col min="7951" max="7951" width="6" style="1550" customWidth="1"/>
    <col min="7952" max="7952" width="6.7109375" style="1550" customWidth="1"/>
    <col min="7953" max="7954" width="6.85546875" style="1550" customWidth="1"/>
    <col min="7955" max="7955" width="8.140625" style="1550" customWidth="1"/>
    <col min="7956" max="7956" width="7" style="1550" customWidth="1"/>
    <col min="7957" max="7958" width="6.7109375" style="1550" customWidth="1"/>
    <col min="7959" max="7959" width="7" style="1550" customWidth="1"/>
    <col min="7960" max="7961" width="6.7109375" style="1550" customWidth="1"/>
    <col min="7962" max="8190" width="11.42578125" style="1550"/>
    <col min="8191" max="8191" width="4.28515625" style="1550" customWidth="1"/>
    <col min="8192" max="8192" width="0.5703125" style="1550" customWidth="1"/>
    <col min="8193" max="8193" width="12.140625" style="1550" customWidth="1"/>
    <col min="8194" max="8194" width="7.7109375" style="1550" bestFit="1" customWidth="1"/>
    <col min="8195" max="8195" width="7.7109375" style="1550" customWidth="1"/>
    <col min="8196" max="8197" width="5.7109375" style="1550" customWidth="1"/>
    <col min="8198" max="8198" width="8" style="1550" customWidth="1"/>
    <col min="8199" max="8199" width="7.85546875" style="1550" bestFit="1" customWidth="1"/>
    <col min="8200" max="8200" width="5.5703125" style="1550" customWidth="1"/>
    <col min="8201" max="8201" width="6.85546875" style="1550" customWidth="1"/>
    <col min="8202" max="8202" width="7" style="1550" customWidth="1"/>
    <col min="8203" max="8204" width="6.7109375" style="1550" customWidth="1"/>
    <col min="8205" max="8206" width="6.85546875" style="1550" customWidth="1"/>
    <col min="8207" max="8207" width="6" style="1550" customWidth="1"/>
    <col min="8208" max="8208" width="6.7109375" style="1550" customWidth="1"/>
    <col min="8209" max="8210" width="6.85546875" style="1550" customWidth="1"/>
    <col min="8211" max="8211" width="8.140625" style="1550" customWidth="1"/>
    <col min="8212" max="8212" width="7" style="1550" customWidth="1"/>
    <col min="8213" max="8214" width="6.7109375" style="1550" customWidth="1"/>
    <col min="8215" max="8215" width="7" style="1550" customWidth="1"/>
    <col min="8216" max="8217" width="6.7109375" style="1550" customWidth="1"/>
    <col min="8218" max="8446" width="11.42578125" style="1550"/>
    <col min="8447" max="8447" width="4.28515625" style="1550" customWidth="1"/>
    <col min="8448" max="8448" width="0.5703125" style="1550" customWidth="1"/>
    <col min="8449" max="8449" width="12.140625" style="1550" customWidth="1"/>
    <col min="8450" max="8450" width="7.7109375" style="1550" bestFit="1" customWidth="1"/>
    <col min="8451" max="8451" width="7.7109375" style="1550" customWidth="1"/>
    <col min="8452" max="8453" width="5.7109375" style="1550" customWidth="1"/>
    <col min="8454" max="8454" width="8" style="1550" customWidth="1"/>
    <col min="8455" max="8455" width="7.85546875" style="1550" bestFit="1" customWidth="1"/>
    <col min="8456" max="8456" width="5.5703125" style="1550" customWidth="1"/>
    <col min="8457" max="8457" width="6.85546875" style="1550" customWidth="1"/>
    <col min="8458" max="8458" width="7" style="1550" customWidth="1"/>
    <col min="8459" max="8460" width="6.7109375" style="1550" customWidth="1"/>
    <col min="8461" max="8462" width="6.85546875" style="1550" customWidth="1"/>
    <col min="8463" max="8463" width="6" style="1550" customWidth="1"/>
    <col min="8464" max="8464" width="6.7109375" style="1550" customWidth="1"/>
    <col min="8465" max="8466" width="6.85546875" style="1550" customWidth="1"/>
    <col min="8467" max="8467" width="8.140625" style="1550" customWidth="1"/>
    <col min="8468" max="8468" width="7" style="1550" customWidth="1"/>
    <col min="8469" max="8470" width="6.7109375" style="1550" customWidth="1"/>
    <col min="8471" max="8471" width="7" style="1550" customWidth="1"/>
    <col min="8472" max="8473" width="6.7109375" style="1550" customWidth="1"/>
    <col min="8474" max="8702" width="11.42578125" style="1550"/>
    <col min="8703" max="8703" width="4.28515625" style="1550" customWidth="1"/>
    <col min="8704" max="8704" width="0.5703125" style="1550" customWidth="1"/>
    <col min="8705" max="8705" width="12.140625" style="1550" customWidth="1"/>
    <col min="8706" max="8706" width="7.7109375" style="1550" bestFit="1" customWidth="1"/>
    <col min="8707" max="8707" width="7.7109375" style="1550" customWidth="1"/>
    <col min="8708" max="8709" width="5.7109375" style="1550" customWidth="1"/>
    <col min="8710" max="8710" width="8" style="1550" customWidth="1"/>
    <col min="8711" max="8711" width="7.85546875" style="1550" bestFit="1" customWidth="1"/>
    <col min="8712" max="8712" width="5.5703125" style="1550" customWidth="1"/>
    <col min="8713" max="8713" width="6.85546875" style="1550" customWidth="1"/>
    <col min="8714" max="8714" width="7" style="1550" customWidth="1"/>
    <col min="8715" max="8716" width="6.7109375" style="1550" customWidth="1"/>
    <col min="8717" max="8718" width="6.85546875" style="1550" customWidth="1"/>
    <col min="8719" max="8719" width="6" style="1550" customWidth="1"/>
    <col min="8720" max="8720" width="6.7109375" style="1550" customWidth="1"/>
    <col min="8721" max="8722" width="6.85546875" style="1550" customWidth="1"/>
    <col min="8723" max="8723" width="8.140625" style="1550" customWidth="1"/>
    <col min="8724" max="8724" width="7" style="1550" customWidth="1"/>
    <col min="8725" max="8726" width="6.7109375" style="1550" customWidth="1"/>
    <col min="8727" max="8727" width="7" style="1550" customWidth="1"/>
    <col min="8728" max="8729" width="6.7109375" style="1550" customWidth="1"/>
    <col min="8730" max="8958" width="11.42578125" style="1550"/>
    <col min="8959" max="8959" width="4.28515625" style="1550" customWidth="1"/>
    <col min="8960" max="8960" width="0.5703125" style="1550" customWidth="1"/>
    <col min="8961" max="8961" width="12.140625" style="1550" customWidth="1"/>
    <col min="8962" max="8962" width="7.7109375" style="1550" bestFit="1" customWidth="1"/>
    <col min="8963" max="8963" width="7.7109375" style="1550" customWidth="1"/>
    <col min="8964" max="8965" width="5.7109375" style="1550" customWidth="1"/>
    <col min="8966" max="8966" width="8" style="1550" customWidth="1"/>
    <col min="8967" max="8967" width="7.85546875" style="1550" bestFit="1" customWidth="1"/>
    <col min="8968" max="8968" width="5.5703125" style="1550" customWidth="1"/>
    <col min="8969" max="8969" width="6.85546875" style="1550" customWidth="1"/>
    <col min="8970" max="8970" width="7" style="1550" customWidth="1"/>
    <col min="8971" max="8972" width="6.7109375" style="1550" customWidth="1"/>
    <col min="8973" max="8974" width="6.85546875" style="1550" customWidth="1"/>
    <col min="8975" max="8975" width="6" style="1550" customWidth="1"/>
    <col min="8976" max="8976" width="6.7109375" style="1550" customWidth="1"/>
    <col min="8977" max="8978" width="6.85546875" style="1550" customWidth="1"/>
    <col min="8979" max="8979" width="8.140625" style="1550" customWidth="1"/>
    <col min="8980" max="8980" width="7" style="1550" customWidth="1"/>
    <col min="8981" max="8982" width="6.7109375" style="1550" customWidth="1"/>
    <col min="8983" max="8983" width="7" style="1550" customWidth="1"/>
    <col min="8984" max="8985" width="6.7109375" style="1550" customWidth="1"/>
    <col min="8986" max="9214" width="11.42578125" style="1550"/>
    <col min="9215" max="9215" width="4.28515625" style="1550" customWidth="1"/>
    <col min="9216" max="9216" width="0.5703125" style="1550" customWidth="1"/>
    <col min="9217" max="9217" width="12.140625" style="1550" customWidth="1"/>
    <col min="9218" max="9218" width="7.7109375" style="1550" bestFit="1" customWidth="1"/>
    <col min="9219" max="9219" width="7.7109375" style="1550" customWidth="1"/>
    <col min="9220" max="9221" width="5.7109375" style="1550" customWidth="1"/>
    <col min="9222" max="9222" width="8" style="1550" customWidth="1"/>
    <col min="9223" max="9223" width="7.85546875" style="1550" bestFit="1" customWidth="1"/>
    <col min="9224" max="9224" width="5.5703125" style="1550" customWidth="1"/>
    <col min="9225" max="9225" width="6.85546875" style="1550" customWidth="1"/>
    <col min="9226" max="9226" width="7" style="1550" customWidth="1"/>
    <col min="9227" max="9228" width="6.7109375" style="1550" customWidth="1"/>
    <col min="9229" max="9230" width="6.85546875" style="1550" customWidth="1"/>
    <col min="9231" max="9231" width="6" style="1550" customWidth="1"/>
    <col min="9232" max="9232" width="6.7109375" style="1550" customWidth="1"/>
    <col min="9233" max="9234" width="6.85546875" style="1550" customWidth="1"/>
    <col min="9235" max="9235" width="8.140625" style="1550" customWidth="1"/>
    <col min="9236" max="9236" width="7" style="1550" customWidth="1"/>
    <col min="9237" max="9238" width="6.7109375" style="1550" customWidth="1"/>
    <col min="9239" max="9239" width="7" style="1550" customWidth="1"/>
    <col min="9240" max="9241" width="6.7109375" style="1550" customWidth="1"/>
    <col min="9242" max="9470" width="11.42578125" style="1550"/>
    <col min="9471" max="9471" width="4.28515625" style="1550" customWidth="1"/>
    <col min="9472" max="9472" width="0.5703125" style="1550" customWidth="1"/>
    <col min="9473" max="9473" width="12.140625" style="1550" customWidth="1"/>
    <col min="9474" max="9474" width="7.7109375" style="1550" bestFit="1" customWidth="1"/>
    <col min="9475" max="9475" width="7.7109375" style="1550" customWidth="1"/>
    <col min="9476" max="9477" width="5.7109375" style="1550" customWidth="1"/>
    <col min="9478" max="9478" width="8" style="1550" customWidth="1"/>
    <col min="9479" max="9479" width="7.85546875" style="1550" bestFit="1" customWidth="1"/>
    <col min="9480" max="9480" width="5.5703125" style="1550" customWidth="1"/>
    <col min="9481" max="9481" width="6.85546875" style="1550" customWidth="1"/>
    <col min="9482" max="9482" width="7" style="1550" customWidth="1"/>
    <col min="9483" max="9484" width="6.7109375" style="1550" customWidth="1"/>
    <col min="9485" max="9486" width="6.85546875" style="1550" customWidth="1"/>
    <col min="9487" max="9487" width="6" style="1550" customWidth="1"/>
    <col min="9488" max="9488" width="6.7109375" style="1550" customWidth="1"/>
    <col min="9489" max="9490" width="6.85546875" style="1550" customWidth="1"/>
    <col min="9491" max="9491" width="8.140625" style="1550" customWidth="1"/>
    <col min="9492" max="9492" width="7" style="1550" customWidth="1"/>
    <col min="9493" max="9494" width="6.7109375" style="1550" customWidth="1"/>
    <col min="9495" max="9495" width="7" style="1550" customWidth="1"/>
    <col min="9496" max="9497" width="6.7109375" style="1550" customWidth="1"/>
    <col min="9498" max="9726" width="11.42578125" style="1550"/>
    <col min="9727" max="9727" width="4.28515625" style="1550" customWidth="1"/>
    <col min="9728" max="9728" width="0.5703125" style="1550" customWidth="1"/>
    <col min="9729" max="9729" width="12.140625" style="1550" customWidth="1"/>
    <col min="9730" max="9730" width="7.7109375" style="1550" bestFit="1" customWidth="1"/>
    <col min="9731" max="9731" width="7.7109375" style="1550" customWidth="1"/>
    <col min="9732" max="9733" width="5.7109375" style="1550" customWidth="1"/>
    <col min="9734" max="9734" width="8" style="1550" customWidth="1"/>
    <col min="9735" max="9735" width="7.85546875" style="1550" bestFit="1" customWidth="1"/>
    <col min="9736" max="9736" width="5.5703125" style="1550" customWidth="1"/>
    <col min="9737" max="9737" width="6.85546875" style="1550" customWidth="1"/>
    <col min="9738" max="9738" width="7" style="1550" customWidth="1"/>
    <col min="9739" max="9740" width="6.7109375" style="1550" customWidth="1"/>
    <col min="9741" max="9742" width="6.85546875" style="1550" customWidth="1"/>
    <col min="9743" max="9743" width="6" style="1550" customWidth="1"/>
    <col min="9744" max="9744" width="6.7109375" style="1550" customWidth="1"/>
    <col min="9745" max="9746" width="6.85546875" style="1550" customWidth="1"/>
    <col min="9747" max="9747" width="8.140625" style="1550" customWidth="1"/>
    <col min="9748" max="9748" width="7" style="1550" customWidth="1"/>
    <col min="9749" max="9750" width="6.7109375" style="1550" customWidth="1"/>
    <col min="9751" max="9751" width="7" style="1550" customWidth="1"/>
    <col min="9752" max="9753" width="6.7109375" style="1550" customWidth="1"/>
    <col min="9754" max="9982" width="11.42578125" style="1550"/>
    <col min="9983" max="9983" width="4.28515625" style="1550" customWidth="1"/>
    <col min="9984" max="9984" width="0.5703125" style="1550" customWidth="1"/>
    <col min="9985" max="9985" width="12.140625" style="1550" customWidth="1"/>
    <col min="9986" max="9986" width="7.7109375" style="1550" bestFit="1" customWidth="1"/>
    <col min="9987" max="9987" width="7.7109375" style="1550" customWidth="1"/>
    <col min="9988" max="9989" width="5.7109375" style="1550" customWidth="1"/>
    <col min="9990" max="9990" width="8" style="1550" customWidth="1"/>
    <col min="9991" max="9991" width="7.85546875" style="1550" bestFit="1" customWidth="1"/>
    <col min="9992" max="9992" width="5.5703125" style="1550" customWidth="1"/>
    <col min="9993" max="9993" width="6.85546875" style="1550" customWidth="1"/>
    <col min="9994" max="9994" width="7" style="1550" customWidth="1"/>
    <col min="9995" max="9996" width="6.7109375" style="1550" customWidth="1"/>
    <col min="9997" max="9998" width="6.85546875" style="1550" customWidth="1"/>
    <col min="9999" max="9999" width="6" style="1550" customWidth="1"/>
    <col min="10000" max="10000" width="6.7109375" style="1550" customWidth="1"/>
    <col min="10001" max="10002" width="6.85546875" style="1550" customWidth="1"/>
    <col min="10003" max="10003" width="8.140625" style="1550" customWidth="1"/>
    <col min="10004" max="10004" width="7" style="1550" customWidth="1"/>
    <col min="10005" max="10006" width="6.7109375" style="1550" customWidth="1"/>
    <col min="10007" max="10007" width="7" style="1550" customWidth="1"/>
    <col min="10008" max="10009" width="6.7109375" style="1550" customWidth="1"/>
    <col min="10010" max="10238" width="11.42578125" style="1550"/>
    <col min="10239" max="10239" width="4.28515625" style="1550" customWidth="1"/>
    <col min="10240" max="10240" width="0.5703125" style="1550" customWidth="1"/>
    <col min="10241" max="10241" width="12.140625" style="1550" customWidth="1"/>
    <col min="10242" max="10242" width="7.7109375" style="1550" bestFit="1" customWidth="1"/>
    <col min="10243" max="10243" width="7.7109375" style="1550" customWidth="1"/>
    <col min="10244" max="10245" width="5.7109375" style="1550" customWidth="1"/>
    <col min="10246" max="10246" width="8" style="1550" customWidth="1"/>
    <col min="10247" max="10247" width="7.85546875" style="1550" bestFit="1" customWidth="1"/>
    <col min="10248" max="10248" width="5.5703125" style="1550" customWidth="1"/>
    <col min="10249" max="10249" width="6.85546875" style="1550" customWidth="1"/>
    <col min="10250" max="10250" width="7" style="1550" customWidth="1"/>
    <col min="10251" max="10252" width="6.7109375" style="1550" customWidth="1"/>
    <col min="10253" max="10254" width="6.85546875" style="1550" customWidth="1"/>
    <col min="10255" max="10255" width="6" style="1550" customWidth="1"/>
    <col min="10256" max="10256" width="6.7109375" style="1550" customWidth="1"/>
    <col min="10257" max="10258" width="6.85546875" style="1550" customWidth="1"/>
    <col min="10259" max="10259" width="8.140625" style="1550" customWidth="1"/>
    <col min="10260" max="10260" width="7" style="1550" customWidth="1"/>
    <col min="10261" max="10262" width="6.7109375" style="1550" customWidth="1"/>
    <col min="10263" max="10263" width="7" style="1550" customWidth="1"/>
    <col min="10264" max="10265" width="6.7109375" style="1550" customWidth="1"/>
    <col min="10266" max="10494" width="11.42578125" style="1550"/>
    <col min="10495" max="10495" width="4.28515625" style="1550" customWidth="1"/>
    <col min="10496" max="10496" width="0.5703125" style="1550" customWidth="1"/>
    <col min="10497" max="10497" width="12.140625" style="1550" customWidth="1"/>
    <col min="10498" max="10498" width="7.7109375" style="1550" bestFit="1" customWidth="1"/>
    <col min="10499" max="10499" width="7.7109375" style="1550" customWidth="1"/>
    <col min="10500" max="10501" width="5.7109375" style="1550" customWidth="1"/>
    <col min="10502" max="10502" width="8" style="1550" customWidth="1"/>
    <col min="10503" max="10503" width="7.85546875" style="1550" bestFit="1" customWidth="1"/>
    <col min="10504" max="10504" width="5.5703125" style="1550" customWidth="1"/>
    <col min="10505" max="10505" width="6.85546875" style="1550" customWidth="1"/>
    <col min="10506" max="10506" width="7" style="1550" customWidth="1"/>
    <col min="10507" max="10508" width="6.7109375" style="1550" customWidth="1"/>
    <col min="10509" max="10510" width="6.85546875" style="1550" customWidth="1"/>
    <col min="10511" max="10511" width="6" style="1550" customWidth="1"/>
    <col min="10512" max="10512" width="6.7109375" style="1550" customWidth="1"/>
    <col min="10513" max="10514" width="6.85546875" style="1550" customWidth="1"/>
    <col min="10515" max="10515" width="8.140625" style="1550" customWidth="1"/>
    <col min="10516" max="10516" width="7" style="1550" customWidth="1"/>
    <col min="10517" max="10518" width="6.7109375" style="1550" customWidth="1"/>
    <col min="10519" max="10519" width="7" style="1550" customWidth="1"/>
    <col min="10520" max="10521" width="6.7109375" style="1550" customWidth="1"/>
    <col min="10522" max="10750" width="11.42578125" style="1550"/>
    <col min="10751" max="10751" width="4.28515625" style="1550" customWidth="1"/>
    <col min="10752" max="10752" width="0.5703125" style="1550" customWidth="1"/>
    <col min="10753" max="10753" width="12.140625" style="1550" customWidth="1"/>
    <col min="10754" max="10754" width="7.7109375" style="1550" bestFit="1" customWidth="1"/>
    <col min="10755" max="10755" width="7.7109375" style="1550" customWidth="1"/>
    <col min="10756" max="10757" width="5.7109375" style="1550" customWidth="1"/>
    <col min="10758" max="10758" width="8" style="1550" customWidth="1"/>
    <col min="10759" max="10759" width="7.85546875" style="1550" bestFit="1" customWidth="1"/>
    <col min="10760" max="10760" width="5.5703125" style="1550" customWidth="1"/>
    <col min="10761" max="10761" width="6.85546875" style="1550" customWidth="1"/>
    <col min="10762" max="10762" width="7" style="1550" customWidth="1"/>
    <col min="10763" max="10764" width="6.7109375" style="1550" customWidth="1"/>
    <col min="10765" max="10766" width="6.85546875" style="1550" customWidth="1"/>
    <col min="10767" max="10767" width="6" style="1550" customWidth="1"/>
    <col min="10768" max="10768" width="6.7109375" style="1550" customWidth="1"/>
    <col min="10769" max="10770" width="6.85546875" style="1550" customWidth="1"/>
    <col min="10771" max="10771" width="8.140625" style="1550" customWidth="1"/>
    <col min="10772" max="10772" width="7" style="1550" customWidth="1"/>
    <col min="10773" max="10774" width="6.7109375" style="1550" customWidth="1"/>
    <col min="10775" max="10775" width="7" style="1550" customWidth="1"/>
    <col min="10776" max="10777" width="6.7109375" style="1550" customWidth="1"/>
    <col min="10778" max="11006" width="11.42578125" style="1550"/>
    <col min="11007" max="11007" width="4.28515625" style="1550" customWidth="1"/>
    <col min="11008" max="11008" width="0.5703125" style="1550" customWidth="1"/>
    <col min="11009" max="11009" width="12.140625" style="1550" customWidth="1"/>
    <col min="11010" max="11010" width="7.7109375" style="1550" bestFit="1" customWidth="1"/>
    <col min="11011" max="11011" width="7.7109375" style="1550" customWidth="1"/>
    <col min="11012" max="11013" width="5.7109375" style="1550" customWidth="1"/>
    <col min="11014" max="11014" width="8" style="1550" customWidth="1"/>
    <col min="11015" max="11015" width="7.85546875" style="1550" bestFit="1" customWidth="1"/>
    <col min="11016" max="11016" width="5.5703125" style="1550" customWidth="1"/>
    <col min="11017" max="11017" width="6.85546875" style="1550" customWidth="1"/>
    <col min="11018" max="11018" width="7" style="1550" customWidth="1"/>
    <col min="11019" max="11020" width="6.7109375" style="1550" customWidth="1"/>
    <col min="11021" max="11022" width="6.85546875" style="1550" customWidth="1"/>
    <col min="11023" max="11023" width="6" style="1550" customWidth="1"/>
    <col min="11024" max="11024" width="6.7109375" style="1550" customWidth="1"/>
    <col min="11025" max="11026" width="6.85546875" style="1550" customWidth="1"/>
    <col min="11027" max="11027" width="8.140625" style="1550" customWidth="1"/>
    <col min="11028" max="11028" width="7" style="1550" customWidth="1"/>
    <col min="11029" max="11030" width="6.7109375" style="1550" customWidth="1"/>
    <col min="11031" max="11031" width="7" style="1550" customWidth="1"/>
    <col min="11032" max="11033" width="6.7109375" style="1550" customWidth="1"/>
    <col min="11034" max="11262" width="11.42578125" style="1550"/>
    <col min="11263" max="11263" width="4.28515625" style="1550" customWidth="1"/>
    <col min="11264" max="11264" width="0.5703125" style="1550" customWidth="1"/>
    <col min="11265" max="11265" width="12.140625" style="1550" customWidth="1"/>
    <col min="11266" max="11266" width="7.7109375" style="1550" bestFit="1" customWidth="1"/>
    <col min="11267" max="11267" width="7.7109375" style="1550" customWidth="1"/>
    <col min="11268" max="11269" width="5.7109375" style="1550" customWidth="1"/>
    <col min="11270" max="11270" width="8" style="1550" customWidth="1"/>
    <col min="11271" max="11271" width="7.85546875" style="1550" bestFit="1" customWidth="1"/>
    <col min="11272" max="11272" width="5.5703125" style="1550" customWidth="1"/>
    <col min="11273" max="11273" width="6.85546875" style="1550" customWidth="1"/>
    <col min="11274" max="11274" width="7" style="1550" customWidth="1"/>
    <col min="11275" max="11276" width="6.7109375" style="1550" customWidth="1"/>
    <col min="11277" max="11278" width="6.85546875" style="1550" customWidth="1"/>
    <col min="11279" max="11279" width="6" style="1550" customWidth="1"/>
    <col min="11280" max="11280" width="6.7109375" style="1550" customWidth="1"/>
    <col min="11281" max="11282" width="6.85546875" style="1550" customWidth="1"/>
    <col min="11283" max="11283" width="8.140625" style="1550" customWidth="1"/>
    <col min="11284" max="11284" width="7" style="1550" customWidth="1"/>
    <col min="11285" max="11286" width="6.7109375" style="1550" customWidth="1"/>
    <col min="11287" max="11287" width="7" style="1550" customWidth="1"/>
    <col min="11288" max="11289" width="6.7109375" style="1550" customWidth="1"/>
    <col min="11290" max="11518" width="11.42578125" style="1550"/>
    <col min="11519" max="11519" width="4.28515625" style="1550" customWidth="1"/>
    <col min="11520" max="11520" width="0.5703125" style="1550" customWidth="1"/>
    <col min="11521" max="11521" width="12.140625" style="1550" customWidth="1"/>
    <col min="11522" max="11522" width="7.7109375" style="1550" bestFit="1" customWidth="1"/>
    <col min="11523" max="11523" width="7.7109375" style="1550" customWidth="1"/>
    <col min="11524" max="11525" width="5.7109375" style="1550" customWidth="1"/>
    <col min="11526" max="11526" width="8" style="1550" customWidth="1"/>
    <col min="11527" max="11527" width="7.85546875" style="1550" bestFit="1" customWidth="1"/>
    <col min="11528" max="11528" width="5.5703125" style="1550" customWidth="1"/>
    <col min="11529" max="11529" width="6.85546875" style="1550" customWidth="1"/>
    <col min="11530" max="11530" width="7" style="1550" customWidth="1"/>
    <col min="11531" max="11532" width="6.7109375" style="1550" customWidth="1"/>
    <col min="11533" max="11534" width="6.85546875" style="1550" customWidth="1"/>
    <col min="11535" max="11535" width="6" style="1550" customWidth="1"/>
    <col min="11536" max="11536" width="6.7109375" style="1550" customWidth="1"/>
    <col min="11537" max="11538" width="6.85546875" style="1550" customWidth="1"/>
    <col min="11539" max="11539" width="8.140625" style="1550" customWidth="1"/>
    <col min="11540" max="11540" width="7" style="1550" customWidth="1"/>
    <col min="11541" max="11542" width="6.7109375" style="1550" customWidth="1"/>
    <col min="11543" max="11543" width="7" style="1550" customWidth="1"/>
    <col min="11544" max="11545" width="6.7109375" style="1550" customWidth="1"/>
    <col min="11546" max="11774" width="11.42578125" style="1550"/>
    <col min="11775" max="11775" width="4.28515625" style="1550" customWidth="1"/>
    <col min="11776" max="11776" width="0.5703125" style="1550" customWidth="1"/>
    <col min="11777" max="11777" width="12.140625" style="1550" customWidth="1"/>
    <col min="11778" max="11778" width="7.7109375" style="1550" bestFit="1" customWidth="1"/>
    <col min="11779" max="11779" width="7.7109375" style="1550" customWidth="1"/>
    <col min="11780" max="11781" width="5.7109375" style="1550" customWidth="1"/>
    <col min="11782" max="11782" width="8" style="1550" customWidth="1"/>
    <col min="11783" max="11783" width="7.85546875" style="1550" bestFit="1" customWidth="1"/>
    <col min="11784" max="11784" width="5.5703125" style="1550" customWidth="1"/>
    <col min="11785" max="11785" width="6.85546875" style="1550" customWidth="1"/>
    <col min="11786" max="11786" width="7" style="1550" customWidth="1"/>
    <col min="11787" max="11788" width="6.7109375" style="1550" customWidth="1"/>
    <col min="11789" max="11790" width="6.85546875" style="1550" customWidth="1"/>
    <col min="11791" max="11791" width="6" style="1550" customWidth="1"/>
    <col min="11792" max="11792" width="6.7109375" style="1550" customWidth="1"/>
    <col min="11793" max="11794" width="6.85546875" style="1550" customWidth="1"/>
    <col min="11795" max="11795" width="8.140625" style="1550" customWidth="1"/>
    <col min="11796" max="11796" width="7" style="1550" customWidth="1"/>
    <col min="11797" max="11798" width="6.7109375" style="1550" customWidth="1"/>
    <col min="11799" max="11799" width="7" style="1550" customWidth="1"/>
    <col min="11800" max="11801" width="6.7109375" style="1550" customWidth="1"/>
    <col min="11802" max="12030" width="11.42578125" style="1550"/>
    <col min="12031" max="12031" width="4.28515625" style="1550" customWidth="1"/>
    <col min="12032" max="12032" width="0.5703125" style="1550" customWidth="1"/>
    <col min="12033" max="12033" width="12.140625" style="1550" customWidth="1"/>
    <col min="12034" max="12034" width="7.7109375" style="1550" bestFit="1" customWidth="1"/>
    <col min="12035" max="12035" width="7.7109375" style="1550" customWidth="1"/>
    <col min="12036" max="12037" width="5.7109375" style="1550" customWidth="1"/>
    <col min="12038" max="12038" width="8" style="1550" customWidth="1"/>
    <col min="12039" max="12039" width="7.85546875" style="1550" bestFit="1" customWidth="1"/>
    <col min="12040" max="12040" width="5.5703125" style="1550" customWidth="1"/>
    <col min="12041" max="12041" width="6.85546875" style="1550" customWidth="1"/>
    <col min="12042" max="12042" width="7" style="1550" customWidth="1"/>
    <col min="12043" max="12044" width="6.7109375" style="1550" customWidth="1"/>
    <col min="12045" max="12046" width="6.85546875" style="1550" customWidth="1"/>
    <col min="12047" max="12047" width="6" style="1550" customWidth="1"/>
    <col min="12048" max="12048" width="6.7109375" style="1550" customWidth="1"/>
    <col min="12049" max="12050" width="6.85546875" style="1550" customWidth="1"/>
    <col min="12051" max="12051" width="8.140625" style="1550" customWidth="1"/>
    <col min="12052" max="12052" width="7" style="1550" customWidth="1"/>
    <col min="12053" max="12054" width="6.7109375" style="1550" customWidth="1"/>
    <col min="12055" max="12055" width="7" style="1550" customWidth="1"/>
    <col min="12056" max="12057" width="6.7109375" style="1550" customWidth="1"/>
    <col min="12058" max="12286" width="11.42578125" style="1550"/>
    <col min="12287" max="12287" width="4.28515625" style="1550" customWidth="1"/>
    <col min="12288" max="12288" width="0.5703125" style="1550" customWidth="1"/>
    <col min="12289" max="12289" width="12.140625" style="1550" customWidth="1"/>
    <col min="12290" max="12290" width="7.7109375" style="1550" bestFit="1" customWidth="1"/>
    <col min="12291" max="12291" width="7.7109375" style="1550" customWidth="1"/>
    <col min="12292" max="12293" width="5.7109375" style="1550" customWidth="1"/>
    <col min="12294" max="12294" width="8" style="1550" customWidth="1"/>
    <col min="12295" max="12295" width="7.85546875" style="1550" bestFit="1" customWidth="1"/>
    <col min="12296" max="12296" width="5.5703125" style="1550" customWidth="1"/>
    <col min="12297" max="12297" width="6.85546875" style="1550" customWidth="1"/>
    <col min="12298" max="12298" width="7" style="1550" customWidth="1"/>
    <col min="12299" max="12300" width="6.7109375" style="1550" customWidth="1"/>
    <col min="12301" max="12302" width="6.85546875" style="1550" customWidth="1"/>
    <col min="12303" max="12303" width="6" style="1550" customWidth="1"/>
    <col min="12304" max="12304" width="6.7109375" style="1550" customWidth="1"/>
    <col min="12305" max="12306" width="6.85546875" style="1550" customWidth="1"/>
    <col min="12307" max="12307" width="8.140625" style="1550" customWidth="1"/>
    <col min="12308" max="12308" width="7" style="1550" customWidth="1"/>
    <col min="12309" max="12310" width="6.7109375" style="1550" customWidth="1"/>
    <col min="12311" max="12311" width="7" style="1550" customWidth="1"/>
    <col min="12312" max="12313" width="6.7109375" style="1550" customWidth="1"/>
    <col min="12314" max="12542" width="11.42578125" style="1550"/>
    <col min="12543" max="12543" width="4.28515625" style="1550" customWidth="1"/>
    <col min="12544" max="12544" width="0.5703125" style="1550" customWidth="1"/>
    <col min="12545" max="12545" width="12.140625" style="1550" customWidth="1"/>
    <col min="12546" max="12546" width="7.7109375" style="1550" bestFit="1" customWidth="1"/>
    <col min="12547" max="12547" width="7.7109375" style="1550" customWidth="1"/>
    <col min="12548" max="12549" width="5.7109375" style="1550" customWidth="1"/>
    <col min="12550" max="12550" width="8" style="1550" customWidth="1"/>
    <col min="12551" max="12551" width="7.85546875" style="1550" bestFit="1" customWidth="1"/>
    <col min="12552" max="12552" width="5.5703125" style="1550" customWidth="1"/>
    <col min="12553" max="12553" width="6.85546875" style="1550" customWidth="1"/>
    <col min="12554" max="12554" width="7" style="1550" customWidth="1"/>
    <col min="12555" max="12556" width="6.7109375" style="1550" customWidth="1"/>
    <col min="12557" max="12558" width="6.85546875" style="1550" customWidth="1"/>
    <col min="12559" max="12559" width="6" style="1550" customWidth="1"/>
    <col min="12560" max="12560" width="6.7109375" style="1550" customWidth="1"/>
    <col min="12561" max="12562" width="6.85546875" style="1550" customWidth="1"/>
    <col min="12563" max="12563" width="8.140625" style="1550" customWidth="1"/>
    <col min="12564" max="12564" width="7" style="1550" customWidth="1"/>
    <col min="12565" max="12566" width="6.7109375" style="1550" customWidth="1"/>
    <col min="12567" max="12567" width="7" style="1550" customWidth="1"/>
    <col min="12568" max="12569" width="6.7109375" style="1550" customWidth="1"/>
    <col min="12570" max="12798" width="11.42578125" style="1550"/>
    <col min="12799" max="12799" width="4.28515625" style="1550" customWidth="1"/>
    <col min="12800" max="12800" width="0.5703125" style="1550" customWidth="1"/>
    <col min="12801" max="12801" width="12.140625" style="1550" customWidth="1"/>
    <col min="12802" max="12802" width="7.7109375" style="1550" bestFit="1" customWidth="1"/>
    <col min="12803" max="12803" width="7.7109375" style="1550" customWidth="1"/>
    <col min="12804" max="12805" width="5.7109375" style="1550" customWidth="1"/>
    <col min="12806" max="12806" width="8" style="1550" customWidth="1"/>
    <col min="12807" max="12807" width="7.85546875" style="1550" bestFit="1" customWidth="1"/>
    <col min="12808" max="12808" width="5.5703125" style="1550" customWidth="1"/>
    <col min="12809" max="12809" width="6.85546875" style="1550" customWidth="1"/>
    <col min="12810" max="12810" width="7" style="1550" customWidth="1"/>
    <col min="12811" max="12812" width="6.7109375" style="1550" customWidth="1"/>
    <col min="12813" max="12814" width="6.85546875" style="1550" customWidth="1"/>
    <col min="12815" max="12815" width="6" style="1550" customWidth="1"/>
    <col min="12816" max="12816" width="6.7109375" style="1550" customWidth="1"/>
    <col min="12817" max="12818" width="6.85546875" style="1550" customWidth="1"/>
    <col min="12819" max="12819" width="8.140625" style="1550" customWidth="1"/>
    <col min="12820" max="12820" width="7" style="1550" customWidth="1"/>
    <col min="12821" max="12822" width="6.7109375" style="1550" customWidth="1"/>
    <col min="12823" max="12823" width="7" style="1550" customWidth="1"/>
    <col min="12824" max="12825" width="6.7109375" style="1550" customWidth="1"/>
    <col min="12826" max="13054" width="11.42578125" style="1550"/>
    <col min="13055" max="13055" width="4.28515625" style="1550" customWidth="1"/>
    <col min="13056" max="13056" width="0.5703125" style="1550" customWidth="1"/>
    <col min="13057" max="13057" width="12.140625" style="1550" customWidth="1"/>
    <col min="13058" max="13058" width="7.7109375" style="1550" bestFit="1" customWidth="1"/>
    <col min="13059" max="13059" width="7.7109375" style="1550" customWidth="1"/>
    <col min="13060" max="13061" width="5.7109375" style="1550" customWidth="1"/>
    <col min="13062" max="13062" width="8" style="1550" customWidth="1"/>
    <col min="13063" max="13063" width="7.85546875" style="1550" bestFit="1" customWidth="1"/>
    <col min="13064" max="13064" width="5.5703125" style="1550" customWidth="1"/>
    <col min="13065" max="13065" width="6.85546875" style="1550" customWidth="1"/>
    <col min="13066" max="13066" width="7" style="1550" customWidth="1"/>
    <col min="13067" max="13068" width="6.7109375" style="1550" customWidth="1"/>
    <col min="13069" max="13070" width="6.85546875" style="1550" customWidth="1"/>
    <col min="13071" max="13071" width="6" style="1550" customWidth="1"/>
    <col min="13072" max="13072" width="6.7109375" style="1550" customWidth="1"/>
    <col min="13073" max="13074" width="6.85546875" style="1550" customWidth="1"/>
    <col min="13075" max="13075" width="8.140625" style="1550" customWidth="1"/>
    <col min="13076" max="13076" width="7" style="1550" customWidth="1"/>
    <col min="13077" max="13078" width="6.7109375" style="1550" customWidth="1"/>
    <col min="13079" max="13079" width="7" style="1550" customWidth="1"/>
    <col min="13080" max="13081" width="6.7109375" style="1550" customWidth="1"/>
    <col min="13082" max="13310" width="11.42578125" style="1550"/>
    <col min="13311" max="13311" width="4.28515625" style="1550" customWidth="1"/>
    <col min="13312" max="13312" width="0.5703125" style="1550" customWidth="1"/>
    <col min="13313" max="13313" width="12.140625" style="1550" customWidth="1"/>
    <col min="13314" max="13314" width="7.7109375" style="1550" bestFit="1" customWidth="1"/>
    <col min="13315" max="13315" width="7.7109375" style="1550" customWidth="1"/>
    <col min="13316" max="13317" width="5.7109375" style="1550" customWidth="1"/>
    <col min="13318" max="13318" width="8" style="1550" customWidth="1"/>
    <col min="13319" max="13319" width="7.85546875" style="1550" bestFit="1" customWidth="1"/>
    <col min="13320" max="13320" width="5.5703125" style="1550" customWidth="1"/>
    <col min="13321" max="13321" width="6.85546875" style="1550" customWidth="1"/>
    <col min="13322" max="13322" width="7" style="1550" customWidth="1"/>
    <col min="13323" max="13324" width="6.7109375" style="1550" customWidth="1"/>
    <col min="13325" max="13326" width="6.85546875" style="1550" customWidth="1"/>
    <col min="13327" max="13327" width="6" style="1550" customWidth="1"/>
    <col min="13328" max="13328" width="6.7109375" style="1550" customWidth="1"/>
    <col min="13329" max="13330" width="6.85546875" style="1550" customWidth="1"/>
    <col min="13331" max="13331" width="8.140625" style="1550" customWidth="1"/>
    <col min="13332" max="13332" width="7" style="1550" customWidth="1"/>
    <col min="13333" max="13334" width="6.7109375" style="1550" customWidth="1"/>
    <col min="13335" max="13335" width="7" style="1550" customWidth="1"/>
    <col min="13336" max="13337" width="6.7109375" style="1550" customWidth="1"/>
    <col min="13338" max="13566" width="11.42578125" style="1550"/>
    <col min="13567" max="13567" width="4.28515625" style="1550" customWidth="1"/>
    <col min="13568" max="13568" width="0.5703125" style="1550" customWidth="1"/>
    <col min="13569" max="13569" width="12.140625" style="1550" customWidth="1"/>
    <col min="13570" max="13570" width="7.7109375" style="1550" bestFit="1" customWidth="1"/>
    <col min="13571" max="13571" width="7.7109375" style="1550" customWidth="1"/>
    <col min="13572" max="13573" width="5.7109375" style="1550" customWidth="1"/>
    <col min="13574" max="13574" width="8" style="1550" customWidth="1"/>
    <col min="13575" max="13575" width="7.85546875" style="1550" bestFit="1" customWidth="1"/>
    <col min="13576" max="13576" width="5.5703125" style="1550" customWidth="1"/>
    <col min="13577" max="13577" width="6.85546875" style="1550" customWidth="1"/>
    <col min="13578" max="13578" width="7" style="1550" customWidth="1"/>
    <col min="13579" max="13580" width="6.7109375" style="1550" customWidth="1"/>
    <col min="13581" max="13582" width="6.85546875" style="1550" customWidth="1"/>
    <col min="13583" max="13583" width="6" style="1550" customWidth="1"/>
    <col min="13584" max="13584" width="6.7109375" style="1550" customWidth="1"/>
    <col min="13585" max="13586" width="6.85546875" style="1550" customWidth="1"/>
    <col min="13587" max="13587" width="8.140625" style="1550" customWidth="1"/>
    <col min="13588" max="13588" width="7" style="1550" customWidth="1"/>
    <col min="13589" max="13590" width="6.7109375" style="1550" customWidth="1"/>
    <col min="13591" max="13591" width="7" style="1550" customWidth="1"/>
    <col min="13592" max="13593" width="6.7109375" style="1550" customWidth="1"/>
    <col min="13594" max="13822" width="11.42578125" style="1550"/>
    <col min="13823" max="13823" width="4.28515625" style="1550" customWidth="1"/>
    <col min="13824" max="13824" width="0.5703125" style="1550" customWidth="1"/>
    <col min="13825" max="13825" width="12.140625" style="1550" customWidth="1"/>
    <col min="13826" max="13826" width="7.7109375" style="1550" bestFit="1" customWidth="1"/>
    <col min="13827" max="13827" width="7.7109375" style="1550" customWidth="1"/>
    <col min="13828" max="13829" width="5.7109375" style="1550" customWidth="1"/>
    <col min="13830" max="13830" width="8" style="1550" customWidth="1"/>
    <col min="13831" max="13831" width="7.85546875" style="1550" bestFit="1" customWidth="1"/>
    <col min="13832" max="13832" width="5.5703125" style="1550" customWidth="1"/>
    <col min="13833" max="13833" width="6.85546875" style="1550" customWidth="1"/>
    <col min="13834" max="13834" width="7" style="1550" customWidth="1"/>
    <col min="13835" max="13836" width="6.7109375" style="1550" customWidth="1"/>
    <col min="13837" max="13838" width="6.85546875" style="1550" customWidth="1"/>
    <col min="13839" max="13839" width="6" style="1550" customWidth="1"/>
    <col min="13840" max="13840" width="6.7109375" style="1550" customWidth="1"/>
    <col min="13841" max="13842" width="6.85546875" style="1550" customWidth="1"/>
    <col min="13843" max="13843" width="8.140625" style="1550" customWidth="1"/>
    <col min="13844" max="13844" width="7" style="1550" customWidth="1"/>
    <col min="13845" max="13846" width="6.7109375" style="1550" customWidth="1"/>
    <col min="13847" max="13847" width="7" style="1550" customWidth="1"/>
    <col min="13848" max="13849" width="6.7109375" style="1550" customWidth="1"/>
    <col min="13850" max="14078" width="11.42578125" style="1550"/>
    <col min="14079" max="14079" width="4.28515625" style="1550" customWidth="1"/>
    <col min="14080" max="14080" width="0.5703125" style="1550" customWidth="1"/>
    <col min="14081" max="14081" width="12.140625" style="1550" customWidth="1"/>
    <col min="14082" max="14082" width="7.7109375" style="1550" bestFit="1" customWidth="1"/>
    <col min="14083" max="14083" width="7.7109375" style="1550" customWidth="1"/>
    <col min="14084" max="14085" width="5.7109375" style="1550" customWidth="1"/>
    <col min="14086" max="14086" width="8" style="1550" customWidth="1"/>
    <col min="14087" max="14087" width="7.85546875" style="1550" bestFit="1" customWidth="1"/>
    <col min="14088" max="14088" width="5.5703125" style="1550" customWidth="1"/>
    <col min="14089" max="14089" width="6.85546875" style="1550" customWidth="1"/>
    <col min="14090" max="14090" width="7" style="1550" customWidth="1"/>
    <col min="14091" max="14092" width="6.7109375" style="1550" customWidth="1"/>
    <col min="14093" max="14094" width="6.85546875" style="1550" customWidth="1"/>
    <col min="14095" max="14095" width="6" style="1550" customWidth="1"/>
    <col min="14096" max="14096" width="6.7109375" style="1550" customWidth="1"/>
    <col min="14097" max="14098" width="6.85546875" style="1550" customWidth="1"/>
    <col min="14099" max="14099" width="8.140625" style="1550" customWidth="1"/>
    <col min="14100" max="14100" width="7" style="1550" customWidth="1"/>
    <col min="14101" max="14102" width="6.7109375" style="1550" customWidth="1"/>
    <col min="14103" max="14103" width="7" style="1550" customWidth="1"/>
    <col min="14104" max="14105" width="6.7109375" style="1550" customWidth="1"/>
    <col min="14106" max="14334" width="11.42578125" style="1550"/>
    <col min="14335" max="14335" width="4.28515625" style="1550" customWidth="1"/>
    <col min="14336" max="14336" width="0.5703125" style="1550" customWidth="1"/>
    <col min="14337" max="14337" width="12.140625" style="1550" customWidth="1"/>
    <col min="14338" max="14338" width="7.7109375" style="1550" bestFit="1" customWidth="1"/>
    <col min="14339" max="14339" width="7.7109375" style="1550" customWidth="1"/>
    <col min="14340" max="14341" width="5.7109375" style="1550" customWidth="1"/>
    <col min="14342" max="14342" width="8" style="1550" customWidth="1"/>
    <col min="14343" max="14343" width="7.85546875" style="1550" bestFit="1" customWidth="1"/>
    <col min="14344" max="14344" width="5.5703125" style="1550" customWidth="1"/>
    <col min="14345" max="14345" width="6.85546875" style="1550" customWidth="1"/>
    <col min="14346" max="14346" width="7" style="1550" customWidth="1"/>
    <col min="14347" max="14348" width="6.7109375" style="1550" customWidth="1"/>
    <col min="14349" max="14350" width="6.85546875" style="1550" customWidth="1"/>
    <col min="14351" max="14351" width="6" style="1550" customWidth="1"/>
    <col min="14352" max="14352" width="6.7109375" style="1550" customWidth="1"/>
    <col min="14353" max="14354" width="6.85546875" style="1550" customWidth="1"/>
    <col min="14355" max="14355" width="8.140625" style="1550" customWidth="1"/>
    <col min="14356" max="14356" width="7" style="1550" customWidth="1"/>
    <col min="14357" max="14358" width="6.7109375" style="1550" customWidth="1"/>
    <col min="14359" max="14359" width="7" style="1550" customWidth="1"/>
    <col min="14360" max="14361" width="6.7109375" style="1550" customWidth="1"/>
    <col min="14362" max="14590" width="11.42578125" style="1550"/>
    <col min="14591" max="14591" width="4.28515625" style="1550" customWidth="1"/>
    <col min="14592" max="14592" width="0.5703125" style="1550" customWidth="1"/>
    <col min="14593" max="14593" width="12.140625" style="1550" customWidth="1"/>
    <col min="14594" max="14594" width="7.7109375" style="1550" bestFit="1" customWidth="1"/>
    <col min="14595" max="14595" width="7.7109375" style="1550" customWidth="1"/>
    <col min="14596" max="14597" width="5.7109375" style="1550" customWidth="1"/>
    <col min="14598" max="14598" width="8" style="1550" customWidth="1"/>
    <col min="14599" max="14599" width="7.85546875" style="1550" bestFit="1" customWidth="1"/>
    <col min="14600" max="14600" width="5.5703125" style="1550" customWidth="1"/>
    <col min="14601" max="14601" width="6.85546875" style="1550" customWidth="1"/>
    <col min="14602" max="14602" width="7" style="1550" customWidth="1"/>
    <col min="14603" max="14604" width="6.7109375" style="1550" customWidth="1"/>
    <col min="14605" max="14606" width="6.85546875" style="1550" customWidth="1"/>
    <col min="14607" max="14607" width="6" style="1550" customWidth="1"/>
    <col min="14608" max="14608" width="6.7109375" style="1550" customWidth="1"/>
    <col min="14609" max="14610" width="6.85546875" style="1550" customWidth="1"/>
    <col min="14611" max="14611" width="8.140625" style="1550" customWidth="1"/>
    <col min="14612" max="14612" width="7" style="1550" customWidth="1"/>
    <col min="14613" max="14614" width="6.7109375" style="1550" customWidth="1"/>
    <col min="14615" max="14615" width="7" style="1550" customWidth="1"/>
    <col min="14616" max="14617" width="6.7109375" style="1550" customWidth="1"/>
    <col min="14618" max="14846" width="11.42578125" style="1550"/>
    <col min="14847" max="14847" width="4.28515625" style="1550" customWidth="1"/>
    <col min="14848" max="14848" width="0.5703125" style="1550" customWidth="1"/>
    <col min="14849" max="14849" width="12.140625" style="1550" customWidth="1"/>
    <col min="14850" max="14850" width="7.7109375" style="1550" bestFit="1" customWidth="1"/>
    <col min="14851" max="14851" width="7.7109375" style="1550" customWidth="1"/>
    <col min="14852" max="14853" width="5.7109375" style="1550" customWidth="1"/>
    <col min="14854" max="14854" width="8" style="1550" customWidth="1"/>
    <col min="14855" max="14855" width="7.85546875" style="1550" bestFit="1" customWidth="1"/>
    <col min="14856" max="14856" width="5.5703125" style="1550" customWidth="1"/>
    <col min="14857" max="14857" width="6.85546875" style="1550" customWidth="1"/>
    <col min="14858" max="14858" width="7" style="1550" customWidth="1"/>
    <col min="14859" max="14860" width="6.7109375" style="1550" customWidth="1"/>
    <col min="14861" max="14862" width="6.85546875" style="1550" customWidth="1"/>
    <col min="14863" max="14863" width="6" style="1550" customWidth="1"/>
    <col min="14864" max="14864" width="6.7109375" style="1550" customWidth="1"/>
    <col min="14865" max="14866" width="6.85546875" style="1550" customWidth="1"/>
    <col min="14867" max="14867" width="8.140625" style="1550" customWidth="1"/>
    <col min="14868" max="14868" width="7" style="1550" customWidth="1"/>
    <col min="14869" max="14870" width="6.7109375" style="1550" customWidth="1"/>
    <col min="14871" max="14871" width="7" style="1550" customWidth="1"/>
    <col min="14872" max="14873" width="6.7109375" style="1550" customWidth="1"/>
    <col min="14874" max="15102" width="11.42578125" style="1550"/>
    <col min="15103" max="15103" width="4.28515625" style="1550" customWidth="1"/>
    <col min="15104" max="15104" width="0.5703125" style="1550" customWidth="1"/>
    <col min="15105" max="15105" width="12.140625" style="1550" customWidth="1"/>
    <col min="15106" max="15106" width="7.7109375" style="1550" bestFit="1" customWidth="1"/>
    <col min="15107" max="15107" width="7.7109375" style="1550" customWidth="1"/>
    <col min="15108" max="15109" width="5.7109375" style="1550" customWidth="1"/>
    <col min="15110" max="15110" width="8" style="1550" customWidth="1"/>
    <col min="15111" max="15111" width="7.85546875" style="1550" bestFit="1" customWidth="1"/>
    <col min="15112" max="15112" width="5.5703125" style="1550" customWidth="1"/>
    <col min="15113" max="15113" width="6.85546875" style="1550" customWidth="1"/>
    <col min="15114" max="15114" width="7" style="1550" customWidth="1"/>
    <col min="15115" max="15116" width="6.7109375" style="1550" customWidth="1"/>
    <col min="15117" max="15118" width="6.85546875" style="1550" customWidth="1"/>
    <col min="15119" max="15119" width="6" style="1550" customWidth="1"/>
    <col min="15120" max="15120" width="6.7109375" style="1550" customWidth="1"/>
    <col min="15121" max="15122" width="6.85546875" style="1550" customWidth="1"/>
    <col min="15123" max="15123" width="8.140625" style="1550" customWidth="1"/>
    <col min="15124" max="15124" width="7" style="1550" customWidth="1"/>
    <col min="15125" max="15126" width="6.7109375" style="1550" customWidth="1"/>
    <col min="15127" max="15127" width="7" style="1550" customWidth="1"/>
    <col min="15128" max="15129" width="6.7109375" style="1550" customWidth="1"/>
    <col min="15130" max="15358" width="11.42578125" style="1550"/>
    <col min="15359" max="15359" width="4.28515625" style="1550" customWidth="1"/>
    <col min="15360" max="15360" width="0.5703125" style="1550" customWidth="1"/>
    <col min="15361" max="15361" width="12.140625" style="1550" customWidth="1"/>
    <col min="15362" max="15362" width="7.7109375" style="1550" bestFit="1" customWidth="1"/>
    <col min="15363" max="15363" width="7.7109375" style="1550" customWidth="1"/>
    <col min="15364" max="15365" width="5.7109375" style="1550" customWidth="1"/>
    <col min="15366" max="15366" width="8" style="1550" customWidth="1"/>
    <col min="15367" max="15367" width="7.85546875" style="1550" bestFit="1" customWidth="1"/>
    <col min="15368" max="15368" width="5.5703125" style="1550" customWidth="1"/>
    <col min="15369" max="15369" width="6.85546875" style="1550" customWidth="1"/>
    <col min="15370" max="15370" width="7" style="1550" customWidth="1"/>
    <col min="15371" max="15372" width="6.7109375" style="1550" customWidth="1"/>
    <col min="15373" max="15374" width="6.85546875" style="1550" customWidth="1"/>
    <col min="15375" max="15375" width="6" style="1550" customWidth="1"/>
    <col min="15376" max="15376" width="6.7109375" style="1550" customWidth="1"/>
    <col min="15377" max="15378" width="6.85546875" style="1550" customWidth="1"/>
    <col min="15379" max="15379" width="8.140625" style="1550" customWidth="1"/>
    <col min="15380" max="15380" width="7" style="1550" customWidth="1"/>
    <col min="15381" max="15382" width="6.7109375" style="1550" customWidth="1"/>
    <col min="15383" max="15383" width="7" style="1550" customWidth="1"/>
    <col min="15384" max="15385" width="6.7109375" style="1550" customWidth="1"/>
    <col min="15386" max="15614" width="11.42578125" style="1550"/>
    <col min="15615" max="15615" width="4.28515625" style="1550" customWidth="1"/>
    <col min="15616" max="15616" width="0.5703125" style="1550" customWidth="1"/>
    <col min="15617" max="15617" width="12.140625" style="1550" customWidth="1"/>
    <col min="15618" max="15618" width="7.7109375" style="1550" bestFit="1" customWidth="1"/>
    <col min="15619" max="15619" width="7.7109375" style="1550" customWidth="1"/>
    <col min="15620" max="15621" width="5.7109375" style="1550" customWidth="1"/>
    <col min="15622" max="15622" width="8" style="1550" customWidth="1"/>
    <col min="15623" max="15623" width="7.85546875" style="1550" bestFit="1" customWidth="1"/>
    <col min="15624" max="15624" width="5.5703125" style="1550" customWidth="1"/>
    <col min="15625" max="15625" width="6.85546875" style="1550" customWidth="1"/>
    <col min="15626" max="15626" width="7" style="1550" customWidth="1"/>
    <col min="15627" max="15628" width="6.7109375" style="1550" customWidth="1"/>
    <col min="15629" max="15630" width="6.85546875" style="1550" customWidth="1"/>
    <col min="15631" max="15631" width="6" style="1550" customWidth="1"/>
    <col min="15632" max="15632" width="6.7109375" style="1550" customWidth="1"/>
    <col min="15633" max="15634" width="6.85546875" style="1550" customWidth="1"/>
    <col min="15635" max="15635" width="8.140625" style="1550" customWidth="1"/>
    <col min="15636" max="15636" width="7" style="1550" customWidth="1"/>
    <col min="15637" max="15638" width="6.7109375" style="1550" customWidth="1"/>
    <col min="15639" max="15639" width="7" style="1550" customWidth="1"/>
    <col min="15640" max="15641" width="6.7109375" style="1550" customWidth="1"/>
    <col min="15642" max="15870" width="11.42578125" style="1550"/>
    <col min="15871" max="15871" width="4.28515625" style="1550" customWidth="1"/>
    <col min="15872" max="15872" width="0.5703125" style="1550" customWidth="1"/>
    <col min="15873" max="15873" width="12.140625" style="1550" customWidth="1"/>
    <col min="15874" max="15874" width="7.7109375" style="1550" bestFit="1" customWidth="1"/>
    <col min="15875" max="15875" width="7.7109375" style="1550" customWidth="1"/>
    <col min="15876" max="15877" width="5.7109375" style="1550" customWidth="1"/>
    <col min="15878" max="15878" width="8" style="1550" customWidth="1"/>
    <col min="15879" max="15879" width="7.85546875" style="1550" bestFit="1" customWidth="1"/>
    <col min="15880" max="15880" width="5.5703125" style="1550" customWidth="1"/>
    <col min="15881" max="15881" width="6.85546875" style="1550" customWidth="1"/>
    <col min="15882" max="15882" width="7" style="1550" customWidth="1"/>
    <col min="15883" max="15884" width="6.7109375" style="1550" customWidth="1"/>
    <col min="15885" max="15886" width="6.85546875" style="1550" customWidth="1"/>
    <col min="15887" max="15887" width="6" style="1550" customWidth="1"/>
    <col min="15888" max="15888" width="6.7109375" style="1550" customWidth="1"/>
    <col min="15889" max="15890" width="6.85546875" style="1550" customWidth="1"/>
    <col min="15891" max="15891" width="8.140625" style="1550" customWidth="1"/>
    <col min="15892" max="15892" width="7" style="1550" customWidth="1"/>
    <col min="15893" max="15894" width="6.7109375" style="1550" customWidth="1"/>
    <col min="15895" max="15895" width="7" style="1550" customWidth="1"/>
    <col min="15896" max="15897" width="6.7109375" style="1550" customWidth="1"/>
    <col min="15898" max="16126" width="11.42578125" style="1550"/>
    <col min="16127" max="16127" width="4.28515625" style="1550" customWidth="1"/>
    <col min="16128" max="16128" width="0.5703125" style="1550" customWidth="1"/>
    <col min="16129" max="16129" width="12.140625" style="1550" customWidth="1"/>
    <col min="16130" max="16130" width="7.7109375" style="1550" bestFit="1" customWidth="1"/>
    <col min="16131" max="16131" width="7.7109375" style="1550" customWidth="1"/>
    <col min="16132" max="16133" width="5.7109375" style="1550" customWidth="1"/>
    <col min="16134" max="16134" width="8" style="1550" customWidth="1"/>
    <col min="16135" max="16135" width="7.85546875" style="1550" bestFit="1" customWidth="1"/>
    <col min="16136" max="16136" width="5.5703125" style="1550" customWidth="1"/>
    <col min="16137" max="16137" width="6.85546875" style="1550" customWidth="1"/>
    <col min="16138" max="16138" width="7" style="1550" customWidth="1"/>
    <col min="16139" max="16140" width="6.7109375" style="1550" customWidth="1"/>
    <col min="16141" max="16142" width="6.85546875" style="1550" customWidth="1"/>
    <col min="16143" max="16143" width="6" style="1550" customWidth="1"/>
    <col min="16144" max="16144" width="6.7109375" style="1550" customWidth="1"/>
    <col min="16145" max="16146" width="6.85546875" style="1550" customWidth="1"/>
    <col min="16147" max="16147" width="8.140625" style="1550" customWidth="1"/>
    <col min="16148" max="16148" width="7" style="1550" customWidth="1"/>
    <col min="16149" max="16150" width="6.7109375" style="1550" customWidth="1"/>
    <col min="16151" max="16151" width="7" style="1550" customWidth="1"/>
    <col min="16152" max="16153" width="6.7109375" style="1550" customWidth="1"/>
    <col min="16154" max="16384" width="11.42578125" style="1550"/>
  </cols>
  <sheetData>
    <row r="1" spans="1:57" s="1568" customFormat="1" ht="15.75" customHeight="1">
      <c r="A1" s="1610" t="s">
        <v>1899</v>
      </c>
      <c r="B1" s="1609"/>
      <c r="C1" s="1606"/>
      <c r="D1" s="1606"/>
      <c r="E1" s="1606"/>
      <c r="F1" s="1608"/>
      <c r="G1" s="1606"/>
      <c r="H1" s="1607"/>
      <c r="I1" s="1606"/>
      <c r="J1" s="1606"/>
      <c r="K1" s="1606"/>
      <c r="L1" s="1606"/>
      <c r="M1" s="1606"/>
      <c r="N1" s="1606"/>
      <c r="O1" s="1606"/>
      <c r="AJ1" s="1605"/>
      <c r="AV1" s="1604"/>
    </row>
    <row r="2" spans="1:57" s="1595" customFormat="1" ht="12" customHeight="1">
      <c r="A2" s="1603" t="s">
        <v>1898</v>
      </c>
      <c r="B2" s="1601"/>
      <c r="C2" s="1601"/>
      <c r="D2" s="1601"/>
      <c r="E2" s="1601"/>
      <c r="F2" s="1601"/>
      <c r="G2" s="1601"/>
      <c r="H2" s="1602"/>
      <c r="I2" s="1601"/>
      <c r="J2" s="1601"/>
      <c r="K2" s="1601"/>
      <c r="L2" s="1601"/>
      <c r="M2" s="1601"/>
      <c r="N2" s="1601"/>
      <c r="O2" s="1600"/>
    </row>
    <row r="3" spans="1:57" s="1595" customFormat="1" ht="12" customHeight="1">
      <c r="A3" s="1599" t="s">
        <v>1897</v>
      </c>
      <c r="B3" s="1597"/>
      <c r="C3" s="1597"/>
      <c r="D3" s="1597"/>
      <c r="E3" s="1597"/>
      <c r="F3" s="1597"/>
      <c r="G3" s="1597"/>
      <c r="H3" s="1598"/>
      <c r="I3" s="1597"/>
      <c r="J3" s="1597"/>
      <c r="K3" s="1597"/>
      <c r="L3" s="1597"/>
      <c r="M3" s="1597"/>
      <c r="N3" s="1597"/>
      <c r="O3" s="1596"/>
    </row>
    <row r="4" spans="1:57" ht="22.5" customHeight="1">
      <c r="A4" s="1977"/>
      <c r="B4" s="1594" t="s">
        <v>1873</v>
      </c>
      <c r="C4" s="1592"/>
      <c r="D4" s="1591" t="s">
        <v>1872</v>
      </c>
      <c r="E4" s="1592"/>
      <c r="F4" s="1591" t="s">
        <v>1871</v>
      </c>
      <c r="G4" s="1591"/>
      <c r="H4" s="1593"/>
      <c r="I4" s="1591" t="s">
        <v>1873</v>
      </c>
      <c r="J4" s="1592"/>
      <c r="K4" s="1591" t="s">
        <v>1872</v>
      </c>
      <c r="L4" s="1592"/>
      <c r="M4" s="1591" t="s">
        <v>1871</v>
      </c>
      <c r="N4" s="1591"/>
      <c r="O4" s="1590"/>
      <c r="Q4" s="1568"/>
      <c r="R4" s="1568"/>
      <c r="S4" s="1568"/>
      <c r="T4" s="1568"/>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568"/>
      <c r="AR4" s="1568"/>
      <c r="AS4" s="1568"/>
      <c r="AT4" s="1568"/>
      <c r="AU4" s="1568"/>
      <c r="AV4" s="1568"/>
      <c r="AW4" s="1568"/>
      <c r="AX4" s="1568"/>
      <c r="AY4" s="1568"/>
      <c r="AZ4" s="1568"/>
      <c r="BA4" s="1568"/>
      <c r="BB4" s="1568"/>
      <c r="BC4" s="1568"/>
      <c r="BD4" s="1568"/>
      <c r="BE4" s="1568"/>
    </row>
    <row r="5" spans="1:57" s="1586" customFormat="1" ht="28.5" customHeight="1">
      <c r="A5" s="1978"/>
      <c r="B5" s="1588">
        <v>2022</v>
      </c>
      <c r="C5" s="1588">
        <v>2023</v>
      </c>
      <c r="D5" s="1588">
        <v>2022</v>
      </c>
      <c r="E5" s="1588">
        <v>2023</v>
      </c>
      <c r="F5" s="1588">
        <v>2022</v>
      </c>
      <c r="G5" s="1588">
        <v>2023</v>
      </c>
      <c r="H5" s="1589" t="s">
        <v>1896</v>
      </c>
      <c r="I5" s="1588">
        <v>2022</v>
      </c>
      <c r="J5" s="1588">
        <v>2023</v>
      </c>
      <c r="K5" s="1588">
        <v>2022</v>
      </c>
      <c r="L5" s="1588">
        <v>2023</v>
      </c>
      <c r="M5" s="1588">
        <v>2022</v>
      </c>
      <c r="N5" s="1588">
        <v>2023</v>
      </c>
      <c r="O5" s="1587" t="s">
        <v>1896</v>
      </c>
      <c r="Q5" s="1568"/>
      <c r="R5" s="1568"/>
      <c r="S5" s="1568"/>
      <c r="T5" s="1568"/>
      <c r="U5" s="1568"/>
      <c r="V5" s="1568"/>
      <c r="W5" s="1568"/>
      <c r="X5" s="1568"/>
      <c r="Y5" s="1568"/>
      <c r="Z5" s="1568"/>
      <c r="AA5" s="1568"/>
      <c r="AB5" s="1568"/>
      <c r="AC5" s="1568"/>
      <c r="AD5" s="1568"/>
      <c r="AE5" s="1568"/>
      <c r="AF5" s="1568"/>
      <c r="AG5" s="1568"/>
      <c r="AH5" s="1568"/>
      <c r="AI5" s="1568"/>
      <c r="AJ5" s="1568"/>
      <c r="AK5" s="1568"/>
      <c r="AL5" s="1568"/>
      <c r="AM5" s="1568"/>
      <c r="AN5" s="1568"/>
      <c r="AO5" s="1568"/>
      <c r="AP5" s="1568"/>
      <c r="AQ5" s="1568"/>
      <c r="AR5" s="1568"/>
      <c r="AS5" s="1568"/>
      <c r="AT5" s="1568"/>
      <c r="AU5" s="1568"/>
      <c r="AV5" s="1568"/>
      <c r="AW5" s="1568"/>
      <c r="AX5" s="1568"/>
      <c r="AY5" s="1568"/>
      <c r="AZ5" s="1568"/>
      <c r="BA5" s="1568"/>
      <c r="BB5" s="1568"/>
      <c r="BC5" s="1568"/>
      <c r="BD5" s="1568"/>
      <c r="BE5" s="1568"/>
    </row>
    <row r="6" spans="1:57" s="1582" customFormat="1" ht="11.25" customHeight="1">
      <c r="A6" s="1585"/>
      <c r="B6" s="1577" t="s">
        <v>1895</v>
      </c>
      <c r="C6" s="1577"/>
      <c r="D6" s="1577"/>
      <c r="E6" s="1577"/>
      <c r="F6" s="1577"/>
      <c r="G6" s="1577"/>
      <c r="H6" s="1578"/>
      <c r="I6" s="1577" t="s">
        <v>408</v>
      </c>
      <c r="J6" s="1584"/>
      <c r="K6" s="1584"/>
      <c r="L6" s="1584"/>
      <c r="M6" s="1576"/>
      <c r="N6" s="1576"/>
      <c r="O6" s="1583"/>
      <c r="Q6" s="1568"/>
      <c r="R6" s="1568"/>
      <c r="S6" s="1568"/>
      <c r="T6" s="1568"/>
      <c r="U6" s="1568"/>
      <c r="V6" s="1568"/>
      <c r="W6" s="1568"/>
      <c r="X6" s="1568"/>
      <c r="Y6" s="1568"/>
      <c r="Z6" s="1568"/>
      <c r="AA6" s="1568"/>
      <c r="AB6" s="1568"/>
      <c r="AC6" s="1568"/>
      <c r="AD6" s="1568"/>
      <c r="AE6" s="1568"/>
      <c r="AF6" s="1568"/>
      <c r="AG6" s="1568"/>
      <c r="AH6" s="1568"/>
      <c r="AI6" s="1568"/>
      <c r="AJ6" s="1568"/>
      <c r="AK6" s="1568"/>
      <c r="AL6" s="1568"/>
      <c r="AM6" s="1568"/>
      <c r="AN6" s="1568"/>
      <c r="AO6" s="1568"/>
      <c r="AP6" s="1568"/>
      <c r="AQ6" s="1568"/>
      <c r="AR6" s="1568"/>
      <c r="AS6" s="1568"/>
      <c r="AT6" s="1568"/>
      <c r="AU6" s="1568"/>
      <c r="AV6" s="1568"/>
      <c r="AW6" s="1568"/>
      <c r="AX6" s="1568"/>
      <c r="AY6" s="1568"/>
      <c r="AZ6" s="1568"/>
      <c r="BA6" s="1568"/>
      <c r="BB6" s="1568"/>
      <c r="BC6" s="1568"/>
      <c r="BD6" s="1568"/>
      <c r="BE6" s="1568"/>
    </row>
    <row r="7" spans="1:57" ht="9.9499999999999993" customHeight="1">
      <c r="A7" s="1573">
        <v>35065</v>
      </c>
      <c r="B7" s="1571">
        <v>77598</v>
      </c>
      <c r="C7" s="1571">
        <v>81460</v>
      </c>
      <c r="D7" s="1571">
        <v>798</v>
      </c>
      <c r="E7" s="1571">
        <v>763</v>
      </c>
      <c r="F7" s="1571">
        <v>78396</v>
      </c>
      <c r="G7" s="1571">
        <v>82223</v>
      </c>
      <c r="H7" s="1570">
        <v>4.8816266136027409</v>
      </c>
      <c r="I7" s="1571">
        <v>3307</v>
      </c>
      <c r="J7" s="1571">
        <v>3440</v>
      </c>
      <c r="K7" s="1571">
        <v>17</v>
      </c>
      <c r="L7" s="1571">
        <v>21</v>
      </c>
      <c r="M7" s="1571">
        <v>3324</v>
      </c>
      <c r="N7" s="1571">
        <v>3461</v>
      </c>
      <c r="O7" s="1570">
        <v>4.1215403128760597</v>
      </c>
      <c r="Q7" s="1568"/>
      <c r="R7" s="1568"/>
      <c r="S7" s="1568"/>
      <c r="T7" s="1568"/>
      <c r="U7" s="1568"/>
      <c r="V7" s="1568"/>
      <c r="W7" s="1568"/>
      <c r="X7" s="1568"/>
      <c r="Y7" s="1568"/>
      <c r="Z7" s="1568"/>
      <c r="AA7" s="1568"/>
      <c r="AB7" s="1568"/>
      <c r="AC7" s="1568"/>
      <c r="AD7" s="1568"/>
      <c r="AE7" s="1568"/>
      <c r="AF7" s="1568"/>
      <c r="AG7" s="1568"/>
      <c r="AH7" s="1568"/>
      <c r="AI7" s="1568"/>
      <c r="AJ7" s="1568"/>
      <c r="AK7" s="1568"/>
      <c r="AL7" s="1568"/>
      <c r="AM7" s="1568"/>
      <c r="AN7" s="1568"/>
      <c r="AO7" s="1568"/>
      <c r="AP7" s="1568"/>
      <c r="AQ7" s="1568"/>
      <c r="AR7" s="1568"/>
      <c r="AS7" s="1568"/>
      <c r="AT7" s="1568"/>
      <c r="AU7" s="1568"/>
      <c r="AV7" s="1568"/>
      <c r="AW7" s="1568"/>
      <c r="AX7" s="1568"/>
      <c r="AY7" s="1568"/>
      <c r="AZ7" s="1568"/>
      <c r="BA7" s="1568"/>
      <c r="BB7" s="1568"/>
      <c r="BC7" s="1568"/>
      <c r="BD7" s="1568"/>
      <c r="BE7" s="1568"/>
    </row>
    <row r="8" spans="1:57" ht="9.9499999999999993" customHeight="1">
      <c r="A8" s="1573">
        <v>35096</v>
      </c>
      <c r="B8" s="1571">
        <v>77129</v>
      </c>
      <c r="C8" s="1571">
        <v>71929</v>
      </c>
      <c r="D8" s="1571">
        <v>820</v>
      </c>
      <c r="E8" s="1571">
        <v>746</v>
      </c>
      <c r="F8" s="1571">
        <v>77949</v>
      </c>
      <c r="G8" s="1571">
        <v>72675</v>
      </c>
      <c r="H8" s="1570">
        <v>-6.7659623600046181</v>
      </c>
      <c r="I8" s="1571">
        <v>3453</v>
      </c>
      <c r="J8" s="1571">
        <v>3402</v>
      </c>
      <c r="K8" s="1571">
        <v>24</v>
      </c>
      <c r="L8" s="1571">
        <v>17</v>
      </c>
      <c r="M8" s="1571">
        <v>3477</v>
      </c>
      <c r="N8" s="1571">
        <v>3419</v>
      </c>
      <c r="O8" s="1570">
        <v>-1.6681046879493788</v>
      </c>
      <c r="Q8" s="1568"/>
      <c r="R8" s="1568"/>
      <c r="S8" s="1568"/>
      <c r="T8" s="1568"/>
      <c r="U8" s="1568"/>
      <c r="V8" s="1568"/>
      <c r="W8" s="1568"/>
      <c r="X8" s="1568"/>
      <c r="Y8" s="1568"/>
      <c r="Z8" s="1568"/>
      <c r="AA8" s="1568"/>
      <c r="AB8" s="1568"/>
      <c r="AC8" s="1568"/>
      <c r="AD8" s="1568"/>
      <c r="AE8" s="1568"/>
      <c r="AF8" s="1568"/>
      <c r="AG8" s="1568"/>
      <c r="AH8" s="1568"/>
      <c r="AI8" s="1568"/>
      <c r="AJ8" s="1568"/>
      <c r="AK8" s="1568"/>
      <c r="AL8" s="1568"/>
      <c r="AM8" s="1568"/>
      <c r="AN8" s="1568"/>
      <c r="AO8" s="1568"/>
      <c r="AP8" s="1568"/>
      <c r="AQ8" s="1568"/>
      <c r="AR8" s="1568"/>
      <c r="AS8" s="1568"/>
      <c r="AT8" s="1568"/>
      <c r="AU8" s="1568"/>
      <c r="AV8" s="1568"/>
      <c r="AW8" s="1568"/>
      <c r="AX8" s="1568"/>
      <c r="AY8" s="1568"/>
      <c r="AZ8" s="1568"/>
      <c r="BA8" s="1568"/>
      <c r="BB8" s="1568"/>
      <c r="BC8" s="1568"/>
      <c r="BD8" s="1568"/>
      <c r="BE8" s="1568"/>
    </row>
    <row r="9" spans="1:57" ht="9.9499999999999993" customHeight="1">
      <c r="A9" s="1573">
        <v>35125</v>
      </c>
      <c r="B9" s="1571">
        <v>89333</v>
      </c>
      <c r="C9" s="1571">
        <v>95744</v>
      </c>
      <c r="D9" s="1571">
        <v>854</v>
      </c>
      <c r="E9" s="1571">
        <v>833</v>
      </c>
      <c r="F9" s="1571">
        <v>90187</v>
      </c>
      <c r="G9" s="1571">
        <v>96577</v>
      </c>
      <c r="H9" s="1570">
        <v>7.0852783660616314</v>
      </c>
      <c r="I9" s="1571">
        <v>4208</v>
      </c>
      <c r="J9" s="1571">
        <v>4075</v>
      </c>
      <c r="K9" s="1571">
        <v>26</v>
      </c>
      <c r="L9" s="1571">
        <v>19</v>
      </c>
      <c r="M9" s="1571">
        <v>4234</v>
      </c>
      <c r="N9" s="1571">
        <v>4094</v>
      </c>
      <c r="O9" s="1570">
        <v>-3.3065658951346277</v>
      </c>
      <c r="Q9" s="1568"/>
      <c r="R9" s="1568"/>
      <c r="S9" s="1568"/>
      <c r="T9" s="1568"/>
      <c r="U9" s="1568"/>
      <c r="V9" s="1568"/>
      <c r="W9" s="1568"/>
      <c r="X9" s="1568"/>
      <c r="Y9" s="1568"/>
      <c r="Z9" s="1568"/>
      <c r="AA9" s="1568"/>
      <c r="AB9" s="1568"/>
      <c r="AC9" s="1568"/>
      <c r="AD9" s="1568"/>
      <c r="AE9" s="1568"/>
      <c r="AF9" s="1568"/>
      <c r="AG9" s="1568"/>
      <c r="AH9" s="1568"/>
      <c r="AI9" s="1568"/>
      <c r="AJ9" s="1568"/>
      <c r="AK9" s="1568"/>
      <c r="AL9" s="1568"/>
      <c r="AM9" s="1568"/>
      <c r="AN9" s="1568"/>
      <c r="AO9" s="1568"/>
      <c r="AP9" s="1568"/>
      <c r="AQ9" s="1568"/>
      <c r="AR9" s="1568"/>
      <c r="AS9" s="1568"/>
      <c r="AT9" s="1568"/>
      <c r="AU9" s="1568"/>
      <c r="AV9" s="1568"/>
      <c r="AW9" s="1568"/>
      <c r="AX9" s="1568"/>
      <c r="AY9" s="1568"/>
      <c r="AZ9" s="1568"/>
      <c r="BA9" s="1568"/>
      <c r="BB9" s="1568"/>
      <c r="BC9" s="1568"/>
      <c r="BD9" s="1568"/>
      <c r="BE9" s="1568"/>
    </row>
    <row r="10" spans="1:57" ht="9.9499999999999993" customHeight="1">
      <c r="A10" s="1573">
        <v>35156</v>
      </c>
      <c r="B10" s="1571">
        <v>77723</v>
      </c>
      <c r="C10" s="1571">
        <v>71868</v>
      </c>
      <c r="D10" s="1571">
        <v>641</v>
      </c>
      <c r="E10" s="1571">
        <v>546</v>
      </c>
      <c r="F10" s="1571">
        <v>78364</v>
      </c>
      <c r="G10" s="1571">
        <v>72414</v>
      </c>
      <c r="H10" s="1570">
        <v>-7.5927721913123358</v>
      </c>
      <c r="I10" s="1571">
        <v>3836</v>
      </c>
      <c r="J10" s="1571">
        <v>3293</v>
      </c>
      <c r="K10" s="1571">
        <v>22</v>
      </c>
      <c r="L10" s="1571">
        <v>20</v>
      </c>
      <c r="M10" s="1571">
        <v>3858</v>
      </c>
      <c r="N10" s="1571">
        <v>3313</v>
      </c>
      <c r="O10" s="1570">
        <v>-14.126490409538617</v>
      </c>
      <c r="Q10" s="1568"/>
      <c r="R10" s="1568"/>
      <c r="S10" s="1568"/>
      <c r="T10" s="1568"/>
      <c r="U10" s="1568"/>
      <c r="V10" s="1568"/>
      <c r="W10" s="1568"/>
      <c r="X10" s="1568"/>
      <c r="Y10" s="1568"/>
      <c r="Z10" s="1568"/>
      <c r="AA10" s="1568"/>
      <c r="AB10" s="1568"/>
      <c r="AC10" s="1568"/>
      <c r="AD10" s="1568"/>
      <c r="AE10" s="1568"/>
      <c r="AF10" s="1568"/>
      <c r="AG10" s="1568"/>
      <c r="AH10" s="1568"/>
      <c r="AI10" s="1568"/>
      <c r="AJ10" s="1568"/>
      <c r="AK10" s="1568"/>
      <c r="AL10" s="1568"/>
      <c r="AM10" s="1568"/>
      <c r="AN10" s="1568"/>
      <c r="AO10" s="1568"/>
      <c r="AP10" s="1568"/>
      <c r="AQ10" s="1568"/>
      <c r="AR10" s="1568"/>
      <c r="AS10" s="1568"/>
      <c r="AT10" s="1568"/>
      <c r="AU10" s="1568"/>
      <c r="AV10" s="1568"/>
      <c r="AW10" s="1568"/>
      <c r="AX10" s="1568"/>
      <c r="AY10" s="1568"/>
      <c r="AZ10" s="1568"/>
      <c r="BA10" s="1568"/>
      <c r="BB10" s="1568"/>
      <c r="BC10" s="1568"/>
      <c r="BD10" s="1568"/>
      <c r="BE10" s="1568"/>
    </row>
    <row r="11" spans="1:57" ht="9.9499999999999993" customHeight="1">
      <c r="A11" s="1573">
        <v>35186</v>
      </c>
      <c r="B11" s="1571">
        <v>81740</v>
      </c>
      <c r="C11" s="1571">
        <v>81267</v>
      </c>
      <c r="D11" s="1571">
        <v>427</v>
      </c>
      <c r="E11" s="1571">
        <v>377</v>
      </c>
      <c r="F11" s="1571">
        <v>82167</v>
      </c>
      <c r="G11" s="1571">
        <v>81644</v>
      </c>
      <c r="H11" s="1570">
        <v>-0.63650857400172622</v>
      </c>
      <c r="I11" s="1571">
        <v>4113</v>
      </c>
      <c r="J11" s="1571">
        <v>3936</v>
      </c>
      <c r="K11" s="1571">
        <v>21</v>
      </c>
      <c r="L11" s="1571">
        <v>13</v>
      </c>
      <c r="M11" s="1571">
        <v>4134</v>
      </c>
      <c r="N11" s="1571">
        <v>3949</v>
      </c>
      <c r="O11" s="1570">
        <v>-4.4750846637639068</v>
      </c>
      <c r="Q11" s="1568"/>
      <c r="R11" s="1568"/>
      <c r="S11" s="1568"/>
      <c r="T11" s="1568"/>
      <c r="U11" s="1568"/>
      <c r="V11" s="1568"/>
      <c r="W11" s="1568"/>
      <c r="X11" s="1568"/>
      <c r="Y11" s="1568"/>
      <c r="Z11" s="1568"/>
      <c r="AA11" s="1568"/>
      <c r="AB11" s="1568"/>
      <c r="AC11" s="1568"/>
      <c r="AD11" s="1568"/>
      <c r="AE11" s="1568"/>
      <c r="AF11" s="1568"/>
      <c r="AG11" s="1568"/>
      <c r="AH11" s="1568"/>
      <c r="AI11" s="1568"/>
      <c r="AJ11" s="1568"/>
      <c r="AK11" s="1568"/>
      <c r="AL11" s="1568"/>
      <c r="AM11" s="1568"/>
      <c r="AN11" s="1568"/>
      <c r="AO11" s="1568"/>
      <c r="AP11" s="1568"/>
      <c r="AQ11" s="1568"/>
      <c r="AR11" s="1568"/>
      <c r="AS11" s="1568"/>
      <c r="AT11" s="1568"/>
      <c r="AU11" s="1568"/>
      <c r="AV11" s="1568"/>
      <c r="AW11" s="1568"/>
      <c r="AX11" s="1568"/>
      <c r="AY11" s="1568"/>
      <c r="AZ11" s="1568"/>
      <c r="BA11" s="1568"/>
      <c r="BB11" s="1568"/>
      <c r="BC11" s="1568"/>
      <c r="BD11" s="1568"/>
      <c r="BE11" s="1568"/>
    </row>
    <row r="12" spans="1:57" ht="9.9499999999999993" customHeight="1">
      <c r="A12" s="1573">
        <v>35217</v>
      </c>
      <c r="B12" s="1571">
        <v>73481</v>
      </c>
      <c r="C12" s="1571">
        <v>79222</v>
      </c>
      <c r="D12" s="1571">
        <v>282</v>
      </c>
      <c r="E12" s="1571">
        <v>312</v>
      </c>
      <c r="F12" s="1571">
        <v>73763</v>
      </c>
      <c r="G12" s="1571">
        <v>79534</v>
      </c>
      <c r="H12" s="1570">
        <v>7.8237056518850823</v>
      </c>
      <c r="I12" s="1571">
        <v>3842</v>
      </c>
      <c r="J12" s="1571">
        <v>3813</v>
      </c>
      <c r="K12" s="1571">
        <v>19</v>
      </c>
      <c r="L12" s="1571">
        <v>12</v>
      </c>
      <c r="M12" s="1571">
        <v>3861</v>
      </c>
      <c r="N12" s="1571">
        <v>3825</v>
      </c>
      <c r="O12" s="1570">
        <v>-0.93240093240093413</v>
      </c>
      <c r="Q12" s="1568"/>
      <c r="R12" s="1568"/>
      <c r="S12" s="1568"/>
      <c r="T12" s="1568"/>
      <c r="U12" s="1568"/>
      <c r="V12" s="1568"/>
      <c r="W12" s="1568"/>
      <c r="X12" s="1568"/>
      <c r="Y12" s="1568"/>
      <c r="Z12" s="1568"/>
      <c r="AA12" s="1568"/>
      <c r="AB12" s="1568"/>
      <c r="AC12" s="1568"/>
      <c r="AD12" s="1568"/>
      <c r="AE12" s="1568"/>
      <c r="AF12" s="1568"/>
      <c r="AG12" s="1568"/>
      <c r="AH12" s="1568"/>
      <c r="AI12" s="1568"/>
      <c r="AJ12" s="1568"/>
      <c r="AK12" s="1568"/>
      <c r="AL12" s="1568"/>
      <c r="AM12" s="1568"/>
      <c r="AN12" s="1568"/>
      <c r="AO12" s="1568"/>
      <c r="AP12" s="1568"/>
      <c r="AQ12" s="1568"/>
      <c r="AR12" s="1568"/>
      <c r="AS12" s="1568"/>
      <c r="AT12" s="1568"/>
      <c r="AU12" s="1568"/>
      <c r="AV12" s="1568"/>
      <c r="AW12" s="1568"/>
      <c r="AX12" s="1568"/>
      <c r="AY12" s="1568"/>
      <c r="AZ12" s="1568"/>
      <c r="BA12" s="1568"/>
      <c r="BB12" s="1568"/>
      <c r="BC12" s="1568"/>
      <c r="BD12" s="1568"/>
      <c r="BE12" s="1568"/>
    </row>
    <row r="13" spans="1:57" ht="9.9499999999999993" customHeight="1">
      <c r="A13" s="1573">
        <v>35247</v>
      </c>
      <c r="B13" s="1571">
        <v>72087</v>
      </c>
      <c r="C13" s="1571">
        <v>73164</v>
      </c>
      <c r="D13" s="1571">
        <v>221</v>
      </c>
      <c r="E13" s="1571">
        <v>235</v>
      </c>
      <c r="F13" s="1571">
        <v>72308</v>
      </c>
      <c r="G13" s="1571">
        <v>73399</v>
      </c>
      <c r="H13" s="1570">
        <v>1.5088233667090778</v>
      </c>
      <c r="I13" s="1571">
        <v>3128</v>
      </c>
      <c r="J13" s="1571">
        <v>3568</v>
      </c>
      <c r="K13" s="1571">
        <v>12</v>
      </c>
      <c r="L13" s="1571">
        <v>17</v>
      </c>
      <c r="M13" s="1571">
        <v>3140</v>
      </c>
      <c r="N13" s="1571">
        <v>3585</v>
      </c>
      <c r="O13" s="1570">
        <v>14.171974522292995</v>
      </c>
      <c r="Q13" s="1568"/>
      <c r="R13" s="1568"/>
      <c r="S13" s="1568"/>
      <c r="T13" s="1568"/>
      <c r="U13" s="1568"/>
      <c r="V13" s="1568"/>
      <c r="W13" s="1568"/>
      <c r="X13" s="1568"/>
      <c r="Y13" s="1568"/>
      <c r="Z13" s="1568"/>
      <c r="AA13" s="1568"/>
      <c r="AB13" s="1568"/>
      <c r="AC13" s="1568"/>
      <c r="AD13" s="1568"/>
      <c r="AE13" s="1568"/>
      <c r="AF13" s="1568"/>
      <c r="AG13" s="1568"/>
      <c r="AH13" s="1568"/>
      <c r="AI13" s="1568"/>
      <c r="AJ13" s="1568"/>
      <c r="AK13" s="1568"/>
      <c r="AL13" s="1568"/>
      <c r="AM13" s="1568"/>
      <c r="AN13" s="1568"/>
      <c r="AO13" s="1568"/>
      <c r="AP13" s="1568"/>
      <c r="AQ13" s="1568"/>
      <c r="AR13" s="1568"/>
      <c r="AS13" s="1568"/>
      <c r="AT13" s="1568"/>
      <c r="AU13" s="1568"/>
      <c r="AV13" s="1568"/>
      <c r="AW13" s="1568"/>
      <c r="AX13" s="1568"/>
      <c r="AY13" s="1568"/>
      <c r="AZ13" s="1568"/>
      <c r="BA13" s="1568"/>
      <c r="BB13" s="1568"/>
      <c r="BC13" s="1568"/>
      <c r="BD13" s="1568"/>
      <c r="BE13" s="1568"/>
    </row>
    <row r="14" spans="1:57" ht="9.9499999999999993" customHeight="1">
      <c r="A14" s="1573">
        <v>35278</v>
      </c>
      <c r="B14" s="1571">
        <v>80833</v>
      </c>
      <c r="C14" s="1571">
        <v>80488</v>
      </c>
      <c r="D14" s="1571">
        <v>218</v>
      </c>
      <c r="E14" s="1571">
        <v>182</v>
      </c>
      <c r="F14" s="1571">
        <v>81051</v>
      </c>
      <c r="G14" s="1571">
        <v>80670</v>
      </c>
      <c r="H14" s="1570">
        <v>-0.47007439760150538</v>
      </c>
      <c r="I14" s="1571">
        <v>3675</v>
      </c>
      <c r="J14" s="1571">
        <v>3818</v>
      </c>
      <c r="K14" s="1571">
        <v>14</v>
      </c>
      <c r="L14" s="1571">
        <v>9</v>
      </c>
      <c r="M14" s="1571">
        <v>3689</v>
      </c>
      <c r="N14" s="1571">
        <v>3827</v>
      </c>
      <c r="O14" s="1570">
        <v>3.7408511791813481</v>
      </c>
      <c r="Q14" s="1568"/>
      <c r="R14" s="1568"/>
      <c r="S14" s="1568"/>
      <c r="T14" s="1568"/>
      <c r="U14" s="1568"/>
      <c r="V14" s="1568"/>
      <c r="W14" s="1568"/>
      <c r="X14" s="1568"/>
      <c r="Y14" s="1568"/>
      <c r="Z14" s="1568"/>
      <c r="AA14" s="1568"/>
      <c r="AB14" s="1568"/>
      <c r="AC14" s="1568"/>
      <c r="AD14" s="1568"/>
      <c r="AE14" s="1568"/>
      <c r="AF14" s="1568"/>
      <c r="AG14" s="1568"/>
      <c r="AH14" s="1568"/>
      <c r="AI14" s="1568"/>
      <c r="AJ14" s="1568"/>
      <c r="AK14" s="1568"/>
      <c r="AL14" s="1568"/>
      <c r="AM14" s="1568"/>
      <c r="AN14" s="1568"/>
      <c r="AO14" s="1568"/>
      <c r="AP14" s="1568"/>
      <c r="AQ14" s="1568"/>
      <c r="AR14" s="1568"/>
      <c r="AS14" s="1568"/>
      <c r="AT14" s="1568"/>
      <c r="AU14" s="1568"/>
      <c r="AV14" s="1568"/>
      <c r="AW14" s="1568"/>
      <c r="AX14" s="1568"/>
      <c r="AY14" s="1568"/>
      <c r="AZ14" s="1568"/>
      <c r="BA14" s="1568"/>
      <c r="BB14" s="1568"/>
      <c r="BC14" s="1568"/>
      <c r="BD14" s="1568"/>
      <c r="BE14" s="1568"/>
    </row>
    <row r="15" spans="1:57" ht="9.9499999999999993" customHeight="1">
      <c r="A15" s="1573">
        <v>35309</v>
      </c>
      <c r="B15" s="1571">
        <v>87230</v>
      </c>
      <c r="C15" s="1571">
        <v>83355</v>
      </c>
      <c r="D15" s="1571">
        <v>352</v>
      </c>
      <c r="E15" s="1571">
        <v>249</v>
      </c>
      <c r="F15" s="1571">
        <v>87582</v>
      </c>
      <c r="G15" s="1571">
        <v>83604</v>
      </c>
      <c r="H15" s="1570">
        <v>-4.5420291840789222</v>
      </c>
      <c r="I15" s="1571">
        <v>3518</v>
      </c>
      <c r="J15" s="1571">
        <v>3803</v>
      </c>
      <c r="K15" s="1571">
        <v>17</v>
      </c>
      <c r="L15" s="1571">
        <v>10</v>
      </c>
      <c r="M15" s="1571">
        <v>3535</v>
      </c>
      <c r="N15" s="1571">
        <v>3813</v>
      </c>
      <c r="O15" s="1570">
        <v>7.8642149929278649</v>
      </c>
      <c r="Q15" s="1568"/>
      <c r="R15" s="1568"/>
      <c r="S15" s="1568"/>
      <c r="T15" s="1568"/>
      <c r="U15" s="1568"/>
      <c r="V15" s="1568"/>
      <c r="W15" s="1568"/>
      <c r="X15" s="1568"/>
      <c r="Y15" s="1568"/>
      <c r="Z15" s="1568"/>
      <c r="AA15" s="1568"/>
      <c r="AB15" s="1568"/>
      <c r="AC15" s="1568"/>
      <c r="AD15" s="1568"/>
      <c r="AE15" s="1568"/>
      <c r="AF15" s="1568"/>
      <c r="AG15" s="1568"/>
      <c r="AH15" s="1568"/>
      <c r="AI15" s="1568"/>
      <c r="AJ15" s="1568"/>
      <c r="AK15" s="1568"/>
      <c r="AL15" s="1568"/>
      <c r="AM15" s="1568"/>
      <c r="AN15" s="1568"/>
      <c r="AO15" s="1568"/>
      <c r="AP15" s="1568"/>
      <c r="AQ15" s="1568"/>
      <c r="AR15" s="1568"/>
      <c r="AS15" s="1568"/>
      <c r="AT15" s="1568"/>
      <c r="AU15" s="1568"/>
      <c r="AV15" s="1568"/>
      <c r="AW15" s="1568"/>
      <c r="AX15" s="1568"/>
      <c r="AY15" s="1568"/>
      <c r="AZ15" s="1568"/>
      <c r="BA15" s="1568"/>
      <c r="BB15" s="1568"/>
      <c r="BC15" s="1568"/>
      <c r="BD15" s="1568"/>
      <c r="BE15" s="1568"/>
    </row>
    <row r="16" spans="1:57" ht="9.9499999999999993" customHeight="1">
      <c r="A16" s="1573">
        <v>35339</v>
      </c>
      <c r="B16" s="1571">
        <v>83869</v>
      </c>
      <c r="C16" s="1571">
        <v>89480</v>
      </c>
      <c r="D16" s="1571">
        <v>648</v>
      </c>
      <c r="E16" s="1571">
        <v>597</v>
      </c>
      <c r="F16" s="1571">
        <v>84517</v>
      </c>
      <c r="G16" s="1571">
        <v>90077</v>
      </c>
      <c r="H16" s="1570">
        <v>6.5785581598968301</v>
      </c>
      <c r="I16" s="1571">
        <v>3726</v>
      </c>
      <c r="J16" s="1571">
        <v>4008</v>
      </c>
      <c r="K16" s="1571">
        <v>17</v>
      </c>
      <c r="L16" s="1571">
        <v>21</v>
      </c>
      <c r="M16" s="1571">
        <v>3743</v>
      </c>
      <c r="N16" s="1571">
        <v>4029</v>
      </c>
      <c r="O16" s="1570">
        <v>7.6409297355062744</v>
      </c>
      <c r="Q16" s="1568"/>
      <c r="R16" s="1568"/>
      <c r="S16" s="1568"/>
      <c r="T16" s="1568"/>
      <c r="U16" s="1568"/>
      <c r="V16" s="1568"/>
      <c r="W16" s="1568"/>
      <c r="X16" s="1568"/>
      <c r="Y16" s="1568"/>
      <c r="Z16" s="1568"/>
      <c r="AA16" s="1568"/>
      <c r="AB16" s="1568"/>
      <c r="AC16" s="1568"/>
      <c r="AD16" s="1568"/>
      <c r="AE16" s="1568"/>
      <c r="AF16" s="1568"/>
      <c r="AG16" s="1568"/>
      <c r="AH16" s="1568"/>
      <c r="AI16" s="1568"/>
      <c r="AJ16" s="1568"/>
      <c r="AK16" s="1568"/>
      <c r="AL16" s="1568"/>
      <c r="AM16" s="1568"/>
      <c r="AN16" s="1568"/>
      <c r="AO16" s="1568"/>
      <c r="AP16" s="1568"/>
      <c r="AQ16" s="1568"/>
      <c r="AR16" s="1568"/>
      <c r="AS16" s="1568"/>
      <c r="AT16" s="1568"/>
      <c r="AU16" s="1568"/>
      <c r="AV16" s="1568"/>
      <c r="AW16" s="1568"/>
      <c r="AX16" s="1568"/>
      <c r="AY16" s="1568"/>
      <c r="AZ16" s="1568"/>
      <c r="BA16" s="1568"/>
      <c r="BB16" s="1568"/>
      <c r="BC16" s="1568"/>
      <c r="BD16" s="1568"/>
      <c r="BE16" s="1568"/>
    </row>
    <row r="17" spans="1:57" ht="9.9499999999999993" customHeight="1">
      <c r="A17" s="1573">
        <v>35370</v>
      </c>
      <c r="B17" s="1571">
        <v>102027</v>
      </c>
      <c r="C17" s="1571">
        <v>101423</v>
      </c>
      <c r="D17" s="1571">
        <v>1226</v>
      </c>
      <c r="E17" s="1571">
        <v>1130</v>
      </c>
      <c r="F17" s="1571">
        <v>103253</v>
      </c>
      <c r="G17" s="1571">
        <v>102553</v>
      </c>
      <c r="H17" s="1570">
        <v>-0.67794640349433388</v>
      </c>
      <c r="I17" s="1571">
        <v>3897</v>
      </c>
      <c r="J17" s="1571">
        <v>3798</v>
      </c>
      <c r="K17" s="1571">
        <v>30</v>
      </c>
      <c r="L17" s="1571">
        <v>27</v>
      </c>
      <c r="M17" s="1571">
        <v>3927</v>
      </c>
      <c r="N17" s="1571">
        <v>3825</v>
      </c>
      <c r="O17" s="1570">
        <v>-2.5974025974025983</v>
      </c>
      <c r="Q17" s="1568"/>
      <c r="R17" s="1568"/>
      <c r="S17" s="1568"/>
      <c r="T17" s="1568"/>
      <c r="U17" s="1568"/>
      <c r="V17" s="1568"/>
      <c r="W17" s="1568"/>
      <c r="X17" s="1568"/>
      <c r="Y17" s="1568"/>
      <c r="Z17" s="1568"/>
      <c r="AA17" s="1568"/>
      <c r="AB17" s="1568"/>
      <c r="AC17" s="1568"/>
      <c r="AD17" s="1568"/>
      <c r="AE17" s="1568"/>
      <c r="AF17" s="1568"/>
      <c r="AG17" s="1568"/>
      <c r="AH17" s="1568"/>
      <c r="AI17" s="1568"/>
      <c r="AJ17" s="1568"/>
      <c r="AK17" s="1568"/>
      <c r="AL17" s="1568"/>
      <c r="AM17" s="1568"/>
      <c r="AN17" s="1568"/>
      <c r="AO17" s="1568"/>
      <c r="AP17" s="1568"/>
      <c r="AQ17" s="1568"/>
      <c r="AR17" s="1568"/>
      <c r="AS17" s="1568"/>
      <c r="AT17" s="1568"/>
      <c r="AU17" s="1568"/>
      <c r="AV17" s="1568"/>
      <c r="AW17" s="1568"/>
      <c r="AX17" s="1568"/>
      <c r="AY17" s="1568"/>
      <c r="AZ17" s="1568"/>
      <c r="BA17" s="1568"/>
      <c r="BB17" s="1568"/>
      <c r="BC17" s="1568"/>
      <c r="BD17" s="1568"/>
      <c r="BE17" s="1568"/>
    </row>
    <row r="18" spans="1:57" ht="9.9499999999999993" customHeight="1">
      <c r="A18" s="1573">
        <v>35400</v>
      </c>
      <c r="B18" s="1571">
        <v>84418</v>
      </c>
      <c r="C18" s="1571">
        <v>83536</v>
      </c>
      <c r="D18" s="1571">
        <v>953</v>
      </c>
      <c r="E18" s="1571">
        <v>922</v>
      </c>
      <c r="F18" s="1571">
        <v>85371</v>
      </c>
      <c r="G18" s="1571">
        <v>84458</v>
      </c>
      <c r="H18" s="1570">
        <v>-1.0694498131684105</v>
      </c>
      <c r="I18" s="1571">
        <v>3995</v>
      </c>
      <c r="J18" s="1571">
        <v>3682</v>
      </c>
      <c r="K18" s="1571">
        <v>23</v>
      </c>
      <c r="L18" s="1571">
        <v>20</v>
      </c>
      <c r="M18" s="1571">
        <v>4018</v>
      </c>
      <c r="N18" s="1571">
        <v>3702</v>
      </c>
      <c r="O18" s="1570">
        <v>-7.8646092583374845</v>
      </c>
      <c r="Q18" s="1568"/>
      <c r="R18" s="1568"/>
      <c r="S18" s="1568"/>
      <c r="T18" s="1568"/>
      <c r="U18" s="1568"/>
      <c r="V18" s="1568"/>
      <c r="W18" s="1568"/>
      <c r="X18" s="1568"/>
      <c r="Y18" s="1568"/>
      <c r="Z18" s="1568"/>
      <c r="AA18" s="1568"/>
      <c r="AB18" s="1568"/>
      <c r="AC18" s="1568"/>
      <c r="AD18" s="1568"/>
      <c r="AE18" s="1568"/>
      <c r="AF18" s="1568"/>
      <c r="AG18" s="1568"/>
      <c r="AH18" s="1568"/>
      <c r="AI18" s="1568"/>
      <c r="AJ18" s="1568"/>
      <c r="AK18" s="1568"/>
      <c r="AL18" s="1568"/>
      <c r="AM18" s="1568"/>
      <c r="AN18" s="1568"/>
      <c r="AO18" s="1568"/>
      <c r="AP18" s="1568"/>
      <c r="AQ18" s="1568"/>
      <c r="AR18" s="1568"/>
      <c r="AS18" s="1568"/>
      <c r="AT18" s="1568"/>
      <c r="AU18" s="1568"/>
      <c r="AV18" s="1568"/>
      <c r="AW18" s="1568"/>
      <c r="AX18" s="1568"/>
      <c r="AY18" s="1568"/>
      <c r="AZ18" s="1568"/>
      <c r="BA18" s="1568"/>
      <c r="BB18" s="1568"/>
      <c r="BC18" s="1568"/>
      <c r="BD18" s="1568"/>
      <c r="BE18" s="1568"/>
    </row>
    <row r="19" spans="1:57" s="1561" customFormat="1" ht="11.25" customHeight="1">
      <c r="A19" s="1581" t="s">
        <v>1876</v>
      </c>
      <c r="B19" s="1580">
        <v>987468</v>
      </c>
      <c r="C19" s="1611">
        <v>992936</v>
      </c>
      <c r="D19" s="1611">
        <v>7440</v>
      </c>
      <c r="E19" s="1611">
        <v>6892</v>
      </c>
      <c r="F19" s="1611">
        <v>994908</v>
      </c>
      <c r="G19" s="1611">
        <v>999828</v>
      </c>
      <c r="H19" s="1615">
        <v>0.49451808609439762</v>
      </c>
      <c r="I19" s="1612">
        <v>44698</v>
      </c>
      <c r="J19" s="1611">
        <v>44636</v>
      </c>
      <c r="K19" s="1611">
        <v>242</v>
      </c>
      <c r="L19" s="1611">
        <v>206</v>
      </c>
      <c r="M19" s="1611">
        <v>44940</v>
      </c>
      <c r="N19" s="1611">
        <v>44842</v>
      </c>
      <c r="O19" s="1615">
        <v>-0.21806853582554409</v>
      </c>
      <c r="Q19" s="1562"/>
      <c r="R19" s="1562"/>
      <c r="S19" s="1562"/>
      <c r="T19" s="1562"/>
      <c r="U19" s="1562"/>
      <c r="V19" s="1562"/>
      <c r="W19" s="1562"/>
      <c r="X19" s="1562"/>
      <c r="Y19" s="1562"/>
      <c r="Z19" s="1562"/>
      <c r="AA19" s="1562"/>
      <c r="AB19" s="1562"/>
      <c r="AC19" s="1562"/>
      <c r="AD19" s="1562"/>
      <c r="AE19" s="1562"/>
      <c r="AF19" s="1562"/>
      <c r="AG19" s="1562"/>
      <c r="AH19" s="1562"/>
      <c r="AI19" s="1562"/>
      <c r="AJ19" s="1562"/>
      <c r="AK19" s="1562"/>
      <c r="AL19" s="1562"/>
      <c r="AM19" s="1562"/>
      <c r="AN19" s="1562"/>
      <c r="AO19" s="1562"/>
      <c r="AP19" s="1562"/>
      <c r="AQ19" s="1562"/>
      <c r="AR19" s="1562"/>
      <c r="AS19" s="1562"/>
      <c r="AT19" s="1562"/>
      <c r="AU19" s="1562"/>
      <c r="AV19" s="1562"/>
      <c r="AW19" s="1562"/>
      <c r="AX19" s="1562"/>
      <c r="AY19" s="1562"/>
      <c r="AZ19" s="1562"/>
      <c r="BA19" s="1562"/>
      <c r="BB19" s="1562"/>
      <c r="BC19" s="1562"/>
      <c r="BD19" s="1562"/>
      <c r="BE19" s="1562"/>
    </row>
    <row r="20" spans="1:57" s="1574" customFormat="1" ht="12">
      <c r="A20" s="1579"/>
      <c r="B20" s="1577" t="s">
        <v>407</v>
      </c>
      <c r="C20" s="1577"/>
      <c r="D20" s="1577"/>
      <c r="E20" s="1577"/>
      <c r="F20" s="1577"/>
      <c r="G20" s="1577"/>
      <c r="H20" s="1578"/>
      <c r="I20" s="1577" t="s">
        <v>1894</v>
      </c>
      <c r="J20" s="1576"/>
      <c r="K20" s="1576"/>
      <c r="L20" s="1576"/>
      <c r="M20" s="1576"/>
      <c r="N20" s="1576"/>
      <c r="O20" s="1575"/>
      <c r="Q20" s="1568"/>
      <c r="R20" s="1568"/>
      <c r="S20" s="1568"/>
      <c r="T20" s="1568"/>
      <c r="U20" s="1568"/>
      <c r="V20" s="1568"/>
      <c r="W20" s="1568"/>
      <c r="X20" s="1568"/>
      <c r="Y20" s="1568"/>
      <c r="Z20" s="1568"/>
      <c r="AA20" s="1568"/>
      <c r="AB20" s="1568"/>
      <c r="AC20" s="1568"/>
      <c r="AD20" s="1568"/>
      <c r="AE20" s="1568"/>
      <c r="AF20" s="1568"/>
      <c r="AG20" s="1568"/>
      <c r="AH20" s="1568"/>
      <c r="AI20" s="1568"/>
      <c r="AJ20" s="1568"/>
      <c r="AK20" s="1568"/>
      <c r="AL20" s="1568"/>
      <c r="AM20" s="1568"/>
      <c r="AN20" s="1568"/>
      <c r="AO20" s="1568"/>
      <c r="AP20" s="1568"/>
      <c r="AQ20" s="1568"/>
      <c r="AR20" s="1568"/>
      <c r="AS20" s="1568"/>
      <c r="AT20" s="1568"/>
      <c r="AU20" s="1568"/>
      <c r="AV20" s="1568"/>
      <c r="AW20" s="1568"/>
      <c r="AX20" s="1568"/>
      <c r="AY20" s="1568"/>
      <c r="AZ20" s="1568"/>
      <c r="BA20" s="1568"/>
      <c r="BB20" s="1568"/>
      <c r="BC20" s="1568"/>
      <c r="BD20" s="1568"/>
      <c r="BE20" s="1568"/>
    </row>
    <row r="21" spans="1:57" ht="8.25" customHeight="1">
      <c r="A21" s="1573">
        <v>35065</v>
      </c>
      <c r="B21" s="1571">
        <v>384915</v>
      </c>
      <c r="C21" s="1571">
        <v>361064</v>
      </c>
      <c r="D21" s="1571">
        <v>789</v>
      </c>
      <c r="E21" s="1571">
        <v>749</v>
      </c>
      <c r="F21" s="1571">
        <v>385704</v>
      </c>
      <c r="G21" s="1571">
        <v>361813</v>
      </c>
      <c r="H21" s="1570">
        <v>-6.1941281397133512</v>
      </c>
      <c r="I21" s="1571">
        <v>464206</v>
      </c>
      <c r="J21" s="1571">
        <v>444085</v>
      </c>
      <c r="K21" s="1572">
        <v>2202.5671400000001</v>
      </c>
      <c r="L21" s="1572">
        <v>2114.4766399999999</v>
      </c>
      <c r="M21" s="1571">
        <v>466408.56714</v>
      </c>
      <c r="N21" s="1571">
        <v>446199.47664000001</v>
      </c>
      <c r="O21" s="1570">
        <v>-4.3329158003939323</v>
      </c>
      <c r="Q21" s="1568"/>
      <c r="R21" s="1568"/>
      <c r="S21" s="1568"/>
      <c r="T21" s="1568"/>
      <c r="U21" s="1568"/>
      <c r="V21" s="1568"/>
      <c r="W21" s="1568"/>
      <c r="X21" s="1568"/>
      <c r="Y21" s="1568"/>
      <c r="Z21" s="1568"/>
      <c r="AA21" s="1568"/>
      <c r="AB21" s="1568"/>
      <c r="AC21" s="1568"/>
      <c r="AD21" s="1568"/>
      <c r="AE21" s="1568"/>
      <c r="AF21" s="1568"/>
      <c r="AG21" s="1568"/>
      <c r="AH21" s="1568"/>
      <c r="AI21" s="1568"/>
      <c r="AJ21" s="1568"/>
      <c r="AK21" s="1568"/>
      <c r="AL21" s="1568"/>
      <c r="AM21" s="1568"/>
      <c r="AN21" s="1568"/>
      <c r="AO21" s="1568"/>
      <c r="AP21" s="1568"/>
      <c r="AQ21" s="1568"/>
      <c r="AR21" s="1568"/>
      <c r="AS21" s="1568"/>
      <c r="AT21" s="1568"/>
      <c r="AU21" s="1568"/>
      <c r="AV21" s="1568"/>
      <c r="AW21" s="1568"/>
      <c r="AX21" s="1568"/>
      <c r="AY21" s="1568"/>
      <c r="AZ21" s="1568"/>
      <c r="BA21" s="1568"/>
      <c r="BB21" s="1568"/>
      <c r="BC21" s="1568"/>
      <c r="BD21" s="1568"/>
      <c r="BE21" s="1568"/>
    </row>
    <row r="22" spans="1:57" ht="8.25" customHeight="1">
      <c r="A22" s="1573">
        <v>35096</v>
      </c>
      <c r="B22" s="1571">
        <v>371099</v>
      </c>
      <c r="C22" s="1571">
        <v>320797</v>
      </c>
      <c r="D22" s="1571">
        <v>699</v>
      </c>
      <c r="E22" s="1571">
        <v>640</v>
      </c>
      <c r="F22" s="1571">
        <v>371798</v>
      </c>
      <c r="G22" s="1571">
        <v>321437</v>
      </c>
      <c r="H22" s="1570">
        <v>-13.545258446790998</v>
      </c>
      <c r="I22" s="1571">
        <v>449735</v>
      </c>
      <c r="J22" s="1571">
        <v>394185</v>
      </c>
      <c r="K22" s="1572">
        <v>2009.9110800000001</v>
      </c>
      <c r="L22" s="1572">
        <v>1852.2087999999999</v>
      </c>
      <c r="M22" s="1571">
        <v>451744.91107999999</v>
      </c>
      <c r="N22" s="1571">
        <v>396037.20880000002</v>
      </c>
      <c r="O22" s="1570">
        <v>-12.331672347302803</v>
      </c>
      <c r="Q22" s="1568"/>
      <c r="R22" s="1568"/>
      <c r="S22" s="1568"/>
      <c r="T22" s="1568"/>
      <c r="U22" s="1568"/>
      <c r="V22" s="1568"/>
      <c r="W22" s="1568"/>
      <c r="X22" s="1568"/>
      <c r="Y22" s="1568"/>
      <c r="Z22" s="1568"/>
      <c r="AA22" s="1568"/>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8"/>
      <c r="AX22" s="1568"/>
      <c r="AY22" s="1568"/>
      <c r="AZ22" s="1568"/>
      <c r="BA22" s="1568"/>
      <c r="BB22" s="1568"/>
      <c r="BC22" s="1568"/>
      <c r="BD22" s="1568"/>
      <c r="BE22" s="1568"/>
    </row>
    <row r="23" spans="1:57" ht="8.25" customHeight="1">
      <c r="A23" s="1573">
        <v>35125</v>
      </c>
      <c r="B23" s="1571">
        <v>396656</v>
      </c>
      <c r="C23" s="1571">
        <v>376014</v>
      </c>
      <c r="D23" s="1571">
        <v>593</v>
      </c>
      <c r="E23" s="1571">
        <v>548</v>
      </c>
      <c r="F23" s="1571">
        <v>397249</v>
      </c>
      <c r="G23" s="1571">
        <v>376562</v>
      </c>
      <c r="H23" s="1570">
        <v>-5.2075650284833959</v>
      </c>
      <c r="I23" s="1571">
        <v>488063</v>
      </c>
      <c r="J23" s="1571">
        <v>474104</v>
      </c>
      <c r="K23" s="1572">
        <v>1960.1325999999999</v>
      </c>
      <c r="L23" s="1572">
        <v>2036.1695199999999</v>
      </c>
      <c r="M23" s="1571">
        <v>490023.13260000001</v>
      </c>
      <c r="N23" s="1571">
        <v>476140.16952</v>
      </c>
      <c r="O23" s="1570">
        <v>-2.8331240213780862</v>
      </c>
      <c r="Q23" s="1568"/>
      <c r="R23" s="1568"/>
      <c r="S23" s="1568"/>
      <c r="T23" s="1568"/>
      <c r="U23" s="1568"/>
      <c r="V23" s="1568"/>
      <c r="W23" s="1568"/>
      <c r="X23" s="1568"/>
      <c r="Y23" s="1568"/>
      <c r="Z23" s="1568"/>
      <c r="AA23" s="1568"/>
      <c r="AB23" s="1568"/>
      <c r="AC23" s="1568"/>
      <c r="AD23" s="1568"/>
      <c r="AE23" s="1568"/>
      <c r="AF23" s="1568"/>
      <c r="AG23" s="1568"/>
      <c r="AH23" s="1568"/>
      <c r="AI23" s="1568"/>
      <c r="AJ23" s="1568"/>
      <c r="AK23" s="1568"/>
      <c r="AL23" s="1568"/>
      <c r="AM23" s="1568"/>
      <c r="AN23" s="1568"/>
      <c r="AO23" s="1568"/>
      <c r="AP23" s="1568"/>
      <c r="AQ23" s="1568"/>
      <c r="AR23" s="1568"/>
      <c r="AS23" s="1568"/>
      <c r="AT23" s="1568"/>
      <c r="AU23" s="1568"/>
      <c r="AV23" s="1568"/>
      <c r="AW23" s="1568"/>
      <c r="AX23" s="1568"/>
      <c r="AY23" s="1568"/>
      <c r="AZ23" s="1568"/>
      <c r="BA23" s="1568"/>
      <c r="BB23" s="1568"/>
      <c r="BC23" s="1568"/>
      <c r="BD23" s="1568"/>
      <c r="BE23" s="1568"/>
    </row>
    <row r="24" spans="1:57" ht="9.9499999999999993" customHeight="1">
      <c r="A24" s="1573">
        <v>35156</v>
      </c>
      <c r="B24" s="1571">
        <v>362846</v>
      </c>
      <c r="C24" s="1571">
        <v>326943</v>
      </c>
      <c r="D24" s="1571">
        <v>359</v>
      </c>
      <c r="E24" s="1571">
        <v>476</v>
      </c>
      <c r="F24" s="1571">
        <v>363205</v>
      </c>
      <c r="G24" s="1571">
        <v>327419</v>
      </c>
      <c r="H24" s="1570">
        <v>-9.8528379289932637</v>
      </c>
      <c r="I24" s="1571">
        <v>443467</v>
      </c>
      <c r="J24" s="1571">
        <v>401214</v>
      </c>
      <c r="K24" s="1572">
        <v>1718.45156</v>
      </c>
      <c r="L24" s="1572">
        <v>1674.98784</v>
      </c>
      <c r="M24" s="1571">
        <v>445185.45156000002</v>
      </c>
      <c r="N24" s="1571">
        <v>402888.98784000002</v>
      </c>
      <c r="O24" s="1570">
        <v>-9.5008638696045704</v>
      </c>
      <c r="Q24" s="1568"/>
      <c r="R24" s="1568"/>
      <c r="S24" s="1568"/>
      <c r="T24" s="1568"/>
      <c r="U24" s="1568"/>
      <c r="V24" s="1568"/>
      <c r="W24" s="1568"/>
      <c r="X24" s="1568"/>
      <c r="Y24" s="1568"/>
      <c r="Z24" s="1568"/>
      <c r="AA24" s="1568"/>
      <c r="AB24" s="1568"/>
      <c r="AC24" s="1568"/>
      <c r="AD24" s="1568"/>
      <c r="AE24" s="1568"/>
      <c r="AF24" s="1568"/>
      <c r="AG24" s="1568"/>
      <c r="AH24" s="1568"/>
      <c r="AI24" s="1568"/>
      <c r="AJ24" s="1568"/>
      <c r="AK24" s="1568"/>
      <c r="AL24" s="1568"/>
      <c r="AM24" s="1568"/>
      <c r="AN24" s="1568"/>
      <c r="AO24" s="1568"/>
      <c r="AP24" s="1568"/>
      <c r="AQ24" s="1568"/>
      <c r="AR24" s="1568"/>
      <c r="AS24" s="1568"/>
      <c r="AT24" s="1568"/>
      <c r="AU24" s="1568"/>
      <c r="AV24" s="1568"/>
      <c r="AW24" s="1568"/>
      <c r="AX24" s="1568"/>
      <c r="AY24" s="1568"/>
      <c r="AZ24" s="1568"/>
      <c r="BA24" s="1568"/>
      <c r="BB24" s="1568"/>
      <c r="BC24" s="1568"/>
      <c r="BD24" s="1568"/>
      <c r="BE24" s="1568"/>
    </row>
    <row r="25" spans="1:57" ht="9.9499999999999993" customHeight="1">
      <c r="A25" s="1573">
        <v>35186</v>
      </c>
      <c r="B25" s="1571">
        <v>383425</v>
      </c>
      <c r="C25" s="1571">
        <v>331159</v>
      </c>
      <c r="D25" s="1571">
        <v>236</v>
      </c>
      <c r="E25" s="1571">
        <v>183</v>
      </c>
      <c r="F25" s="1571">
        <v>383661</v>
      </c>
      <c r="G25" s="1571">
        <v>331342</v>
      </c>
      <c r="H25" s="1570">
        <v>-13.636778301677788</v>
      </c>
      <c r="I25" s="1571">
        <v>467094</v>
      </c>
      <c r="J25" s="1571">
        <v>414374</v>
      </c>
      <c r="K25" s="1572">
        <v>1146.4326599999999</v>
      </c>
      <c r="L25" s="1572">
        <v>1025.6539299999999</v>
      </c>
      <c r="M25" s="1571">
        <v>468240.43265999999</v>
      </c>
      <c r="N25" s="1571">
        <v>415399.65392999997</v>
      </c>
      <c r="O25" s="1570">
        <v>-11.284967090479547</v>
      </c>
      <c r="Q25" s="1568"/>
      <c r="R25" s="1568"/>
      <c r="S25" s="1568"/>
      <c r="T25" s="1568"/>
      <c r="U25" s="1568"/>
      <c r="V25" s="1568"/>
      <c r="W25" s="1568"/>
      <c r="X25" s="1568"/>
      <c r="Y25" s="1568"/>
      <c r="Z25" s="1568"/>
      <c r="AA25" s="1568"/>
      <c r="AB25" s="1568"/>
      <c r="AC25" s="1568"/>
      <c r="AD25" s="1568"/>
      <c r="AE25" s="1568"/>
      <c r="AF25" s="1568"/>
      <c r="AG25" s="1568"/>
      <c r="AH25" s="1568"/>
      <c r="AI25" s="1568"/>
      <c r="AJ25" s="1568"/>
      <c r="AK25" s="1568"/>
      <c r="AL25" s="1568"/>
      <c r="AM25" s="1568"/>
      <c r="AN25" s="1568"/>
      <c r="AO25" s="1568"/>
      <c r="AP25" s="1568"/>
      <c r="AQ25" s="1568"/>
      <c r="AR25" s="1568"/>
      <c r="AS25" s="1568"/>
      <c r="AT25" s="1568"/>
      <c r="AU25" s="1568"/>
      <c r="AV25" s="1568"/>
      <c r="AW25" s="1568"/>
      <c r="AX25" s="1568"/>
      <c r="AY25" s="1568"/>
      <c r="AZ25" s="1568"/>
      <c r="BA25" s="1568"/>
      <c r="BB25" s="1568"/>
      <c r="BC25" s="1568"/>
      <c r="BD25" s="1568"/>
      <c r="BE25" s="1568"/>
    </row>
    <row r="26" spans="1:57" ht="8.25" customHeight="1">
      <c r="A26" s="1573">
        <v>35217</v>
      </c>
      <c r="B26" s="1571">
        <v>374235</v>
      </c>
      <c r="C26" s="1571">
        <v>344152</v>
      </c>
      <c r="D26" s="1571">
        <v>193</v>
      </c>
      <c r="E26" s="1571">
        <v>173</v>
      </c>
      <c r="F26" s="1571">
        <v>374428</v>
      </c>
      <c r="G26" s="1571">
        <v>344325</v>
      </c>
      <c r="H26" s="1570">
        <v>-8.0397299347271023</v>
      </c>
      <c r="I26" s="1571">
        <v>449555</v>
      </c>
      <c r="J26" s="1571">
        <v>425943</v>
      </c>
      <c r="K26" s="1572">
        <v>876.08795999999995</v>
      </c>
      <c r="L26" s="1572">
        <v>887.33114999999998</v>
      </c>
      <c r="M26" s="1571">
        <v>450431.08795999998</v>
      </c>
      <c r="N26" s="1571">
        <v>426830.33114999998</v>
      </c>
      <c r="O26" s="1570">
        <v>-5.2395932343141993</v>
      </c>
      <c r="Q26" s="1568"/>
      <c r="R26" s="1568"/>
      <c r="S26" s="1568"/>
      <c r="T26" s="1568"/>
      <c r="U26" s="1568"/>
      <c r="V26" s="1568"/>
      <c r="W26" s="1568"/>
      <c r="X26" s="1568"/>
      <c r="Y26" s="1568"/>
      <c r="Z26" s="1568"/>
      <c r="AA26" s="1568"/>
      <c r="AB26" s="1568"/>
      <c r="AC26" s="1568"/>
      <c r="AD26" s="1568"/>
      <c r="AE26" s="1568"/>
      <c r="AF26" s="1568"/>
      <c r="AG26" s="1568"/>
      <c r="AH26" s="1568"/>
      <c r="AI26" s="1568"/>
      <c r="AJ26" s="1568"/>
      <c r="AK26" s="1568"/>
      <c r="AL26" s="1568"/>
      <c r="AM26" s="1568"/>
      <c r="AN26" s="1568"/>
      <c r="AO26" s="1568"/>
      <c r="AP26" s="1568"/>
      <c r="AQ26" s="1568"/>
      <c r="AR26" s="1568"/>
      <c r="AS26" s="1568"/>
      <c r="AT26" s="1568"/>
      <c r="AU26" s="1568"/>
      <c r="AV26" s="1568"/>
      <c r="AW26" s="1568"/>
      <c r="AX26" s="1568"/>
      <c r="AY26" s="1568"/>
      <c r="AZ26" s="1568"/>
      <c r="BA26" s="1568"/>
      <c r="BB26" s="1568"/>
      <c r="BC26" s="1568"/>
      <c r="BD26" s="1568"/>
      <c r="BE26" s="1568"/>
    </row>
    <row r="27" spans="1:57" ht="9.9499999999999993" customHeight="1">
      <c r="A27" s="1573">
        <v>35247</v>
      </c>
      <c r="B27" s="1571">
        <v>352805</v>
      </c>
      <c r="C27" s="1571">
        <v>330260</v>
      </c>
      <c r="D27" s="1571">
        <v>134</v>
      </c>
      <c r="E27" s="1571">
        <v>124</v>
      </c>
      <c r="F27" s="1571">
        <v>352939</v>
      </c>
      <c r="G27" s="1571">
        <v>330384</v>
      </c>
      <c r="H27" s="1570">
        <v>-6.39062274217358</v>
      </c>
      <c r="I27" s="1571">
        <v>427495</v>
      </c>
      <c r="J27" s="1571">
        <v>405034</v>
      </c>
      <c r="K27" s="1572">
        <v>826.23720000000003</v>
      </c>
      <c r="L27" s="1572">
        <v>932.24840000000006</v>
      </c>
      <c r="M27" s="1571">
        <v>428321.23719999997</v>
      </c>
      <c r="N27" s="1571">
        <v>405966.24839999998</v>
      </c>
      <c r="O27" s="1570">
        <v>-5.2192109235904116</v>
      </c>
      <c r="Q27" s="1568"/>
      <c r="R27" s="1568"/>
      <c r="S27" s="1568"/>
      <c r="T27" s="1568"/>
      <c r="U27" s="1568"/>
      <c r="V27" s="1568"/>
      <c r="W27" s="1568"/>
      <c r="X27" s="1568"/>
      <c r="Y27" s="1568"/>
      <c r="Z27" s="1568"/>
      <c r="AA27" s="1568"/>
      <c r="AB27" s="1568"/>
      <c r="AC27" s="1568"/>
      <c r="AD27" s="1568"/>
      <c r="AE27" s="1568"/>
      <c r="AF27" s="1568"/>
      <c r="AG27" s="1568"/>
      <c r="AH27" s="1568"/>
      <c r="AI27" s="1568"/>
      <c r="AJ27" s="1568"/>
      <c r="AK27" s="1568"/>
      <c r="AL27" s="1568"/>
      <c r="AM27" s="1568"/>
      <c r="AN27" s="1568"/>
      <c r="AO27" s="1568"/>
      <c r="AP27" s="1568"/>
      <c r="AQ27" s="1568"/>
      <c r="AR27" s="1568"/>
      <c r="AS27" s="1568"/>
      <c r="AT27" s="1568"/>
      <c r="AU27" s="1568"/>
      <c r="AV27" s="1568"/>
      <c r="AW27" s="1568"/>
      <c r="AX27" s="1568"/>
      <c r="AY27" s="1568"/>
      <c r="AZ27" s="1568"/>
      <c r="BA27" s="1568"/>
      <c r="BB27" s="1568"/>
      <c r="BC27" s="1568"/>
      <c r="BD27" s="1568"/>
      <c r="BE27" s="1568"/>
    </row>
    <row r="28" spans="1:57" ht="9.9499999999999993" customHeight="1">
      <c r="A28" s="1573">
        <v>35278</v>
      </c>
      <c r="B28" s="1571">
        <v>373096</v>
      </c>
      <c r="C28" s="1571">
        <v>360070</v>
      </c>
      <c r="D28" s="1571">
        <v>149</v>
      </c>
      <c r="E28" s="1571">
        <v>106</v>
      </c>
      <c r="F28" s="1571">
        <v>373245</v>
      </c>
      <c r="G28" s="1571">
        <v>360176</v>
      </c>
      <c r="H28" s="1570">
        <v>-3.5014534689011279</v>
      </c>
      <c r="I28" s="1571">
        <v>455676</v>
      </c>
      <c r="J28" s="1571">
        <v>442146</v>
      </c>
      <c r="K28" s="1572">
        <v>1127.5580399999999</v>
      </c>
      <c r="L28" s="1572">
        <v>784.99567999999999</v>
      </c>
      <c r="M28" s="1571">
        <v>456803.55803999997</v>
      </c>
      <c r="N28" s="1571">
        <v>442930.99567999999</v>
      </c>
      <c r="O28" s="1570">
        <v>-3.0368770373687015</v>
      </c>
      <c r="Q28" s="1568"/>
      <c r="R28" s="1568"/>
      <c r="S28" s="1568"/>
      <c r="T28" s="1568"/>
      <c r="U28" s="1568"/>
      <c r="V28" s="1568"/>
      <c r="W28" s="1568"/>
      <c r="X28" s="1568"/>
      <c r="Y28" s="1568"/>
      <c r="Z28" s="1568"/>
      <c r="AA28" s="1568"/>
      <c r="AB28" s="1568"/>
      <c r="AC28" s="1568"/>
      <c r="AD28" s="1568"/>
      <c r="AE28" s="1568"/>
      <c r="AF28" s="1568"/>
      <c r="AG28" s="1568"/>
      <c r="AH28" s="1568"/>
      <c r="AI28" s="1568"/>
      <c r="AJ28" s="1568"/>
      <c r="AK28" s="1568"/>
      <c r="AL28" s="1568"/>
      <c r="AM28" s="1568"/>
      <c r="AN28" s="1568"/>
      <c r="AO28" s="1568"/>
      <c r="AP28" s="1568"/>
      <c r="AQ28" s="1568"/>
      <c r="AR28" s="1568"/>
      <c r="AS28" s="1568"/>
      <c r="AT28" s="1568"/>
      <c r="AU28" s="1568"/>
      <c r="AV28" s="1568"/>
      <c r="AW28" s="1568"/>
      <c r="AX28" s="1568"/>
      <c r="AY28" s="1568"/>
      <c r="AZ28" s="1568"/>
      <c r="BA28" s="1568"/>
      <c r="BB28" s="1568"/>
      <c r="BC28" s="1568"/>
      <c r="BD28" s="1568"/>
      <c r="BE28" s="1568"/>
    </row>
    <row r="29" spans="1:57" ht="8.25" customHeight="1">
      <c r="A29" s="1573">
        <v>35309</v>
      </c>
      <c r="B29" s="1571">
        <v>366844</v>
      </c>
      <c r="C29" s="1571">
        <v>349426</v>
      </c>
      <c r="D29" s="1571">
        <v>190</v>
      </c>
      <c r="E29" s="1571">
        <v>139</v>
      </c>
      <c r="F29" s="1571">
        <v>367034</v>
      </c>
      <c r="G29" s="1571">
        <v>349565</v>
      </c>
      <c r="H29" s="1570">
        <v>-4.7595045690589917</v>
      </c>
      <c r="I29" s="1571">
        <v>455985</v>
      </c>
      <c r="J29" s="1571">
        <v>434515</v>
      </c>
      <c r="K29" s="1572">
        <v>1201.32592</v>
      </c>
      <c r="L29" s="1572">
        <v>961.29059999999993</v>
      </c>
      <c r="M29" s="1571">
        <v>457186.32591999997</v>
      </c>
      <c r="N29" s="1571">
        <v>435476.29060000001</v>
      </c>
      <c r="O29" s="1570">
        <v>-4.7486186898334504</v>
      </c>
      <c r="Q29" s="1568"/>
      <c r="R29" s="1568"/>
      <c r="S29" s="1568"/>
      <c r="T29" s="1568"/>
      <c r="U29" s="1568"/>
      <c r="V29" s="1568"/>
      <c r="W29" s="1568"/>
      <c r="X29" s="1568"/>
      <c r="Y29" s="1568"/>
      <c r="Z29" s="1568"/>
      <c r="AA29" s="1568"/>
      <c r="AB29" s="1568"/>
      <c r="AC29" s="1568"/>
      <c r="AD29" s="1568"/>
      <c r="AE29" s="1568"/>
      <c r="AF29" s="1568"/>
      <c r="AG29" s="1568"/>
      <c r="AH29" s="1568"/>
      <c r="AI29" s="1568"/>
      <c r="AJ29" s="1568"/>
      <c r="AK29" s="1568"/>
      <c r="AL29" s="1568"/>
      <c r="AM29" s="1568"/>
      <c r="AN29" s="1568"/>
      <c r="AO29" s="1568"/>
      <c r="AP29" s="1568"/>
      <c r="AQ29" s="1568"/>
      <c r="AR29" s="1568"/>
      <c r="AS29" s="1568"/>
      <c r="AT29" s="1568"/>
      <c r="AU29" s="1568"/>
      <c r="AV29" s="1568"/>
      <c r="AW29" s="1568"/>
      <c r="AX29" s="1568"/>
      <c r="AY29" s="1568"/>
      <c r="AZ29" s="1568"/>
      <c r="BA29" s="1568"/>
      <c r="BB29" s="1568"/>
      <c r="BC29" s="1568"/>
      <c r="BD29" s="1568"/>
      <c r="BE29" s="1568"/>
    </row>
    <row r="30" spans="1:57" ht="9.9499999999999993" customHeight="1">
      <c r="A30" s="1573">
        <v>35339</v>
      </c>
      <c r="B30" s="1571">
        <v>363653</v>
      </c>
      <c r="C30" s="1571">
        <v>358076</v>
      </c>
      <c r="D30" s="1571">
        <v>421</v>
      </c>
      <c r="E30" s="1571">
        <v>313</v>
      </c>
      <c r="F30" s="1571">
        <v>364074</v>
      </c>
      <c r="G30" s="1571">
        <v>358389</v>
      </c>
      <c r="H30" s="1570">
        <v>-1.5614957398770613</v>
      </c>
      <c r="I30" s="1571">
        <v>449367</v>
      </c>
      <c r="J30" s="1571">
        <v>449291</v>
      </c>
      <c r="K30" s="1572">
        <v>2203.9226800000001</v>
      </c>
      <c r="L30" s="1572">
        <v>1945.68011</v>
      </c>
      <c r="M30" s="1571">
        <v>451570.92268000002</v>
      </c>
      <c r="N30" s="1571">
        <v>451236.68011000002</v>
      </c>
      <c r="O30" s="1570">
        <v>-7.401773524662314E-2</v>
      </c>
      <c r="Q30" s="1568"/>
      <c r="R30" s="1568"/>
      <c r="S30" s="1568"/>
      <c r="T30" s="1568"/>
      <c r="U30" s="1568"/>
      <c r="V30" s="1568"/>
      <c r="W30" s="1568"/>
      <c r="X30" s="1568"/>
      <c r="Y30" s="1568"/>
      <c r="Z30" s="1568"/>
      <c r="AA30" s="1568"/>
      <c r="AB30" s="1568"/>
      <c r="AC30" s="1568"/>
      <c r="AD30" s="1568"/>
      <c r="AE30" s="1568"/>
      <c r="AF30" s="1568"/>
      <c r="AG30" s="1568"/>
      <c r="AH30" s="1568"/>
      <c r="AI30" s="1568"/>
      <c r="AJ30" s="1568"/>
      <c r="AK30" s="1568"/>
      <c r="AL30" s="1568"/>
      <c r="AM30" s="1568"/>
      <c r="AN30" s="1568"/>
      <c r="AO30" s="1568"/>
      <c r="AP30" s="1568"/>
      <c r="AQ30" s="1568"/>
      <c r="AR30" s="1568"/>
      <c r="AS30" s="1568"/>
      <c r="AT30" s="1568"/>
      <c r="AU30" s="1568"/>
      <c r="AV30" s="1568"/>
      <c r="AW30" s="1568"/>
      <c r="AX30" s="1568"/>
      <c r="AY30" s="1568"/>
      <c r="AZ30" s="1568"/>
      <c r="BA30" s="1568"/>
      <c r="BB30" s="1568"/>
      <c r="BC30" s="1568"/>
      <c r="BD30" s="1568"/>
      <c r="BE30" s="1568"/>
    </row>
    <row r="31" spans="1:57" ht="9.9499999999999993" customHeight="1">
      <c r="A31" s="1573">
        <v>35370</v>
      </c>
      <c r="B31" s="1571">
        <v>389808</v>
      </c>
      <c r="C31" s="1571">
        <v>382767</v>
      </c>
      <c r="D31" s="1571">
        <v>867</v>
      </c>
      <c r="E31" s="1571">
        <v>670</v>
      </c>
      <c r="F31" s="1571">
        <v>390675</v>
      </c>
      <c r="G31" s="1571">
        <v>383437</v>
      </c>
      <c r="H31" s="1570">
        <v>-1.8526908555704824</v>
      </c>
      <c r="I31" s="1571">
        <v>493768</v>
      </c>
      <c r="J31" s="1571">
        <v>486148</v>
      </c>
      <c r="K31" s="1572">
        <v>3528.7951899999998</v>
      </c>
      <c r="L31" s="1572">
        <v>3152.5346399999999</v>
      </c>
      <c r="M31" s="1571">
        <v>497296.79518999998</v>
      </c>
      <c r="N31" s="1571">
        <v>489300.53464000003</v>
      </c>
      <c r="O31" s="1570">
        <v>-1.6079453210521621</v>
      </c>
      <c r="Q31" s="1568"/>
      <c r="R31" s="1568"/>
      <c r="S31" s="1568"/>
      <c r="T31" s="1568"/>
      <c r="U31" s="1568"/>
      <c r="V31" s="1568"/>
      <c r="W31" s="1568"/>
      <c r="X31" s="1568"/>
      <c r="Y31" s="1568"/>
      <c r="Z31" s="1568"/>
      <c r="AA31" s="1568"/>
      <c r="AB31" s="1568"/>
      <c r="AC31" s="1568"/>
      <c r="AD31" s="1568"/>
      <c r="AE31" s="1568"/>
      <c r="AF31" s="1568"/>
      <c r="AG31" s="1568"/>
      <c r="AH31" s="1568"/>
      <c r="AI31" s="1568"/>
      <c r="AJ31" s="1568"/>
      <c r="AK31" s="1568"/>
      <c r="AL31" s="1568"/>
      <c r="AM31" s="1568"/>
      <c r="AN31" s="1568"/>
      <c r="AO31" s="1568"/>
      <c r="AP31" s="1568"/>
      <c r="AQ31" s="1568"/>
      <c r="AR31" s="1568"/>
      <c r="AS31" s="1568"/>
      <c r="AT31" s="1568"/>
      <c r="AU31" s="1568"/>
      <c r="AV31" s="1568"/>
      <c r="AW31" s="1568"/>
      <c r="AX31" s="1568"/>
      <c r="AY31" s="1568"/>
      <c r="AZ31" s="1568"/>
      <c r="BA31" s="1568"/>
      <c r="BB31" s="1568"/>
      <c r="BC31" s="1568"/>
      <c r="BD31" s="1568"/>
      <c r="BE31" s="1568"/>
    </row>
    <row r="32" spans="1:57" ht="8.25" customHeight="1">
      <c r="A32" s="1573">
        <v>35400</v>
      </c>
      <c r="B32" s="1571">
        <v>366974</v>
      </c>
      <c r="C32" s="1550">
        <v>339109</v>
      </c>
      <c r="D32" s="1571">
        <v>723</v>
      </c>
      <c r="E32" s="1550">
        <v>646</v>
      </c>
      <c r="F32" s="1571">
        <v>367697</v>
      </c>
      <c r="G32" s="1550">
        <v>339755</v>
      </c>
      <c r="H32" s="1614">
        <v>-7.5991917257959729</v>
      </c>
      <c r="I32" s="1571">
        <v>453695</v>
      </c>
      <c r="J32" s="1550">
        <v>424717</v>
      </c>
      <c r="K32" s="1572">
        <v>2810.6859600000003</v>
      </c>
      <c r="L32" s="1550">
        <v>2815.1929799999998</v>
      </c>
      <c r="M32" s="1571">
        <v>456505.68595999997</v>
      </c>
      <c r="N32" s="1550">
        <v>427532.19297999999</v>
      </c>
      <c r="O32" s="1570">
        <v>-6.3467978321169678</v>
      </c>
      <c r="P32" s="1569"/>
      <c r="Q32" s="1568"/>
      <c r="R32" s="1568"/>
      <c r="S32" s="1568"/>
      <c r="T32" s="1568"/>
      <c r="U32" s="1568"/>
      <c r="V32" s="1568"/>
      <c r="W32" s="1568"/>
      <c r="X32" s="1568"/>
      <c r="Y32" s="1568"/>
      <c r="Z32" s="1568"/>
      <c r="AA32" s="1568"/>
      <c r="AB32" s="1568"/>
      <c r="AC32" s="1568"/>
      <c r="AD32" s="1568"/>
      <c r="AE32" s="1568"/>
      <c r="AF32" s="1568"/>
      <c r="AG32" s="1568"/>
      <c r="AH32" s="1568"/>
      <c r="AI32" s="1568"/>
      <c r="AJ32" s="1568"/>
      <c r="AK32" s="1568"/>
      <c r="AL32" s="1568"/>
      <c r="AM32" s="1568"/>
      <c r="AN32" s="1568"/>
      <c r="AO32" s="1568"/>
      <c r="AP32" s="1568"/>
      <c r="AQ32" s="1568"/>
      <c r="AR32" s="1568"/>
      <c r="AS32" s="1568"/>
      <c r="AT32" s="1568"/>
      <c r="AU32" s="1568"/>
      <c r="AV32" s="1568"/>
      <c r="AW32" s="1568"/>
      <c r="AX32" s="1568"/>
      <c r="AY32" s="1568"/>
      <c r="AZ32" s="1568"/>
      <c r="BA32" s="1568"/>
      <c r="BB32" s="1568"/>
      <c r="BC32" s="1568"/>
      <c r="BD32" s="1568"/>
      <c r="BE32" s="1568"/>
    </row>
    <row r="33" spans="1:57" s="1561" customFormat="1" ht="9.9499999999999993" customHeight="1">
      <c r="A33" s="1567" t="s">
        <v>1876</v>
      </c>
      <c r="B33" s="1565">
        <v>4486356</v>
      </c>
      <c r="C33" s="1613">
        <v>4179837</v>
      </c>
      <c r="D33" s="1613">
        <v>5353</v>
      </c>
      <c r="E33" s="1613">
        <v>4767</v>
      </c>
      <c r="F33" s="1613">
        <v>4491709</v>
      </c>
      <c r="G33" s="1613">
        <v>4184604</v>
      </c>
      <c r="H33" s="1566">
        <v>-6.8371526294334739</v>
      </c>
      <c r="I33" s="1565">
        <v>5498106</v>
      </c>
      <c r="J33" s="1613">
        <v>5195756</v>
      </c>
      <c r="K33" s="1613">
        <v>21612.107989999997</v>
      </c>
      <c r="L33" s="1613">
        <v>20182.77029</v>
      </c>
      <c r="M33" s="1613">
        <v>5519718.1079900004</v>
      </c>
      <c r="N33" s="1613">
        <v>5215938.7702900004</v>
      </c>
      <c r="O33" s="1564">
        <v>-5.5035299223028744</v>
      </c>
      <c r="P33" s="1563"/>
      <c r="Q33" s="1562"/>
      <c r="R33" s="1562"/>
      <c r="S33" s="1562"/>
      <c r="T33" s="1562"/>
      <c r="U33" s="1562"/>
      <c r="V33" s="1562"/>
      <c r="W33" s="1562"/>
      <c r="X33" s="1562"/>
      <c r="Y33" s="1562"/>
      <c r="Z33" s="1562"/>
      <c r="AA33" s="1562"/>
      <c r="AB33" s="1562"/>
      <c r="AC33" s="1562"/>
      <c r="AD33" s="1562"/>
      <c r="AE33" s="1562"/>
      <c r="AF33" s="1562"/>
      <c r="AG33" s="1562"/>
      <c r="AH33" s="1562"/>
      <c r="AI33" s="1562"/>
      <c r="AJ33" s="1562"/>
      <c r="AK33" s="1562"/>
      <c r="AL33" s="1562"/>
      <c r="AM33" s="1562"/>
      <c r="AN33" s="1562"/>
      <c r="AO33" s="1562"/>
      <c r="AP33" s="1562"/>
      <c r="AQ33" s="1562"/>
      <c r="AR33" s="1562"/>
      <c r="AS33" s="1562"/>
      <c r="AT33" s="1562"/>
      <c r="AU33" s="1562"/>
      <c r="AV33" s="1562"/>
      <c r="AW33" s="1562"/>
      <c r="AX33" s="1562"/>
      <c r="AY33" s="1562"/>
      <c r="AZ33" s="1562"/>
      <c r="BA33" s="1562"/>
      <c r="BB33" s="1562"/>
      <c r="BC33" s="1562"/>
      <c r="BD33" s="1562"/>
      <c r="BE33" s="1562"/>
    </row>
    <row r="34" spans="1:57" s="1553" customFormat="1" ht="8.25" customHeight="1">
      <c r="A34" s="1560" t="s">
        <v>1893</v>
      </c>
      <c r="H34" s="1556"/>
      <c r="K34" s="1555"/>
      <c r="L34" s="1555"/>
      <c r="M34" s="1555"/>
      <c r="N34" s="1555"/>
      <c r="P34" s="1555"/>
      <c r="Q34" s="1554"/>
      <c r="R34" s="1554"/>
      <c r="S34" s="1554"/>
      <c r="T34" s="1554"/>
      <c r="U34" s="1554"/>
      <c r="V34" s="1554"/>
      <c r="W34" s="1554"/>
      <c r="X34" s="1554"/>
      <c r="Y34" s="1554"/>
      <c r="Z34" s="1554"/>
      <c r="AA34" s="1554"/>
      <c r="AB34" s="1554"/>
      <c r="AC34" s="1559"/>
      <c r="AD34" s="1554"/>
      <c r="AE34" s="1554"/>
      <c r="AF34" s="1554"/>
      <c r="AG34" s="1554"/>
      <c r="AH34" s="1554"/>
      <c r="AJ34" s="1550"/>
      <c r="AK34" s="1550"/>
      <c r="AL34" s="1550"/>
      <c r="AM34" s="1550"/>
      <c r="AN34" s="1550"/>
      <c r="AO34" s="1550"/>
      <c r="AP34" s="1550"/>
      <c r="AQ34" s="1550"/>
      <c r="AR34" s="1550"/>
      <c r="AS34" s="1550"/>
      <c r="AT34" s="1550"/>
      <c r="AU34" s="1550"/>
      <c r="AV34" s="1550"/>
      <c r="AW34" s="1550"/>
      <c r="AX34" s="1550"/>
      <c r="AY34" s="1550"/>
      <c r="AZ34" s="1550"/>
      <c r="BA34" s="1550"/>
      <c r="BB34" s="1550"/>
      <c r="BC34" s="1550"/>
      <c r="BD34" s="1550"/>
    </row>
    <row r="35" spans="1:57" s="1553" customFormat="1" ht="8.25" customHeight="1">
      <c r="A35" s="1558" t="s">
        <v>1892</v>
      </c>
      <c r="H35" s="1556"/>
      <c r="K35" s="1555"/>
      <c r="L35" s="1555"/>
      <c r="M35" s="1555"/>
      <c r="N35" s="1555"/>
      <c r="O35" s="1555"/>
      <c r="P35" s="1555"/>
      <c r="Q35" s="1554"/>
      <c r="R35" s="1554"/>
      <c r="S35" s="1554"/>
      <c r="T35" s="1554"/>
      <c r="U35" s="1554"/>
      <c r="V35" s="1554"/>
      <c r="W35" s="1554"/>
      <c r="X35" s="1554"/>
      <c r="Y35" s="1554"/>
      <c r="Z35" s="1554"/>
      <c r="AA35" s="1554"/>
      <c r="AB35" s="1554"/>
      <c r="AC35" s="1554"/>
      <c r="AD35" s="1554"/>
      <c r="AE35" s="1554"/>
      <c r="AF35" s="1554"/>
      <c r="AG35" s="1554"/>
      <c r="AH35" s="1554"/>
      <c r="AJ35" s="1550"/>
      <c r="AK35" s="1550"/>
      <c r="AL35" s="1550"/>
      <c r="AM35" s="1550"/>
      <c r="AN35" s="1550"/>
      <c r="AO35" s="1550"/>
      <c r="AP35" s="1550"/>
      <c r="AQ35" s="1550"/>
      <c r="AR35" s="1550"/>
      <c r="AS35" s="1550"/>
      <c r="AT35" s="1550"/>
      <c r="AU35" s="1550"/>
      <c r="AV35" s="1550"/>
      <c r="AW35" s="1550"/>
      <c r="AX35" s="1550"/>
      <c r="AY35" s="1550"/>
      <c r="AZ35" s="1550"/>
      <c r="BA35" s="1550"/>
      <c r="BB35" s="1550"/>
      <c r="BC35" s="1550"/>
      <c r="BD35" s="1550"/>
    </row>
    <row r="36" spans="1:57" s="1553" customFormat="1" ht="8.25" customHeight="1">
      <c r="A36" s="1557" t="s">
        <v>1891</v>
      </c>
      <c r="H36" s="1556"/>
      <c r="K36" s="1555"/>
      <c r="L36" s="1555"/>
      <c r="M36" s="1555"/>
      <c r="N36" s="1555"/>
      <c r="O36" s="1555"/>
      <c r="P36" s="1555"/>
      <c r="Q36" s="1554"/>
      <c r="R36" s="1554"/>
      <c r="S36" s="1554"/>
      <c r="T36" s="1554"/>
      <c r="U36" s="1554"/>
      <c r="V36" s="1554"/>
      <c r="W36" s="1554"/>
      <c r="X36" s="1554"/>
      <c r="Y36" s="1554"/>
      <c r="Z36" s="1554"/>
      <c r="AA36" s="1554"/>
      <c r="AB36" s="1554"/>
      <c r="AC36" s="1554"/>
      <c r="AD36" s="1554"/>
      <c r="AE36" s="1554"/>
      <c r="AF36" s="1554"/>
      <c r="AG36" s="1554"/>
      <c r="AH36" s="1554"/>
      <c r="AJ36" s="1550"/>
      <c r="AK36" s="1550"/>
      <c r="AL36" s="1550"/>
      <c r="AM36" s="1550"/>
      <c r="AN36" s="1550"/>
      <c r="AO36" s="1550"/>
      <c r="AP36" s="1550"/>
      <c r="AQ36" s="1550"/>
      <c r="AR36" s="1550"/>
      <c r="AS36" s="1550"/>
      <c r="AT36" s="1550"/>
      <c r="AU36" s="1550"/>
      <c r="AV36" s="1550"/>
      <c r="AW36" s="1550"/>
      <c r="AX36" s="1550"/>
      <c r="AY36" s="1550"/>
      <c r="AZ36" s="1550"/>
      <c r="BA36" s="1550"/>
      <c r="BB36" s="1550"/>
      <c r="BC36" s="1550"/>
      <c r="BD36" s="1550"/>
    </row>
    <row r="37" spans="1:57">
      <c r="A37" s="2" t="s">
        <v>15</v>
      </c>
    </row>
  </sheetData>
  <mergeCells count="1">
    <mergeCell ref="A4:A5"/>
  </mergeCells>
  <hyperlinks>
    <hyperlink ref="A37" location="Inhaltsverzeichnis!A1" display="Zurück zum Inhaltsverzeichnis"/>
  </hyperlinks>
  <pageMargins left="0.78740157480314965" right="0.78740157480314965" top="0.39370078740157483" bottom="0.19685039370078741" header="0.19685039370078741" footer="0.19685039370078741"/>
  <pageSetup paperSize="9" orientation="landscape" r:id="rId1"/>
  <headerFooter alignWithMargins="0">
    <oddFooter>&amp;R&amp;F / &amp;A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rgb="FFF9E03A"/>
  </sheetPr>
  <dimension ref="A1:O406"/>
  <sheetViews>
    <sheetView showGridLines="0" showZeros="0" zoomScale="130" zoomScaleNormal="130" workbookViewId="0">
      <pane ySplit="5" topLeftCell="A6" activePane="bottomLeft" state="frozen"/>
      <selection activeCell="I14" sqref="I14:I15"/>
      <selection pane="bottomLeft"/>
    </sheetView>
  </sheetViews>
  <sheetFormatPr baseColWidth="10" defaultColWidth="11.5703125" defaultRowHeight="8.25"/>
  <cols>
    <col min="1" max="1" width="10.28515625" style="591" customWidth="1"/>
    <col min="2" max="2" width="15" style="591" customWidth="1"/>
    <col min="3" max="15" width="10.85546875" style="591" customWidth="1"/>
    <col min="16" max="16384" width="11.5703125" style="591"/>
  </cols>
  <sheetData>
    <row r="1" spans="1:15" ht="82.5" customHeight="1">
      <c r="A1" s="633" t="s">
        <v>1294</v>
      </c>
      <c r="B1" s="631"/>
      <c r="C1" s="631"/>
      <c r="D1" s="631"/>
      <c r="E1" s="631"/>
      <c r="F1" s="631"/>
      <c r="G1" s="631"/>
      <c r="H1" s="631"/>
      <c r="I1" s="627"/>
      <c r="J1" s="627"/>
      <c r="K1" s="627"/>
      <c r="L1" s="627"/>
      <c r="M1" s="627"/>
      <c r="N1" s="627"/>
      <c r="O1" s="627"/>
    </row>
    <row r="2" spans="1:15" ht="12">
      <c r="A2" s="632" t="s">
        <v>472</v>
      </c>
      <c r="B2" s="631"/>
      <c r="C2" s="631"/>
      <c r="D2" s="631"/>
      <c r="E2" s="631"/>
      <c r="F2" s="631"/>
      <c r="G2" s="631"/>
      <c r="H2" s="631"/>
      <c r="I2" s="627"/>
      <c r="J2" s="627"/>
      <c r="K2" s="627"/>
      <c r="L2" s="627"/>
      <c r="M2" s="627"/>
      <c r="N2" s="627"/>
      <c r="O2" s="627"/>
    </row>
    <row r="3" spans="1:15" ht="13.5" customHeight="1">
      <c r="A3" s="630" t="s">
        <v>1293</v>
      </c>
      <c r="B3" s="627"/>
      <c r="C3" s="627"/>
      <c r="D3" s="627"/>
      <c r="E3" s="627"/>
      <c r="F3" s="627"/>
      <c r="G3" s="627"/>
      <c r="H3" s="627"/>
      <c r="I3" s="627"/>
      <c r="J3" s="627"/>
      <c r="K3" s="627"/>
      <c r="L3" s="627"/>
      <c r="M3" s="627"/>
      <c r="N3" s="627"/>
      <c r="O3" s="627"/>
    </row>
    <row r="4" spans="1:15" ht="13.5" customHeight="1">
      <c r="A4" s="628" t="s">
        <v>1295</v>
      </c>
      <c r="B4" s="629"/>
      <c r="C4" s="627"/>
      <c r="D4" s="627"/>
      <c r="E4" s="627"/>
      <c r="F4" s="627"/>
      <c r="G4" s="627"/>
      <c r="H4" s="628"/>
      <c r="I4" s="628"/>
      <c r="J4" s="627"/>
      <c r="K4" s="627"/>
      <c r="L4" s="627"/>
      <c r="M4" s="627"/>
      <c r="N4" s="627"/>
      <c r="O4" s="627"/>
    </row>
    <row r="5" spans="1:15" ht="13.5" customHeight="1">
      <c r="A5" s="626" t="s">
        <v>1292</v>
      </c>
      <c r="B5" s="625" t="s">
        <v>1291</v>
      </c>
      <c r="C5" s="624" t="s">
        <v>1290</v>
      </c>
      <c r="D5" s="623" t="s">
        <v>293</v>
      </c>
      <c r="E5" s="623" t="s">
        <v>171</v>
      </c>
      <c r="F5" s="623" t="s">
        <v>170</v>
      </c>
      <c r="G5" s="623" t="s">
        <v>169</v>
      </c>
      <c r="H5" s="623" t="s">
        <v>168</v>
      </c>
      <c r="I5" s="623" t="s">
        <v>179</v>
      </c>
      <c r="J5" s="623" t="s">
        <v>299</v>
      </c>
      <c r="K5" s="623" t="s">
        <v>298</v>
      </c>
      <c r="L5" s="623" t="s">
        <v>297</v>
      </c>
      <c r="M5" s="623" t="s">
        <v>296</v>
      </c>
      <c r="N5" s="623" t="s">
        <v>353</v>
      </c>
      <c r="O5" s="622" t="s">
        <v>1289</v>
      </c>
    </row>
    <row r="6" spans="1:15">
      <c r="A6" s="614" t="s">
        <v>1288</v>
      </c>
      <c r="B6" s="619" t="s">
        <v>1287</v>
      </c>
      <c r="C6" s="618" t="s">
        <v>256</v>
      </c>
      <c r="D6" s="612" t="s">
        <v>256</v>
      </c>
      <c r="E6" s="612" t="s">
        <v>256</v>
      </c>
      <c r="F6" s="612" t="s">
        <v>256</v>
      </c>
      <c r="G6" s="620" t="s">
        <v>256</v>
      </c>
      <c r="H6" s="616" t="s">
        <v>256</v>
      </c>
      <c r="I6" s="621" t="s">
        <v>256</v>
      </c>
      <c r="J6" s="616" t="s">
        <v>256</v>
      </c>
      <c r="K6" s="615" t="s">
        <v>256</v>
      </c>
      <c r="L6" s="615" t="s">
        <v>256</v>
      </c>
      <c r="M6" s="615" t="s">
        <v>256</v>
      </c>
      <c r="N6" s="634" t="s">
        <v>256</v>
      </c>
      <c r="O6" s="595" t="s">
        <v>256</v>
      </c>
    </row>
    <row r="7" spans="1:15">
      <c r="A7" s="614" t="s">
        <v>1286</v>
      </c>
      <c r="B7" s="613" t="s">
        <v>1285</v>
      </c>
      <c r="C7" s="612" t="s">
        <v>256</v>
      </c>
      <c r="D7" s="612" t="s">
        <v>256</v>
      </c>
      <c r="E7" s="612" t="s">
        <v>256</v>
      </c>
      <c r="F7" s="612" t="s">
        <v>256</v>
      </c>
      <c r="G7" s="620" t="s">
        <v>256</v>
      </c>
      <c r="H7" s="616" t="s">
        <v>256</v>
      </c>
      <c r="I7" s="617" t="s">
        <v>256</v>
      </c>
      <c r="J7" s="616" t="s">
        <v>256</v>
      </c>
      <c r="K7" s="615" t="s">
        <v>256</v>
      </c>
      <c r="L7" s="615" t="s">
        <v>256</v>
      </c>
      <c r="M7" s="615" t="s">
        <v>256</v>
      </c>
      <c r="N7" s="634" t="s">
        <v>256</v>
      </c>
      <c r="O7" s="595" t="s">
        <v>256</v>
      </c>
    </row>
    <row r="8" spans="1:15">
      <c r="A8" s="614" t="s">
        <v>1284</v>
      </c>
      <c r="B8" s="613" t="s">
        <v>1283</v>
      </c>
      <c r="C8" s="612" t="s">
        <v>256</v>
      </c>
      <c r="D8" s="612" t="s">
        <v>256</v>
      </c>
      <c r="E8" s="612" t="s">
        <v>256</v>
      </c>
      <c r="F8" s="612" t="s">
        <v>256</v>
      </c>
      <c r="G8" s="620" t="s">
        <v>256</v>
      </c>
      <c r="H8" s="616" t="s">
        <v>256</v>
      </c>
      <c r="I8" s="617" t="s">
        <v>256</v>
      </c>
      <c r="J8" s="616" t="s">
        <v>256</v>
      </c>
      <c r="K8" s="615" t="s">
        <v>256</v>
      </c>
      <c r="L8" s="615" t="s">
        <v>256</v>
      </c>
      <c r="M8" s="615" t="s">
        <v>256</v>
      </c>
      <c r="N8" s="634" t="s">
        <v>256</v>
      </c>
      <c r="O8" s="595" t="s">
        <v>256</v>
      </c>
    </row>
    <row r="9" spans="1:15">
      <c r="A9" s="614" t="s">
        <v>1282</v>
      </c>
      <c r="B9" s="613" t="s">
        <v>1281</v>
      </c>
      <c r="C9" s="612" t="s">
        <v>256</v>
      </c>
      <c r="D9" s="612" t="s">
        <v>256</v>
      </c>
      <c r="E9" s="612" t="s">
        <v>256</v>
      </c>
      <c r="F9" s="612" t="s">
        <v>256</v>
      </c>
      <c r="G9" s="620" t="s">
        <v>256</v>
      </c>
      <c r="H9" s="616" t="s">
        <v>256</v>
      </c>
      <c r="I9" s="617" t="s">
        <v>256</v>
      </c>
      <c r="J9" s="616" t="s">
        <v>256</v>
      </c>
      <c r="K9" s="615" t="s">
        <v>256</v>
      </c>
      <c r="L9" s="615" t="s">
        <v>256</v>
      </c>
      <c r="M9" s="615" t="s">
        <v>256</v>
      </c>
      <c r="N9" s="634" t="s">
        <v>256</v>
      </c>
      <c r="O9" s="595" t="s">
        <v>256</v>
      </c>
    </row>
    <row r="10" spans="1:15">
      <c r="A10" s="614" t="s">
        <v>1280</v>
      </c>
      <c r="B10" s="613" t="s">
        <v>1279</v>
      </c>
      <c r="C10" s="612">
        <v>25549555</v>
      </c>
      <c r="D10" s="612">
        <v>23350466</v>
      </c>
      <c r="E10" s="612">
        <v>25915220</v>
      </c>
      <c r="F10" s="612">
        <v>25587146</v>
      </c>
      <c r="G10" s="620">
        <v>27051229</v>
      </c>
      <c r="H10" s="616">
        <v>25834236</v>
      </c>
      <c r="I10" s="617">
        <v>26299680</v>
      </c>
      <c r="J10" s="616">
        <v>25770524</v>
      </c>
      <c r="K10" s="615">
        <v>24285733</v>
      </c>
      <c r="L10" s="615">
        <v>24657397</v>
      </c>
      <c r="M10" s="615">
        <v>23985378</v>
      </c>
      <c r="N10" s="634">
        <v>25238188</v>
      </c>
      <c r="O10" s="595">
        <v>303524752</v>
      </c>
    </row>
    <row r="11" spans="1:15">
      <c r="A11" s="614" t="s">
        <v>1278</v>
      </c>
      <c r="B11" s="613" t="s">
        <v>1277</v>
      </c>
      <c r="C11" s="612">
        <v>5714259</v>
      </c>
      <c r="D11" s="612">
        <v>5249738</v>
      </c>
      <c r="E11" s="612">
        <v>5812808</v>
      </c>
      <c r="F11" s="612">
        <v>5594630</v>
      </c>
      <c r="G11" s="620">
        <v>5816706</v>
      </c>
      <c r="H11" s="616">
        <v>5508387</v>
      </c>
      <c r="I11" s="617">
        <v>5598312</v>
      </c>
      <c r="J11" s="616">
        <v>5390168</v>
      </c>
      <c r="K11" s="615">
        <v>5109047</v>
      </c>
      <c r="L11" s="615">
        <v>5316688</v>
      </c>
      <c r="M11" s="615">
        <v>5045110</v>
      </c>
      <c r="N11" s="634">
        <v>5196783</v>
      </c>
      <c r="O11" s="595">
        <v>65352636</v>
      </c>
    </row>
    <row r="12" spans="1:15">
      <c r="A12" s="614" t="s">
        <v>1276</v>
      </c>
      <c r="B12" s="613" t="s">
        <v>1275</v>
      </c>
      <c r="C12" s="612">
        <v>45246976</v>
      </c>
      <c r="D12" s="612">
        <v>41113074</v>
      </c>
      <c r="E12" s="612">
        <v>45631855</v>
      </c>
      <c r="F12" s="612">
        <v>45036362</v>
      </c>
      <c r="G12" s="620">
        <v>47301505</v>
      </c>
      <c r="H12" s="616">
        <v>44867093</v>
      </c>
      <c r="I12" s="617">
        <v>45398374</v>
      </c>
      <c r="J12" s="616">
        <v>44546330</v>
      </c>
      <c r="K12" s="615">
        <v>41977172</v>
      </c>
      <c r="L12" s="615">
        <v>42788844</v>
      </c>
      <c r="M12" s="615">
        <v>41275084</v>
      </c>
      <c r="N12" s="634">
        <v>43487554</v>
      </c>
      <c r="O12" s="595">
        <v>528670223</v>
      </c>
    </row>
    <row r="13" spans="1:15">
      <c r="A13" s="614" t="s">
        <v>1274</v>
      </c>
      <c r="B13" s="613" t="s">
        <v>1273</v>
      </c>
      <c r="C13" s="612">
        <v>5595000</v>
      </c>
      <c r="D13" s="612">
        <v>5133806</v>
      </c>
      <c r="E13" s="612">
        <v>5658834</v>
      </c>
      <c r="F13" s="612">
        <v>5565191</v>
      </c>
      <c r="G13" s="620">
        <v>5899091</v>
      </c>
      <c r="H13" s="616">
        <v>5639599</v>
      </c>
      <c r="I13" s="617">
        <v>5734010</v>
      </c>
      <c r="J13" s="616">
        <v>5520171</v>
      </c>
      <c r="K13" s="615">
        <v>5148666</v>
      </c>
      <c r="L13" s="615">
        <v>5411143</v>
      </c>
      <c r="M13" s="615">
        <v>5287504</v>
      </c>
      <c r="N13" s="634">
        <v>5570344</v>
      </c>
      <c r="O13" s="595">
        <v>66163359</v>
      </c>
    </row>
    <row r="14" spans="1:15">
      <c r="A14" s="614" t="s">
        <v>1272</v>
      </c>
      <c r="B14" s="613" t="s">
        <v>1271</v>
      </c>
      <c r="C14" s="612" t="s">
        <v>256</v>
      </c>
      <c r="D14" s="612" t="s">
        <v>256</v>
      </c>
      <c r="E14" s="612" t="s">
        <v>256</v>
      </c>
      <c r="F14" s="612" t="s">
        <v>256</v>
      </c>
      <c r="G14" s="620" t="s">
        <v>256</v>
      </c>
      <c r="H14" s="616" t="s">
        <v>256</v>
      </c>
      <c r="I14" s="617" t="s">
        <v>256</v>
      </c>
      <c r="J14" s="616" t="s">
        <v>256</v>
      </c>
      <c r="K14" s="615">
        <v>10244541</v>
      </c>
      <c r="L14" s="615">
        <v>10567639</v>
      </c>
      <c r="M14" s="615">
        <v>10189035</v>
      </c>
      <c r="N14" s="634" t="s">
        <v>256</v>
      </c>
      <c r="O14" s="595">
        <v>31001215</v>
      </c>
    </row>
    <row r="15" spans="1:15">
      <c r="A15" s="614" t="s">
        <v>1270</v>
      </c>
      <c r="B15" s="613" t="s">
        <v>1269</v>
      </c>
      <c r="C15" s="612">
        <v>12580063</v>
      </c>
      <c r="D15" s="612">
        <v>11580241</v>
      </c>
      <c r="E15" s="612">
        <v>13023336</v>
      </c>
      <c r="F15" s="612">
        <v>12574596</v>
      </c>
      <c r="G15" s="620">
        <v>13266938</v>
      </c>
      <c r="H15" s="616">
        <v>12790127</v>
      </c>
      <c r="I15" s="617">
        <v>12952249</v>
      </c>
      <c r="J15" s="616">
        <v>12257974</v>
      </c>
      <c r="K15" s="615">
        <v>11602823</v>
      </c>
      <c r="L15" s="615">
        <v>11998502</v>
      </c>
      <c r="M15" s="615">
        <v>11548821</v>
      </c>
      <c r="N15" s="634">
        <v>12046651</v>
      </c>
      <c r="O15" s="595">
        <v>148222321</v>
      </c>
    </row>
    <row r="16" spans="1:15">
      <c r="A16" s="614" t="s">
        <v>1268</v>
      </c>
      <c r="B16" s="613" t="s">
        <v>1267</v>
      </c>
      <c r="C16" s="612">
        <v>52621560</v>
      </c>
      <c r="D16" s="612">
        <v>47933872</v>
      </c>
      <c r="E16" s="612">
        <v>53148057</v>
      </c>
      <c r="F16" s="612">
        <v>51915933</v>
      </c>
      <c r="G16" s="620">
        <v>54570730</v>
      </c>
      <c r="H16" s="616">
        <v>52730944</v>
      </c>
      <c r="I16" s="617">
        <v>54074130</v>
      </c>
      <c r="J16" s="616">
        <v>52659797</v>
      </c>
      <c r="K16" s="615">
        <v>49731957</v>
      </c>
      <c r="L16" s="615">
        <v>50673002</v>
      </c>
      <c r="M16" s="615">
        <v>49220893</v>
      </c>
      <c r="N16" s="634">
        <v>51675271</v>
      </c>
      <c r="O16" s="595">
        <v>620956146</v>
      </c>
    </row>
    <row r="17" spans="1:15">
      <c r="A17" s="614" t="s">
        <v>1266</v>
      </c>
      <c r="B17" s="613" t="s">
        <v>1265</v>
      </c>
      <c r="C17" s="612">
        <v>46627777</v>
      </c>
      <c r="D17" s="612">
        <v>42417916</v>
      </c>
      <c r="E17" s="612">
        <v>47229755</v>
      </c>
      <c r="F17" s="612">
        <v>46171906</v>
      </c>
      <c r="G17" s="620">
        <v>48034348</v>
      </c>
      <c r="H17" s="616">
        <v>46165300</v>
      </c>
      <c r="I17" s="617">
        <v>47213935</v>
      </c>
      <c r="J17" s="616">
        <v>45458147</v>
      </c>
      <c r="K17" s="615">
        <v>43060312</v>
      </c>
      <c r="L17" s="615">
        <v>44343868</v>
      </c>
      <c r="M17" s="615">
        <v>42537497</v>
      </c>
      <c r="N17" s="634">
        <v>44662063</v>
      </c>
      <c r="O17" s="595">
        <v>543922824</v>
      </c>
    </row>
    <row r="18" spans="1:15">
      <c r="A18" s="614" t="s">
        <v>1264</v>
      </c>
      <c r="B18" s="613" t="s">
        <v>1263</v>
      </c>
      <c r="C18" s="612">
        <v>16426515</v>
      </c>
      <c r="D18" s="612">
        <v>14886889</v>
      </c>
      <c r="E18" s="612">
        <v>16493445</v>
      </c>
      <c r="F18" s="612">
        <v>16176801</v>
      </c>
      <c r="G18" s="620">
        <v>16966918</v>
      </c>
      <c r="H18" s="616">
        <v>16229939</v>
      </c>
      <c r="I18" s="617">
        <v>16516248</v>
      </c>
      <c r="J18" s="616">
        <v>16143293</v>
      </c>
      <c r="K18" s="615">
        <v>15263657</v>
      </c>
      <c r="L18" s="615">
        <v>15663072</v>
      </c>
      <c r="M18" s="615">
        <v>15192782</v>
      </c>
      <c r="N18" s="634">
        <v>15987026</v>
      </c>
      <c r="O18" s="595">
        <v>191946585</v>
      </c>
    </row>
    <row r="19" spans="1:15">
      <c r="A19" s="614" t="s">
        <v>1262</v>
      </c>
      <c r="B19" s="613" t="s">
        <v>1261</v>
      </c>
      <c r="C19" s="612">
        <v>26026274</v>
      </c>
      <c r="D19" s="612">
        <v>23590066</v>
      </c>
      <c r="E19" s="612">
        <v>26039641</v>
      </c>
      <c r="F19" s="612">
        <v>25683780</v>
      </c>
      <c r="G19" s="620">
        <v>27243937</v>
      </c>
      <c r="H19" s="616">
        <v>25828170</v>
      </c>
      <c r="I19" s="617">
        <v>26069792</v>
      </c>
      <c r="J19" s="616">
        <v>25557437</v>
      </c>
      <c r="K19" s="615">
        <v>24000661</v>
      </c>
      <c r="L19" s="615">
        <v>24224282</v>
      </c>
      <c r="M19" s="615">
        <v>23471848</v>
      </c>
      <c r="N19" s="634">
        <v>24743588</v>
      </c>
      <c r="O19" s="595">
        <v>302479476</v>
      </c>
    </row>
    <row r="20" spans="1:15">
      <c r="A20" s="614" t="s">
        <v>1260</v>
      </c>
      <c r="B20" s="613" t="s">
        <v>1259</v>
      </c>
      <c r="C20" s="612">
        <v>6608668</v>
      </c>
      <c r="D20" s="612">
        <v>5991191</v>
      </c>
      <c r="E20" s="612">
        <v>6560236</v>
      </c>
      <c r="F20" s="612">
        <v>6472737</v>
      </c>
      <c r="G20" s="620">
        <v>6809348</v>
      </c>
      <c r="H20" s="616">
        <v>6468852</v>
      </c>
      <c r="I20" s="617">
        <v>6578292</v>
      </c>
      <c r="J20" s="616">
        <v>6377612</v>
      </c>
      <c r="K20" s="615">
        <v>5928899</v>
      </c>
      <c r="L20" s="615">
        <v>6063780</v>
      </c>
      <c r="M20" s="615">
        <v>5923006</v>
      </c>
      <c r="N20" s="634">
        <v>6240584</v>
      </c>
      <c r="O20" s="595">
        <v>76023205</v>
      </c>
    </row>
    <row r="21" spans="1:15">
      <c r="A21" s="614" t="s">
        <v>1258</v>
      </c>
      <c r="B21" s="613" t="s">
        <v>1257</v>
      </c>
      <c r="C21" s="612" t="s">
        <v>256</v>
      </c>
      <c r="D21" s="612" t="s">
        <v>256</v>
      </c>
      <c r="E21" s="612" t="s">
        <v>256</v>
      </c>
      <c r="F21" s="612" t="s">
        <v>256</v>
      </c>
      <c r="G21" s="620" t="s">
        <v>256</v>
      </c>
      <c r="H21" s="616" t="s">
        <v>256</v>
      </c>
      <c r="I21" s="617" t="s">
        <v>256</v>
      </c>
      <c r="J21" s="616" t="s">
        <v>256</v>
      </c>
      <c r="K21" s="615" t="s">
        <v>256</v>
      </c>
      <c r="L21" s="615" t="s">
        <v>256</v>
      </c>
      <c r="M21" s="615" t="s">
        <v>256</v>
      </c>
      <c r="N21" s="634" t="s">
        <v>256</v>
      </c>
      <c r="O21" s="595" t="s">
        <v>256</v>
      </c>
    </row>
    <row r="22" spans="1:15">
      <c r="A22" s="614" t="s">
        <v>1256</v>
      </c>
      <c r="B22" s="613" t="s">
        <v>1255</v>
      </c>
      <c r="C22" s="612" t="s">
        <v>256</v>
      </c>
      <c r="D22" s="612" t="s">
        <v>256</v>
      </c>
      <c r="E22" s="612" t="s">
        <v>256</v>
      </c>
      <c r="F22" s="612" t="s">
        <v>256</v>
      </c>
      <c r="G22" s="620" t="s">
        <v>256</v>
      </c>
      <c r="H22" s="616" t="s">
        <v>256</v>
      </c>
      <c r="I22" s="617" t="s">
        <v>256</v>
      </c>
      <c r="J22" s="616" t="s">
        <v>256</v>
      </c>
      <c r="K22" s="615" t="s">
        <v>256</v>
      </c>
      <c r="L22" s="615" t="s">
        <v>256</v>
      </c>
      <c r="M22" s="615" t="s">
        <v>256</v>
      </c>
      <c r="N22" s="634" t="s">
        <v>256</v>
      </c>
      <c r="O22" s="595" t="s">
        <v>256</v>
      </c>
    </row>
    <row r="23" spans="1:15">
      <c r="A23" s="614" t="s">
        <v>1254</v>
      </c>
      <c r="B23" s="613" t="s">
        <v>1253</v>
      </c>
      <c r="C23" s="612" t="s">
        <v>256</v>
      </c>
      <c r="D23" s="612" t="s">
        <v>256</v>
      </c>
      <c r="E23" s="612" t="s">
        <v>256</v>
      </c>
      <c r="F23" s="612" t="s">
        <v>256</v>
      </c>
      <c r="G23" s="620" t="s">
        <v>256</v>
      </c>
      <c r="H23" s="616" t="s">
        <v>256</v>
      </c>
      <c r="I23" s="617" t="s">
        <v>256</v>
      </c>
      <c r="J23" s="616" t="s">
        <v>256</v>
      </c>
      <c r="K23" s="615" t="s">
        <v>256</v>
      </c>
      <c r="L23" s="615" t="s">
        <v>256</v>
      </c>
      <c r="M23" s="615" t="s">
        <v>256</v>
      </c>
      <c r="N23" s="634" t="s">
        <v>256</v>
      </c>
      <c r="O23" s="595" t="s">
        <v>256</v>
      </c>
    </row>
    <row r="24" spans="1:15">
      <c r="A24" s="614" t="s">
        <v>1252</v>
      </c>
      <c r="B24" s="613" t="s">
        <v>1251</v>
      </c>
      <c r="C24" s="612" t="s">
        <v>256</v>
      </c>
      <c r="D24" s="612" t="s">
        <v>256</v>
      </c>
      <c r="E24" s="612" t="s">
        <v>256</v>
      </c>
      <c r="F24" s="612" t="s">
        <v>256</v>
      </c>
      <c r="G24" s="620" t="s">
        <v>256</v>
      </c>
      <c r="H24" s="616" t="s">
        <v>256</v>
      </c>
      <c r="I24" s="617" t="s">
        <v>256</v>
      </c>
      <c r="J24" s="616" t="s">
        <v>256</v>
      </c>
      <c r="K24" s="615" t="s">
        <v>256</v>
      </c>
      <c r="L24" s="615" t="s">
        <v>256</v>
      </c>
      <c r="M24" s="615" t="s">
        <v>256</v>
      </c>
      <c r="N24" s="634" t="s">
        <v>256</v>
      </c>
      <c r="O24" s="595" t="s">
        <v>256</v>
      </c>
    </row>
    <row r="25" spans="1:15">
      <c r="A25" s="614" t="s">
        <v>1250</v>
      </c>
      <c r="B25" s="613" t="s">
        <v>1249</v>
      </c>
      <c r="C25" s="612">
        <v>4428531</v>
      </c>
      <c r="D25" s="612">
        <v>4019451</v>
      </c>
      <c r="E25" s="612">
        <v>4378917</v>
      </c>
      <c r="F25" s="612">
        <v>4246502</v>
      </c>
      <c r="G25" s="620">
        <v>4377970</v>
      </c>
      <c r="H25" s="616">
        <v>4093254</v>
      </c>
      <c r="I25" s="617">
        <v>4245943</v>
      </c>
      <c r="J25" s="616">
        <v>4066594</v>
      </c>
      <c r="K25" s="615">
        <v>3805036</v>
      </c>
      <c r="L25" s="615">
        <v>3842580</v>
      </c>
      <c r="M25" s="615">
        <v>3703064</v>
      </c>
      <c r="N25" s="634">
        <v>3860502</v>
      </c>
      <c r="O25" s="595">
        <v>49068344</v>
      </c>
    </row>
    <row r="26" spans="1:15">
      <c r="A26" s="614" t="s">
        <v>1248</v>
      </c>
      <c r="B26" s="613" t="s">
        <v>1247</v>
      </c>
      <c r="C26" s="612" t="s">
        <v>256</v>
      </c>
      <c r="D26" s="612" t="s">
        <v>256</v>
      </c>
      <c r="E26" s="612" t="s">
        <v>256</v>
      </c>
      <c r="F26" s="612" t="s">
        <v>256</v>
      </c>
      <c r="G26" s="620" t="s">
        <v>256</v>
      </c>
      <c r="H26" s="616" t="s">
        <v>256</v>
      </c>
      <c r="I26" s="617" t="s">
        <v>256</v>
      </c>
      <c r="J26" s="616" t="s">
        <v>256</v>
      </c>
      <c r="K26" s="615" t="s">
        <v>256</v>
      </c>
      <c r="L26" s="615" t="s">
        <v>256</v>
      </c>
      <c r="M26" s="615" t="s">
        <v>256</v>
      </c>
      <c r="N26" s="634" t="s">
        <v>256</v>
      </c>
      <c r="O26" s="595" t="s">
        <v>256</v>
      </c>
    </row>
    <row r="27" spans="1:15">
      <c r="A27" s="614" t="s">
        <v>1246</v>
      </c>
      <c r="B27" s="613" t="s">
        <v>1245</v>
      </c>
      <c r="C27" s="612" t="s">
        <v>256</v>
      </c>
      <c r="D27" s="612" t="s">
        <v>256</v>
      </c>
      <c r="E27" s="612" t="s">
        <v>256</v>
      </c>
      <c r="F27" s="612" t="s">
        <v>256</v>
      </c>
      <c r="G27" s="620" t="s">
        <v>256</v>
      </c>
      <c r="H27" s="616" t="s">
        <v>256</v>
      </c>
      <c r="I27" s="617" t="s">
        <v>256</v>
      </c>
      <c r="J27" s="616" t="s">
        <v>256</v>
      </c>
      <c r="K27" s="615" t="s">
        <v>256</v>
      </c>
      <c r="L27" s="615" t="s">
        <v>256</v>
      </c>
      <c r="M27" s="615" t="s">
        <v>256</v>
      </c>
      <c r="N27" s="634" t="s">
        <v>256</v>
      </c>
      <c r="O27" s="595" t="s">
        <v>256</v>
      </c>
    </row>
    <row r="28" spans="1:15">
      <c r="A28" s="614" t="s">
        <v>1244</v>
      </c>
      <c r="B28" s="613" t="s">
        <v>1243</v>
      </c>
      <c r="C28" s="612" t="s">
        <v>256</v>
      </c>
      <c r="D28" s="612" t="s">
        <v>256</v>
      </c>
      <c r="E28" s="612" t="s">
        <v>256</v>
      </c>
      <c r="F28" s="612" t="s">
        <v>256</v>
      </c>
      <c r="G28" s="620" t="s">
        <v>256</v>
      </c>
      <c r="H28" s="616" t="s">
        <v>256</v>
      </c>
      <c r="I28" s="617" t="s">
        <v>256</v>
      </c>
      <c r="J28" s="616" t="s">
        <v>256</v>
      </c>
      <c r="K28" s="615" t="s">
        <v>256</v>
      </c>
      <c r="L28" s="615" t="s">
        <v>256</v>
      </c>
      <c r="M28" s="615" t="s">
        <v>256</v>
      </c>
      <c r="N28" s="634" t="s">
        <v>256</v>
      </c>
      <c r="O28" s="595" t="s">
        <v>256</v>
      </c>
    </row>
    <row r="29" spans="1:15">
      <c r="A29" s="614" t="s">
        <v>1242</v>
      </c>
      <c r="B29" s="613" t="s">
        <v>1241</v>
      </c>
      <c r="C29" s="612" t="s">
        <v>256</v>
      </c>
      <c r="D29" s="612" t="s">
        <v>256</v>
      </c>
      <c r="E29" s="612" t="s">
        <v>256</v>
      </c>
      <c r="F29" s="612" t="s">
        <v>256</v>
      </c>
      <c r="G29" s="620" t="s">
        <v>256</v>
      </c>
      <c r="H29" s="616" t="s">
        <v>256</v>
      </c>
      <c r="I29" s="617" t="s">
        <v>256</v>
      </c>
      <c r="J29" s="616" t="s">
        <v>256</v>
      </c>
      <c r="K29" s="615" t="s">
        <v>256</v>
      </c>
      <c r="L29" s="615" t="s">
        <v>256</v>
      </c>
      <c r="M29" s="615" t="s">
        <v>256</v>
      </c>
      <c r="N29" s="634" t="s">
        <v>256</v>
      </c>
      <c r="O29" s="595" t="s">
        <v>256</v>
      </c>
    </row>
    <row r="30" spans="1:15">
      <c r="A30" s="614" t="s">
        <v>1240</v>
      </c>
      <c r="B30" s="613" t="s">
        <v>1239</v>
      </c>
      <c r="C30" s="612" t="s">
        <v>256</v>
      </c>
      <c r="D30" s="612" t="s">
        <v>256</v>
      </c>
      <c r="E30" s="612" t="s">
        <v>256</v>
      </c>
      <c r="F30" s="612" t="s">
        <v>256</v>
      </c>
      <c r="G30" s="620" t="s">
        <v>256</v>
      </c>
      <c r="H30" s="616" t="s">
        <v>256</v>
      </c>
      <c r="I30" s="617" t="s">
        <v>256</v>
      </c>
      <c r="J30" s="616" t="s">
        <v>256</v>
      </c>
      <c r="K30" s="615" t="s">
        <v>256</v>
      </c>
      <c r="L30" s="615" t="s">
        <v>256</v>
      </c>
      <c r="M30" s="615" t="s">
        <v>256</v>
      </c>
      <c r="N30" s="634" t="s">
        <v>256</v>
      </c>
      <c r="O30" s="595" t="s">
        <v>256</v>
      </c>
    </row>
    <row r="31" spans="1:15">
      <c r="A31" s="614" t="s">
        <v>1238</v>
      </c>
      <c r="B31" s="613" t="s">
        <v>1237</v>
      </c>
      <c r="C31" s="612" t="s">
        <v>256</v>
      </c>
      <c r="D31" s="612" t="s">
        <v>256</v>
      </c>
      <c r="E31" s="612" t="s">
        <v>256</v>
      </c>
      <c r="F31" s="612" t="s">
        <v>256</v>
      </c>
      <c r="G31" s="620" t="s">
        <v>256</v>
      </c>
      <c r="H31" s="616" t="s">
        <v>256</v>
      </c>
      <c r="I31" s="617" t="s">
        <v>256</v>
      </c>
      <c r="J31" s="616" t="s">
        <v>256</v>
      </c>
      <c r="K31" s="615" t="s">
        <v>256</v>
      </c>
      <c r="L31" s="615" t="s">
        <v>256</v>
      </c>
      <c r="M31" s="615" t="s">
        <v>256</v>
      </c>
      <c r="N31" s="634" t="s">
        <v>256</v>
      </c>
      <c r="O31" s="595" t="s">
        <v>256</v>
      </c>
    </row>
    <row r="32" spans="1:15">
      <c r="A32" s="614" t="s">
        <v>1236</v>
      </c>
      <c r="B32" s="613" t="s">
        <v>1235</v>
      </c>
      <c r="C32" s="612" t="s">
        <v>256</v>
      </c>
      <c r="D32" s="612" t="s">
        <v>256</v>
      </c>
      <c r="E32" s="612" t="s">
        <v>256</v>
      </c>
      <c r="F32" s="612" t="s">
        <v>256</v>
      </c>
      <c r="G32" s="620" t="s">
        <v>256</v>
      </c>
      <c r="H32" s="616" t="s">
        <v>256</v>
      </c>
      <c r="I32" s="617" t="s">
        <v>256</v>
      </c>
      <c r="J32" s="616" t="s">
        <v>256</v>
      </c>
      <c r="K32" s="615" t="s">
        <v>256</v>
      </c>
      <c r="L32" s="615" t="s">
        <v>256</v>
      </c>
      <c r="M32" s="615" t="s">
        <v>256</v>
      </c>
      <c r="N32" s="634" t="s">
        <v>256</v>
      </c>
      <c r="O32" s="595" t="s">
        <v>256</v>
      </c>
    </row>
    <row r="33" spans="1:15">
      <c r="A33" s="614" t="s">
        <v>1234</v>
      </c>
      <c r="B33" s="613" t="s">
        <v>1233</v>
      </c>
      <c r="C33" s="612" t="s">
        <v>256</v>
      </c>
      <c r="D33" s="612" t="s">
        <v>256</v>
      </c>
      <c r="E33" s="612" t="s">
        <v>256</v>
      </c>
      <c r="F33" s="612" t="s">
        <v>256</v>
      </c>
      <c r="G33" s="620" t="s">
        <v>256</v>
      </c>
      <c r="H33" s="616" t="s">
        <v>256</v>
      </c>
      <c r="I33" s="617" t="s">
        <v>256</v>
      </c>
      <c r="J33" s="616" t="s">
        <v>256</v>
      </c>
      <c r="K33" s="615" t="s">
        <v>256</v>
      </c>
      <c r="L33" s="615" t="s">
        <v>256</v>
      </c>
      <c r="M33" s="615" t="s">
        <v>256</v>
      </c>
      <c r="N33" s="634" t="s">
        <v>256</v>
      </c>
      <c r="O33" s="595" t="s">
        <v>256</v>
      </c>
    </row>
    <row r="34" spans="1:15">
      <c r="A34" s="614" t="s">
        <v>1232</v>
      </c>
      <c r="B34" s="613" t="s">
        <v>1231</v>
      </c>
      <c r="C34" s="612">
        <v>26761178</v>
      </c>
      <c r="D34" s="612">
        <v>24477812</v>
      </c>
      <c r="E34" s="612">
        <v>27074063</v>
      </c>
      <c r="F34" s="612">
        <v>26576436</v>
      </c>
      <c r="G34" s="620">
        <v>27685329</v>
      </c>
      <c r="H34" s="616">
        <v>26219842</v>
      </c>
      <c r="I34" s="617">
        <v>26799869</v>
      </c>
      <c r="J34" s="616">
        <v>25976436</v>
      </c>
      <c r="K34" s="615">
        <v>24569787</v>
      </c>
      <c r="L34" s="615">
        <v>25370062</v>
      </c>
      <c r="M34" s="615">
        <v>24509562</v>
      </c>
      <c r="N34" s="634">
        <v>25804738</v>
      </c>
      <c r="O34" s="595">
        <v>311825114</v>
      </c>
    </row>
    <row r="35" spans="1:15">
      <c r="A35" s="614" t="s">
        <v>1230</v>
      </c>
      <c r="B35" s="613" t="s">
        <v>1229</v>
      </c>
      <c r="C35" s="612">
        <v>1454638</v>
      </c>
      <c r="D35" s="612">
        <v>1363409</v>
      </c>
      <c r="E35" s="612">
        <v>1487981</v>
      </c>
      <c r="F35" s="612">
        <v>1461684</v>
      </c>
      <c r="G35" s="620">
        <v>1523602</v>
      </c>
      <c r="H35" s="616">
        <v>1420331</v>
      </c>
      <c r="I35" s="617">
        <v>1490752</v>
      </c>
      <c r="J35" s="616">
        <v>1414200</v>
      </c>
      <c r="K35" s="615">
        <v>1348583</v>
      </c>
      <c r="L35" s="615">
        <v>1359090</v>
      </c>
      <c r="M35" s="615">
        <v>1274869</v>
      </c>
      <c r="N35" s="634">
        <v>1352869</v>
      </c>
      <c r="O35" s="595">
        <v>16952008</v>
      </c>
    </row>
    <row r="36" spans="1:15">
      <c r="A36" s="614" t="s">
        <v>1228</v>
      </c>
      <c r="B36" s="613" t="s">
        <v>1227</v>
      </c>
      <c r="C36" s="612" t="s">
        <v>256</v>
      </c>
      <c r="D36" s="612" t="s">
        <v>256</v>
      </c>
      <c r="E36" s="612" t="s">
        <v>256</v>
      </c>
      <c r="F36" s="612" t="s">
        <v>256</v>
      </c>
      <c r="G36" s="620" t="s">
        <v>256</v>
      </c>
      <c r="H36" s="616" t="s">
        <v>256</v>
      </c>
      <c r="I36" s="617" t="s">
        <v>256</v>
      </c>
      <c r="J36" s="616" t="s">
        <v>256</v>
      </c>
      <c r="K36" s="615" t="s">
        <v>256</v>
      </c>
      <c r="L36" s="615" t="s">
        <v>256</v>
      </c>
      <c r="M36" s="615" t="s">
        <v>256</v>
      </c>
      <c r="N36" s="634" t="s">
        <v>256</v>
      </c>
      <c r="O36" s="595" t="s">
        <v>256</v>
      </c>
    </row>
    <row r="37" spans="1:15">
      <c r="A37" s="614" t="s">
        <v>1226</v>
      </c>
      <c r="B37" s="613" t="s">
        <v>1225</v>
      </c>
      <c r="C37" s="612">
        <v>3750519</v>
      </c>
      <c r="D37" s="612">
        <v>3468716</v>
      </c>
      <c r="E37" s="612">
        <v>3941251</v>
      </c>
      <c r="F37" s="612">
        <v>3864876</v>
      </c>
      <c r="G37" s="620">
        <v>4020353</v>
      </c>
      <c r="H37" s="616">
        <v>3799959</v>
      </c>
      <c r="I37" s="617">
        <v>3868225</v>
      </c>
      <c r="J37" s="616">
        <v>3713691</v>
      </c>
      <c r="K37" s="615">
        <v>3438760</v>
      </c>
      <c r="L37" s="615">
        <v>3454563</v>
      </c>
      <c r="M37" s="615">
        <v>3354062</v>
      </c>
      <c r="N37" s="634">
        <v>3532862</v>
      </c>
      <c r="O37" s="595">
        <v>44207837</v>
      </c>
    </row>
    <row r="38" spans="1:15">
      <c r="A38" s="614" t="s">
        <v>1224</v>
      </c>
      <c r="B38" s="613" t="s">
        <v>1223</v>
      </c>
      <c r="C38" s="612">
        <v>11433240</v>
      </c>
      <c r="D38" s="612">
        <v>10324831</v>
      </c>
      <c r="E38" s="612">
        <v>11356176</v>
      </c>
      <c r="F38" s="612">
        <v>11116242</v>
      </c>
      <c r="G38" s="620">
        <v>11883550</v>
      </c>
      <c r="H38" s="616">
        <v>11447999</v>
      </c>
      <c r="I38" s="617">
        <v>11623895</v>
      </c>
      <c r="J38" s="616">
        <v>11363072</v>
      </c>
      <c r="K38" s="615">
        <v>10711192</v>
      </c>
      <c r="L38" s="615">
        <v>10895446</v>
      </c>
      <c r="M38" s="615">
        <v>10486807</v>
      </c>
      <c r="N38" s="634">
        <v>11066748</v>
      </c>
      <c r="O38" s="595">
        <v>133709198</v>
      </c>
    </row>
    <row r="39" spans="1:15">
      <c r="A39" s="614" t="s">
        <v>1222</v>
      </c>
      <c r="B39" s="613" t="s">
        <v>1221</v>
      </c>
      <c r="C39" s="612">
        <v>2547123</v>
      </c>
      <c r="D39" s="612">
        <v>2351271</v>
      </c>
      <c r="E39" s="612">
        <v>2659672</v>
      </c>
      <c r="F39" s="612">
        <v>2624256</v>
      </c>
      <c r="G39" s="620">
        <v>2665966</v>
      </c>
      <c r="H39" s="616">
        <v>2578874</v>
      </c>
      <c r="I39" s="617">
        <v>2715667</v>
      </c>
      <c r="J39" s="616">
        <v>2508605</v>
      </c>
      <c r="K39" s="615">
        <v>2389748</v>
      </c>
      <c r="L39" s="615">
        <v>2486741</v>
      </c>
      <c r="M39" s="615">
        <v>2382033</v>
      </c>
      <c r="N39" s="634">
        <v>2464406</v>
      </c>
      <c r="O39" s="595">
        <v>30374362</v>
      </c>
    </row>
    <row r="40" spans="1:15">
      <c r="A40" s="614" t="s">
        <v>1220</v>
      </c>
      <c r="B40" s="613" t="s">
        <v>1219</v>
      </c>
      <c r="C40" s="612">
        <v>7111510</v>
      </c>
      <c r="D40" s="612">
        <v>6387074</v>
      </c>
      <c r="E40" s="612">
        <v>6955278</v>
      </c>
      <c r="F40" s="612">
        <v>6795391</v>
      </c>
      <c r="G40" s="620">
        <v>7058010</v>
      </c>
      <c r="H40" s="616">
        <v>6787072</v>
      </c>
      <c r="I40" s="617">
        <v>6987368</v>
      </c>
      <c r="J40" s="616">
        <v>6806084</v>
      </c>
      <c r="K40" s="615">
        <v>6554200</v>
      </c>
      <c r="L40" s="615">
        <v>6553189</v>
      </c>
      <c r="M40" s="615">
        <v>6384015</v>
      </c>
      <c r="N40" s="634">
        <v>6802970</v>
      </c>
      <c r="O40" s="595">
        <v>81182161</v>
      </c>
    </row>
    <row r="41" spans="1:15">
      <c r="A41" s="614" t="s">
        <v>1218</v>
      </c>
      <c r="B41" s="613" t="s">
        <v>1217</v>
      </c>
      <c r="C41" s="612">
        <v>84658794</v>
      </c>
      <c r="D41" s="612">
        <v>77850087</v>
      </c>
      <c r="E41" s="612">
        <v>86198135</v>
      </c>
      <c r="F41" s="612">
        <v>83873973</v>
      </c>
      <c r="G41" s="620">
        <v>87685808</v>
      </c>
      <c r="H41" s="616">
        <v>83848435</v>
      </c>
      <c r="I41" s="617">
        <v>85405880</v>
      </c>
      <c r="J41" s="616">
        <v>82862805</v>
      </c>
      <c r="K41" s="615">
        <v>78033113</v>
      </c>
      <c r="L41" s="615">
        <v>79857763</v>
      </c>
      <c r="M41" s="615">
        <v>76987906</v>
      </c>
      <c r="N41" s="634">
        <v>81349655</v>
      </c>
      <c r="O41" s="595">
        <v>988612354</v>
      </c>
    </row>
    <row r="42" spans="1:15">
      <c r="A42" s="614" t="s">
        <v>1216</v>
      </c>
      <c r="B42" s="613" t="s">
        <v>1215</v>
      </c>
      <c r="C42" s="612">
        <v>10155871</v>
      </c>
      <c r="D42" s="612">
        <v>9218533</v>
      </c>
      <c r="E42" s="612">
        <v>10221007</v>
      </c>
      <c r="F42" s="612">
        <v>9972335</v>
      </c>
      <c r="G42" s="620">
        <v>10321604</v>
      </c>
      <c r="H42" s="616">
        <v>9963115</v>
      </c>
      <c r="I42" s="617">
        <v>10217560</v>
      </c>
      <c r="J42" s="616">
        <v>9951031</v>
      </c>
      <c r="K42" s="615">
        <v>9398883</v>
      </c>
      <c r="L42" s="615">
        <v>9564463</v>
      </c>
      <c r="M42" s="615">
        <v>9138357</v>
      </c>
      <c r="N42" s="634">
        <v>9670892</v>
      </c>
      <c r="O42" s="595">
        <v>117793651</v>
      </c>
    </row>
    <row r="43" spans="1:15">
      <c r="A43" s="614" t="s">
        <v>1214</v>
      </c>
      <c r="B43" s="613" t="s">
        <v>1213</v>
      </c>
      <c r="C43" s="612" t="s">
        <v>256</v>
      </c>
      <c r="D43" s="612" t="s">
        <v>256</v>
      </c>
      <c r="E43" s="612" t="s">
        <v>256</v>
      </c>
      <c r="F43" s="612" t="s">
        <v>256</v>
      </c>
      <c r="G43" s="620" t="s">
        <v>256</v>
      </c>
      <c r="H43" s="616" t="s">
        <v>256</v>
      </c>
      <c r="I43" s="617" t="s">
        <v>256</v>
      </c>
      <c r="J43" s="616" t="s">
        <v>256</v>
      </c>
      <c r="K43" s="615" t="s">
        <v>256</v>
      </c>
      <c r="L43" s="615" t="s">
        <v>256</v>
      </c>
      <c r="M43" s="615" t="s">
        <v>256</v>
      </c>
      <c r="N43" s="634" t="s">
        <v>256</v>
      </c>
      <c r="O43" s="595" t="s">
        <v>256</v>
      </c>
    </row>
    <row r="44" spans="1:15">
      <c r="A44" s="614" t="s">
        <v>1212</v>
      </c>
      <c r="B44" s="613" t="s">
        <v>1211</v>
      </c>
      <c r="C44" s="612">
        <v>7940191</v>
      </c>
      <c r="D44" s="612">
        <v>7211403</v>
      </c>
      <c r="E44" s="612">
        <v>7994279</v>
      </c>
      <c r="F44" s="612">
        <v>7791276</v>
      </c>
      <c r="G44" s="620">
        <v>8035024</v>
      </c>
      <c r="H44" s="616">
        <v>7427255</v>
      </c>
      <c r="I44" s="617">
        <v>7594387</v>
      </c>
      <c r="J44" s="616">
        <v>7413584</v>
      </c>
      <c r="K44" s="615">
        <v>7049446</v>
      </c>
      <c r="L44" s="615">
        <v>7162878</v>
      </c>
      <c r="M44" s="615">
        <v>6948267</v>
      </c>
      <c r="N44" s="634">
        <v>7260459</v>
      </c>
      <c r="O44" s="595">
        <v>89828449</v>
      </c>
    </row>
    <row r="45" spans="1:15">
      <c r="A45" s="614" t="s">
        <v>1210</v>
      </c>
      <c r="B45" s="613" t="s">
        <v>1209</v>
      </c>
      <c r="C45" s="612">
        <v>18083649</v>
      </c>
      <c r="D45" s="612">
        <v>16661167</v>
      </c>
      <c r="E45" s="612">
        <v>18499051</v>
      </c>
      <c r="F45" s="612">
        <v>17978403</v>
      </c>
      <c r="G45" s="620">
        <v>18610123</v>
      </c>
      <c r="H45" s="616">
        <v>17937761</v>
      </c>
      <c r="I45" s="617">
        <v>18344568</v>
      </c>
      <c r="J45" s="616">
        <v>17841939</v>
      </c>
      <c r="K45" s="615">
        <v>16800553</v>
      </c>
      <c r="L45" s="615">
        <v>17191685</v>
      </c>
      <c r="M45" s="615">
        <v>16678261</v>
      </c>
      <c r="N45" s="634">
        <v>17414989</v>
      </c>
      <c r="O45" s="595">
        <v>212042149</v>
      </c>
    </row>
    <row r="46" spans="1:15">
      <c r="A46" s="614" t="s">
        <v>1208</v>
      </c>
      <c r="B46" s="613" t="s">
        <v>1207</v>
      </c>
      <c r="C46" s="612">
        <v>52303451</v>
      </c>
      <c r="D46" s="612">
        <v>47793387</v>
      </c>
      <c r="E46" s="612">
        <v>52498912</v>
      </c>
      <c r="F46" s="612">
        <v>51310423</v>
      </c>
      <c r="G46" s="620">
        <v>53625157</v>
      </c>
      <c r="H46" s="616">
        <v>51747670</v>
      </c>
      <c r="I46" s="617">
        <v>53324275</v>
      </c>
      <c r="J46" s="616">
        <v>51460508</v>
      </c>
      <c r="K46" s="615">
        <v>48706165</v>
      </c>
      <c r="L46" s="615">
        <v>49743383</v>
      </c>
      <c r="M46" s="615">
        <v>47995790</v>
      </c>
      <c r="N46" s="634">
        <v>50915931</v>
      </c>
      <c r="O46" s="595">
        <v>611425052</v>
      </c>
    </row>
    <row r="47" spans="1:15">
      <c r="A47" s="614" t="s">
        <v>1206</v>
      </c>
      <c r="B47" s="613" t="s">
        <v>1205</v>
      </c>
      <c r="C47" s="612">
        <v>10314347</v>
      </c>
      <c r="D47" s="612">
        <v>9501156</v>
      </c>
      <c r="E47" s="612">
        <v>10450855</v>
      </c>
      <c r="F47" s="612">
        <v>10151565</v>
      </c>
      <c r="G47" s="620">
        <v>10606380</v>
      </c>
      <c r="H47" s="616">
        <v>10193392</v>
      </c>
      <c r="I47" s="617">
        <v>10545207</v>
      </c>
      <c r="J47" s="616">
        <v>10214297</v>
      </c>
      <c r="K47" s="615">
        <v>9601720</v>
      </c>
      <c r="L47" s="615">
        <v>9794548</v>
      </c>
      <c r="M47" s="615">
        <v>9418857</v>
      </c>
      <c r="N47" s="634">
        <v>9934711</v>
      </c>
      <c r="O47" s="595">
        <v>120727035</v>
      </c>
    </row>
    <row r="48" spans="1:15">
      <c r="A48" s="614" t="s">
        <v>1204</v>
      </c>
      <c r="B48" s="613" t="s">
        <v>1203</v>
      </c>
      <c r="C48" s="612">
        <v>35357321</v>
      </c>
      <c r="D48" s="612">
        <v>32251868</v>
      </c>
      <c r="E48" s="612">
        <v>35447366</v>
      </c>
      <c r="F48" s="612">
        <v>34704790</v>
      </c>
      <c r="G48" s="620">
        <v>36590540</v>
      </c>
      <c r="H48" s="616">
        <v>35069304</v>
      </c>
      <c r="I48" s="617">
        <v>35659628</v>
      </c>
      <c r="J48" s="616">
        <v>34539669</v>
      </c>
      <c r="K48" s="615">
        <v>32292381</v>
      </c>
      <c r="L48" s="615">
        <v>32643656</v>
      </c>
      <c r="M48" s="615">
        <v>31690878</v>
      </c>
      <c r="N48" s="634">
        <v>33439859</v>
      </c>
      <c r="O48" s="595">
        <v>409687260</v>
      </c>
    </row>
    <row r="49" spans="1:15">
      <c r="A49" s="614" t="s">
        <v>1202</v>
      </c>
      <c r="B49" s="613" t="s">
        <v>1201</v>
      </c>
      <c r="C49" s="612" t="s">
        <v>256</v>
      </c>
      <c r="D49" s="612" t="s">
        <v>256</v>
      </c>
      <c r="E49" s="612" t="s">
        <v>256</v>
      </c>
      <c r="F49" s="612" t="s">
        <v>256</v>
      </c>
      <c r="G49" s="620" t="s">
        <v>256</v>
      </c>
      <c r="H49" s="616" t="s">
        <v>256</v>
      </c>
      <c r="I49" s="617" t="s">
        <v>256</v>
      </c>
      <c r="J49" s="616" t="s">
        <v>256</v>
      </c>
      <c r="K49" s="615" t="s">
        <v>256</v>
      </c>
      <c r="L49" s="615" t="s">
        <v>256</v>
      </c>
      <c r="M49" s="615" t="s">
        <v>256</v>
      </c>
      <c r="N49" s="634" t="s">
        <v>256</v>
      </c>
      <c r="O49" s="595" t="s">
        <v>256</v>
      </c>
    </row>
    <row r="50" spans="1:15">
      <c r="A50" s="614" t="s">
        <v>1200</v>
      </c>
      <c r="B50" s="613" t="s">
        <v>1199</v>
      </c>
      <c r="C50" s="612">
        <v>12156951</v>
      </c>
      <c r="D50" s="612">
        <v>11217697</v>
      </c>
      <c r="E50" s="612">
        <v>12562546</v>
      </c>
      <c r="F50" s="612">
        <v>12164845</v>
      </c>
      <c r="G50" s="620">
        <v>12560654</v>
      </c>
      <c r="H50" s="616">
        <v>12114879</v>
      </c>
      <c r="I50" s="617">
        <v>12616494</v>
      </c>
      <c r="J50" s="616">
        <v>12129562</v>
      </c>
      <c r="K50" s="615">
        <v>11589114</v>
      </c>
      <c r="L50" s="615">
        <v>11910654</v>
      </c>
      <c r="M50" s="615">
        <v>11505261</v>
      </c>
      <c r="N50" s="634">
        <v>12075969</v>
      </c>
      <c r="O50" s="595">
        <v>144604626</v>
      </c>
    </row>
    <row r="51" spans="1:15">
      <c r="A51" s="614" t="s">
        <v>1198</v>
      </c>
      <c r="B51" s="613" t="s">
        <v>1197</v>
      </c>
      <c r="C51" s="612" t="s">
        <v>256</v>
      </c>
      <c r="D51" s="612" t="s">
        <v>256</v>
      </c>
      <c r="E51" s="612" t="s">
        <v>256</v>
      </c>
      <c r="F51" s="612" t="s">
        <v>256</v>
      </c>
      <c r="G51" s="620" t="s">
        <v>256</v>
      </c>
      <c r="H51" s="616" t="s">
        <v>256</v>
      </c>
      <c r="I51" s="617" t="s">
        <v>256</v>
      </c>
      <c r="J51" s="616" t="s">
        <v>256</v>
      </c>
      <c r="K51" s="615" t="s">
        <v>256</v>
      </c>
      <c r="L51" s="615" t="s">
        <v>256</v>
      </c>
      <c r="M51" s="615" t="s">
        <v>256</v>
      </c>
      <c r="N51" s="634" t="s">
        <v>256</v>
      </c>
      <c r="O51" s="595" t="s">
        <v>256</v>
      </c>
    </row>
    <row r="52" spans="1:15">
      <c r="A52" s="614" t="s">
        <v>1196</v>
      </c>
      <c r="B52" s="613" t="s">
        <v>1195</v>
      </c>
      <c r="C52" s="612" t="s">
        <v>256</v>
      </c>
      <c r="D52" s="612" t="s">
        <v>256</v>
      </c>
      <c r="E52" s="612" t="s">
        <v>256</v>
      </c>
      <c r="F52" s="612" t="s">
        <v>256</v>
      </c>
      <c r="G52" s="620" t="s">
        <v>256</v>
      </c>
      <c r="H52" s="616" t="s">
        <v>256</v>
      </c>
      <c r="I52" s="617" t="s">
        <v>256</v>
      </c>
      <c r="J52" s="616" t="s">
        <v>256</v>
      </c>
      <c r="K52" s="615" t="s">
        <v>256</v>
      </c>
      <c r="L52" s="615" t="s">
        <v>256</v>
      </c>
      <c r="M52" s="615" t="s">
        <v>256</v>
      </c>
      <c r="N52" s="634" t="s">
        <v>256</v>
      </c>
      <c r="O52" s="595" t="s">
        <v>256</v>
      </c>
    </row>
    <row r="53" spans="1:15">
      <c r="A53" s="614" t="s">
        <v>1194</v>
      </c>
      <c r="B53" s="613" t="s">
        <v>1193</v>
      </c>
      <c r="C53" s="612" t="s">
        <v>256</v>
      </c>
      <c r="D53" s="612" t="s">
        <v>256</v>
      </c>
      <c r="E53" s="612" t="s">
        <v>256</v>
      </c>
      <c r="F53" s="612" t="s">
        <v>256</v>
      </c>
      <c r="G53" s="620" t="s">
        <v>256</v>
      </c>
      <c r="H53" s="616" t="s">
        <v>256</v>
      </c>
      <c r="I53" s="617" t="s">
        <v>256</v>
      </c>
      <c r="J53" s="616" t="s">
        <v>256</v>
      </c>
      <c r="K53" s="615" t="s">
        <v>256</v>
      </c>
      <c r="L53" s="615" t="s">
        <v>256</v>
      </c>
      <c r="M53" s="615" t="s">
        <v>256</v>
      </c>
      <c r="N53" s="634" t="s">
        <v>256</v>
      </c>
      <c r="O53" s="595" t="s">
        <v>256</v>
      </c>
    </row>
    <row r="54" spans="1:15">
      <c r="A54" s="614" t="s">
        <v>1192</v>
      </c>
      <c r="B54" s="613" t="s">
        <v>1191</v>
      </c>
      <c r="C54" s="612" t="s">
        <v>256</v>
      </c>
      <c r="D54" s="612" t="s">
        <v>256</v>
      </c>
      <c r="E54" s="612" t="s">
        <v>256</v>
      </c>
      <c r="F54" s="612" t="s">
        <v>256</v>
      </c>
      <c r="G54" s="620" t="s">
        <v>256</v>
      </c>
      <c r="H54" s="616" t="s">
        <v>256</v>
      </c>
      <c r="I54" s="617" t="s">
        <v>256</v>
      </c>
      <c r="J54" s="616" t="s">
        <v>256</v>
      </c>
      <c r="K54" s="615" t="s">
        <v>256</v>
      </c>
      <c r="L54" s="615" t="s">
        <v>256</v>
      </c>
      <c r="M54" s="615" t="s">
        <v>256</v>
      </c>
      <c r="N54" s="634" t="s">
        <v>256</v>
      </c>
      <c r="O54" s="595" t="s">
        <v>256</v>
      </c>
    </row>
    <row r="55" spans="1:15">
      <c r="A55" s="614" t="s">
        <v>1190</v>
      </c>
      <c r="B55" s="613" t="s">
        <v>1189</v>
      </c>
      <c r="C55" s="612" t="s">
        <v>256</v>
      </c>
      <c r="D55" s="612" t="s">
        <v>256</v>
      </c>
      <c r="E55" s="612" t="s">
        <v>256</v>
      </c>
      <c r="F55" s="612" t="s">
        <v>256</v>
      </c>
      <c r="G55" s="620" t="s">
        <v>256</v>
      </c>
      <c r="H55" s="616" t="s">
        <v>256</v>
      </c>
      <c r="I55" s="617" t="s">
        <v>256</v>
      </c>
      <c r="J55" s="616" t="s">
        <v>256</v>
      </c>
      <c r="K55" s="615" t="s">
        <v>256</v>
      </c>
      <c r="L55" s="615" t="s">
        <v>256</v>
      </c>
      <c r="M55" s="615" t="s">
        <v>256</v>
      </c>
      <c r="N55" s="634" t="s">
        <v>256</v>
      </c>
      <c r="O55" s="595" t="s">
        <v>256</v>
      </c>
    </row>
    <row r="56" spans="1:15">
      <c r="A56" s="614" t="s">
        <v>1188</v>
      </c>
      <c r="B56" s="613" t="s">
        <v>1187</v>
      </c>
      <c r="C56" s="612" t="s">
        <v>256</v>
      </c>
      <c r="D56" s="612" t="s">
        <v>256</v>
      </c>
      <c r="E56" s="612" t="s">
        <v>256</v>
      </c>
      <c r="F56" s="612" t="s">
        <v>256</v>
      </c>
      <c r="G56" s="620" t="s">
        <v>256</v>
      </c>
      <c r="H56" s="616" t="s">
        <v>256</v>
      </c>
      <c r="I56" s="617" t="s">
        <v>256</v>
      </c>
      <c r="J56" s="616" t="s">
        <v>256</v>
      </c>
      <c r="K56" s="615" t="s">
        <v>256</v>
      </c>
      <c r="L56" s="615" t="s">
        <v>256</v>
      </c>
      <c r="M56" s="615" t="s">
        <v>256</v>
      </c>
      <c r="N56" s="634" t="s">
        <v>256</v>
      </c>
      <c r="O56" s="595" t="s">
        <v>256</v>
      </c>
    </row>
    <row r="57" spans="1:15">
      <c r="A57" s="614" t="s">
        <v>1186</v>
      </c>
      <c r="B57" s="613" t="s">
        <v>1185</v>
      </c>
      <c r="C57" s="612">
        <v>35242422</v>
      </c>
      <c r="D57" s="612">
        <v>32313561</v>
      </c>
      <c r="E57" s="612">
        <v>35882565</v>
      </c>
      <c r="F57" s="612">
        <v>35417717</v>
      </c>
      <c r="G57" s="620">
        <v>37476741</v>
      </c>
      <c r="H57" s="616">
        <v>35712793</v>
      </c>
      <c r="I57" s="617">
        <v>35795702</v>
      </c>
      <c r="J57" s="616">
        <v>34795904</v>
      </c>
      <c r="K57" s="615">
        <v>32663952</v>
      </c>
      <c r="L57" s="615">
        <v>32761008</v>
      </c>
      <c r="M57" s="615">
        <v>31502664</v>
      </c>
      <c r="N57" s="634">
        <v>33270208</v>
      </c>
      <c r="O57" s="595">
        <v>412835237</v>
      </c>
    </row>
    <row r="58" spans="1:15">
      <c r="A58" s="614" t="s">
        <v>1184</v>
      </c>
      <c r="B58" s="613" t="s">
        <v>1183</v>
      </c>
      <c r="C58" s="612">
        <v>11519506</v>
      </c>
      <c r="D58" s="612">
        <v>10547535</v>
      </c>
      <c r="E58" s="612">
        <v>11645044</v>
      </c>
      <c r="F58" s="612">
        <v>11367267</v>
      </c>
      <c r="G58" s="620">
        <v>11624420</v>
      </c>
      <c r="H58" s="616">
        <v>11128371</v>
      </c>
      <c r="I58" s="617">
        <v>11439962</v>
      </c>
      <c r="J58" s="616">
        <v>11075031</v>
      </c>
      <c r="K58" s="615">
        <v>10488726</v>
      </c>
      <c r="L58" s="615" t="s">
        <v>256</v>
      </c>
      <c r="M58" s="615" t="s">
        <v>256</v>
      </c>
      <c r="N58" s="634" t="s">
        <v>256</v>
      </c>
      <c r="O58" s="595">
        <v>100835862</v>
      </c>
    </row>
    <row r="59" spans="1:15">
      <c r="A59" s="614" t="s">
        <v>1182</v>
      </c>
      <c r="B59" s="613" t="s">
        <v>1181</v>
      </c>
      <c r="C59" s="612">
        <v>26263387</v>
      </c>
      <c r="D59" s="612">
        <v>23956312</v>
      </c>
      <c r="E59" s="612">
        <v>26628545</v>
      </c>
      <c r="F59" s="612">
        <v>26040396</v>
      </c>
      <c r="G59" s="620">
        <v>27119838</v>
      </c>
      <c r="H59" s="616">
        <v>26247111</v>
      </c>
      <c r="I59" s="617">
        <v>27041498</v>
      </c>
      <c r="J59" s="616">
        <v>25894993</v>
      </c>
      <c r="K59" s="615">
        <v>24599023</v>
      </c>
      <c r="L59" s="615">
        <v>25067128</v>
      </c>
      <c r="M59" s="615">
        <v>24127124</v>
      </c>
      <c r="N59" s="634">
        <v>25485809</v>
      </c>
      <c r="O59" s="595">
        <v>308471164</v>
      </c>
    </row>
    <row r="60" spans="1:15">
      <c r="A60" s="614" t="s">
        <v>1180</v>
      </c>
      <c r="B60" s="613" t="s">
        <v>1179</v>
      </c>
      <c r="C60" s="612" t="s">
        <v>256</v>
      </c>
      <c r="D60" s="612" t="s">
        <v>256</v>
      </c>
      <c r="E60" s="612" t="s">
        <v>256</v>
      </c>
      <c r="F60" s="612" t="s">
        <v>256</v>
      </c>
      <c r="G60" s="620" t="s">
        <v>256</v>
      </c>
      <c r="H60" s="616" t="s">
        <v>256</v>
      </c>
      <c r="I60" s="617" t="s">
        <v>256</v>
      </c>
      <c r="J60" s="616" t="s">
        <v>256</v>
      </c>
      <c r="K60" s="615" t="s">
        <v>256</v>
      </c>
      <c r="L60" s="615" t="s">
        <v>256</v>
      </c>
      <c r="M60" s="615" t="s">
        <v>256</v>
      </c>
      <c r="N60" s="634" t="s">
        <v>256</v>
      </c>
      <c r="O60" s="595" t="s">
        <v>256</v>
      </c>
    </row>
    <row r="61" spans="1:15">
      <c r="A61" s="614" t="s">
        <v>1178</v>
      </c>
      <c r="B61" s="613" t="s">
        <v>1177</v>
      </c>
      <c r="C61" s="612">
        <v>31556150</v>
      </c>
      <c r="D61" s="612">
        <v>28966394</v>
      </c>
      <c r="E61" s="612">
        <v>31854370</v>
      </c>
      <c r="F61" s="612">
        <v>31020904</v>
      </c>
      <c r="G61" s="620">
        <v>32238155</v>
      </c>
      <c r="H61" s="616">
        <v>30832021</v>
      </c>
      <c r="I61" s="617">
        <v>31564616</v>
      </c>
      <c r="J61" s="616">
        <v>30698710</v>
      </c>
      <c r="K61" s="615">
        <v>28980260</v>
      </c>
      <c r="L61" s="615">
        <v>29530582</v>
      </c>
      <c r="M61" s="615">
        <v>28741635</v>
      </c>
      <c r="N61" s="634">
        <v>30561805</v>
      </c>
      <c r="O61" s="595">
        <v>366545602</v>
      </c>
    </row>
    <row r="62" spans="1:15">
      <c r="A62" s="614" t="s">
        <v>1176</v>
      </c>
      <c r="B62" s="613" t="s">
        <v>1175</v>
      </c>
      <c r="C62" s="612" t="s">
        <v>256</v>
      </c>
      <c r="D62" s="612" t="s">
        <v>256</v>
      </c>
      <c r="E62" s="612" t="s">
        <v>256</v>
      </c>
      <c r="F62" s="612" t="s">
        <v>256</v>
      </c>
      <c r="G62" s="620" t="s">
        <v>256</v>
      </c>
      <c r="H62" s="616" t="s">
        <v>256</v>
      </c>
      <c r="I62" s="617" t="s">
        <v>256</v>
      </c>
      <c r="J62" s="616" t="s">
        <v>256</v>
      </c>
      <c r="K62" s="615" t="s">
        <v>256</v>
      </c>
      <c r="L62" s="615" t="s">
        <v>256</v>
      </c>
      <c r="M62" s="615" t="s">
        <v>256</v>
      </c>
      <c r="N62" s="634" t="s">
        <v>256</v>
      </c>
      <c r="O62" s="595" t="s">
        <v>256</v>
      </c>
    </row>
    <row r="63" spans="1:15">
      <c r="A63" s="614" t="s">
        <v>1174</v>
      </c>
      <c r="B63" s="613" t="s">
        <v>1173</v>
      </c>
      <c r="C63" s="612" t="s">
        <v>256</v>
      </c>
      <c r="D63" s="612" t="s">
        <v>256</v>
      </c>
      <c r="E63" s="612" t="s">
        <v>256</v>
      </c>
      <c r="F63" s="612" t="s">
        <v>256</v>
      </c>
      <c r="G63" s="620" t="s">
        <v>256</v>
      </c>
      <c r="H63" s="616" t="s">
        <v>256</v>
      </c>
      <c r="I63" s="617" t="s">
        <v>256</v>
      </c>
      <c r="J63" s="616" t="s">
        <v>256</v>
      </c>
      <c r="K63" s="615" t="s">
        <v>256</v>
      </c>
      <c r="L63" s="615" t="s">
        <v>256</v>
      </c>
      <c r="M63" s="615" t="s">
        <v>256</v>
      </c>
      <c r="N63" s="634" t="s">
        <v>256</v>
      </c>
      <c r="O63" s="595" t="s">
        <v>256</v>
      </c>
    </row>
    <row r="64" spans="1:15">
      <c r="A64" s="614" t="s">
        <v>1172</v>
      </c>
      <c r="B64" s="613" t="s">
        <v>1171</v>
      </c>
      <c r="C64" s="612">
        <v>26703788</v>
      </c>
      <c r="D64" s="612">
        <v>24455622</v>
      </c>
      <c r="E64" s="612">
        <v>26912584</v>
      </c>
      <c r="F64" s="612">
        <v>26454461</v>
      </c>
      <c r="G64" s="620">
        <v>27417949</v>
      </c>
      <c r="H64" s="616">
        <v>26287488</v>
      </c>
      <c r="I64" s="617">
        <v>27015697</v>
      </c>
      <c r="J64" s="616">
        <v>26069531</v>
      </c>
      <c r="K64" s="615">
        <v>24652475</v>
      </c>
      <c r="L64" s="615">
        <v>25164865</v>
      </c>
      <c r="M64" s="615">
        <v>24319117</v>
      </c>
      <c r="N64" s="634">
        <v>25715528</v>
      </c>
      <c r="O64" s="595">
        <v>311169105</v>
      </c>
    </row>
    <row r="65" spans="1:15">
      <c r="A65" s="614" t="s">
        <v>1170</v>
      </c>
      <c r="B65" s="613" t="s">
        <v>1169</v>
      </c>
      <c r="C65" s="612">
        <v>5109074</v>
      </c>
      <c r="D65" s="612">
        <v>4717622</v>
      </c>
      <c r="E65" s="612">
        <v>5182307</v>
      </c>
      <c r="F65" s="612">
        <v>5069928</v>
      </c>
      <c r="G65" s="620">
        <v>5254534</v>
      </c>
      <c r="H65" s="616">
        <v>5010671</v>
      </c>
      <c r="I65" s="617">
        <v>5111930</v>
      </c>
      <c r="J65" s="616">
        <v>4981212</v>
      </c>
      <c r="K65" s="615">
        <v>4737052</v>
      </c>
      <c r="L65" s="615">
        <v>4859407</v>
      </c>
      <c r="M65" s="615">
        <v>4665315</v>
      </c>
      <c r="N65" s="634">
        <v>4875431</v>
      </c>
      <c r="O65" s="595">
        <v>59574483</v>
      </c>
    </row>
    <row r="66" spans="1:15">
      <c r="A66" s="614" t="s">
        <v>1168</v>
      </c>
      <c r="B66" s="613" t="s">
        <v>1167</v>
      </c>
      <c r="C66" s="612" t="s">
        <v>256</v>
      </c>
      <c r="D66" s="612" t="s">
        <v>256</v>
      </c>
      <c r="E66" s="612" t="s">
        <v>256</v>
      </c>
      <c r="F66" s="612" t="s">
        <v>256</v>
      </c>
      <c r="G66" s="620" t="s">
        <v>256</v>
      </c>
      <c r="H66" s="616" t="s">
        <v>256</v>
      </c>
      <c r="I66" s="617" t="s">
        <v>256</v>
      </c>
      <c r="J66" s="616" t="s">
        <v>256</v>
      </c>
      <c r="K66" s="615" t="s">
        <v>256</v>
      </c>
      <c r="L66" s="615" t="s">
        <v>256</v>
      </c>
      <c r="M66" s="615" t="s">
        <v>256</v>
      </c>
      <c r="N66" s="634" t="s">
        <v>256</v>
      </c>
      <c r="O66" s="595" t="s">
        <v>256</v>
      </c>
    </row>
    <row r="67" spans="1:15">
      <c r="A67" s="614" t="s">
        <v>1166</v>
      </c>
      <c r="B67" s="613" t="s">
        <v>1165</v>
      </c>
      <c r="C67" s="612" t="s">
        <v>256</v>
      </c>
      <c r="D67" s="612" t="s">
        <v>256</v>
      </c>
      <c r="E67" s="612" t="s">
        <v>256</v>
      </c>
      <c r="F67" s="612" t="s">
        <v>256</v>
      </c>
      <c r="G67" s="620" t="s">
        <v>256</v>
      </c>
      <c r="H67" s="616" t="s">
        <v>256</v>
      </c>
      <c r="I67" s="617" t="s">
        <v>256</v>
      </c>
      <c r="J67" s="616" t="s">
        <v>256</v>
      </c>
      <c r="K67" s="615" t="s">
        <v>256</v>
      </c>
      <c r="L67" s="615" t="s">
        <v>256</v>
      </c>
      <c r="M67" s="615" t="s">
        <v>256</v>
      </c>
      <c r="N67" s="634" t="s">
        <v>256</v>
      </c>
      <c r="O67" s="595" t="s">
        <v>256</v>
      </c>
    </row>
    <row r="68" spans="1:15">
      <c r="A68" s="614" t="s">
        <v>1164</v>
      </c>
      <c r="B68" s="613" t="s">
        <v>1163</v>
      </c>
      <c r="C68" s="612" t="s">
        <v>256</v>
      </c>
      <c r="D68" s="612">
        <v>1985846</v>
      </c>
      <c r="E68" s="612">
        <v>2151746</v>
      </c>
      <c r="F68" s="612">
        <v>2111500</v>
      </c>
      <c r="G68" s="620">
        <v>2247479</v>
      </c>
      <c r="H68" s="616">
        <v>2155440</v>
      </c>
      <c r="I68" s="617">
        <v>2161926</v>
      </c>
      <c r="J68" s="616" t="s">
        <v>256</v>
      </c>
      <c r="K68" s="615">
        <v>1895085</v>
      </c>
      <c r="L68" s="615">
        <v>1946975</v>
      </c>
      <c r="M68" s="615">
        <v>1916471</v>
      </c>
      <c r="N68" s="634" t="s">
        <v>256</v>
      </c>
      <c r="O68" s="595">
        <v>18572468</v>
      </c>
    </row>
    <row r="69" spans="1:15">
      <c r="A69" s="614" t="s">
        <v>1162</v>
      </c>
      <c r="B69" s="613" t="s">
        <v>1161</v>
      </c>
      <c r="C69" s="612" t="s">
        <v>256</v>
      </c>
      <c r="D69" s="612" t="s">
        <v>256</v>
      </c>
      <c r="E69" s="612" t="s">
        <v>256</v>
      </c>
      <c r="F69" s="612" t="s">
        <v>256</v>
      </c>
      <c r="G69" s="620" t="s">
        <v>256</v>
      </c>
      <c r="H69" s="616" t="s">
        <v>256</v>
      </c>
      <c r="I69" s="617" t="s">
        <v>256</v>
      </c>
      <c r="J69" s="616" t="s">
        <v>256</v>
      </c>
      <c r="K69" s="615" t="s">
        <v>256</v>
      </c>
      <c r="L69" s="615" t="s">
        <v>256</v>
      </c>
      <c r="M69" s="615" t="s">
        <v>256</v>
      </c>
      <c r="N69" s="634" t="s">
        <v>256</v>
      </c>
      <c r="O69" s="595" t="s">
        <v>256</v>
      </c>
    </row>
    <row r="70" spans="1:15">
      <c r="A70" s="614" t="s">
        <v>1160</v>
      </c>
      <c r="B70" s="613" t="s">
        <v>1159</v>
      </c>
      <c r="C70" s="612" t="s">
        <v>256</v>
      </c>
      <c r="D70" s="612" t="s">
        <v>256</v>
      </c>
      <c r="E70" s="612" t="s">
        <v>256</v>
      </c>
      <c r="F70" s="612" t="s">
        <v>256</v>
      </c>
      <c r="G70" s="620" t="s">
        <v>256</v>
      </c>
      <c r="H70" s="616" t="s">
        <v>256</v>
      </c>
      <c r="I70" s="617" t="s">
        <v>256</v>
      </c>
      <c r="J70" s="616" t="s">
        <v>256</v>
      </c>
      <c r="K70" s="615" t="s">
        <v>256</v>
      </c>
      <c r="L70" s="615" t="s">
        <v>256</v>
      </c>
      <c r="M70" s="615" t="s">
        <v>256</v>
      </c>
      <c r="N70" s="634" t="s">
        <v>256</v>
      </c>
      <c r="O70" s="595" t="s">
        <v>256</v>
      </c>
    </row>
    <row r="71" spans="1:15">
      <c r="A71" s="614" t="s">
        <v>1158</v>
      </c>
      <c r="B71" s="613" t="s">
        <v>1157</v>
      </c>
      <c r="C71" s="612" t="s">
        <v>256</v>
      </c>
      <c r="D71" s="612" t="s">
        <v>256</v>
      </c>
      <c r="E71" s="612" t="s">
        <v>256</v>
      </c>
      <c r="F71" s="612" t="s">
        <v>256</v>
      </c>
      <c r="G71" s="620" t="s">
        <v>256</v>
      </c>
      <c r="H71" s="616" t="s">
        <v>256</v>
      </c>
      <c r="I71" s="617" t="s">
        <v>256</v>
      </c>
      <c r="J71" s="616" t="s">
        <v>256</v>
      </c>
      <c r="K71" s="615" t="s">
        <v>256</v>
      </c>
      <c r="L71" s="615" t="s">
        <v>256</v>
      </c>
      <c r="M71" s="615" t="s">
        <v>256</v>
      </c>
      <c r="N71" s="634" t="s">
        <v>256</v>
      </c>
      <c r="O71" s="595" t="s">
        <v>256</v>
      </c>
    </row>
    <row r="72" spans="1:15">
      <c r="A72" s="614" t="s">
        <v>1156</v>
      </c>
      <c r="B72" s="613" t="s">
        <v>1155</v>
      </c>
      <c r="C72" s="612" t="s">
        <v>256</v>
      </c>
      <c r="D72" s="612" t="s">
        <v>256</v>
      </c>
      <c r="E72" s="612" t="s">
        <v>256</v>
      </c>
      <c r="F72" s="612" t="s">
        <v>256</v>
      </c>
      <c r="G72" s="620" t="s">
        <v>256</v>
      </c>
      <c r="H72" s="616" t="s">
        <v>256</v>
      </c>
      <c r="I72" s="617" t="s">
        <v>256</v>
      </c>
      <c r="J72" s="616" t="s">
        <v>256</v>
      </c>
      <c r="K72" s="615" t="s">
        <v>256</v>
      </c>
      <c r="L72" s="615" t="s">
        <v>256</v>
      </c>
      <c r="M72" s="615" t="s">
        <v>256</v>
      </c>
      <c r="N72" s="634" t="s">
        <v>256</v>
      </c>
      <c r="O72" s="595" t="s">
        <v>256</v>
      </c>
    </row>
    <row r="73" spans="1:15">
      <c r="A73" s="614" t="s">
        <v>1154</v>
      </c>
      <c r="B73" s="613" t="s">
        <v>1153</v>
      </c>
      <c r="C73" s="612" t="s">
        <v>256</v>
      </c>
      <c r="D73" s="612" t="s">
        <v>256</v>
      </c>
      <c r="E73" s="612" t="s">
        <v>256</v>
      </c>
      <c r="F73" s="612" t="s">
        <v>256</v>
      </c>
      <c r="G73" s="620" t="s">
        <v>256</v>
      </c>
      <c r="H73" s="616" t="s">
        <v>256</v>
      </c>
      <c r="I73" s="617" t="s">
        <v>256</v>
      </c>
      <c r="J73" s="616" t="s">
        <v>256</v>
      </c>
      <c r="K73" s="615" t="s">
        <v>256</v>
      </c>
      <c r="L73" s="615" t="s">
        <v>256</v>
      </c>
      <c r="M73" s="615" t="s">
        <v>256</v>
      </c>
      <c r="N73" s="634" t="s">
        <v>256</v>
      </c>
      <c r="O73" s="595" t="s">
        <v>256</v>
      </c>
    </row>
    <row r="74" spans="1:15">
      <c r="A74" s="614" t="s">
        <v>1152</v>
      </c>
      <c r="B74" s="613" t="s">
        <v>1151</v>
      </c>
      <c r="C74" s="612" t="s">
        <v>256</v>
      </c>
      <c r="D74" s="612" t="s">
        <v>256</v>
      </c>
      <c r="E74" s="612" t="s">
        <v>256</v>
      </c>
      <c r="F74" s="612" t="s">
        <v>256</v>
      </c>
      <c r="G74" s="620" t="s">
        <v>256</v>
      </c>
      <c r="H74" s="616" t="s">
        <v>256</v>
      </c>
      <c r="I74" s="617" t="s">
        <v>256</v>
      </c>
      <c r="J74" s="616" t="s">
        <v>256</v>
      </c>
      <c r="K74" s="615" t="s">
        <v>256</v>
      </c>
      <c r="L74" s="615" t="s">
        <v>256</v>
      </c>
      <c r="M74" s="615" t="s">
        <v>256</v>
      </c>
      <c r="N74" s="634" t="s">
        <v>256</v>
      </c>
      <c r="O74" s="595" t="s">
        <v>256</v>
      </c>
    </row>
    <row r="75" spans="1:15">
      <c r="A75" s="614" t="s">
        <v>1150</v>
      </c>
      <c r="B75" s="613" t="s">
        <v>1149</v>
      </c>
      <c r="C75" s="612" t="s">
        <v>256</v>
      </c>
      <c r="D75" s="612" t="s">
        <v>256</v>
      </c>
      <c r="E75" s="612" t="s">
        <v>256</v>
      </c>
      <c r="F75" s="612" t="s">
        <v>256</v>
      </c>
      <c r="G75" s="620" t="s">
        <v>256</v>
      </c>
      <c r="H75" s="616" t="s">
        <v>256</v>
      </c>
      <c r="I75" s="617" t="s">
        <v>256</v>
      </c>
      <c r="J75" s="616" t="s">
        <v>256</v>
      </c>
      <c r="K75" s="615" t="s">
        <v>256</v>
      </c>
      <c r="L75" s="615" t="s">
        <v>256</v>
      </c>
      <c r="M75" s="615" t="s">
        <v>256</v>
      </c>
      <c r="N75" s="634" t="s">
        <v>256</v>
      </c>
      <c r="O75" s="595" t="s">
        <v>256</v>
      </c>
    </row>
    <row r="76" spans="1:15">
      <c r="A76" s="614" t="s">
        <v>1148</v>
      </c>
      <c r="B76" s="613" t="s">
        <v>1147</v>
      </c>
      <c r="C76" s="612" t="s">
        <v>256</v>
      </c>
      <c r="D76" s="612" t="s">
        <v>256</v>
      </c>
      <c r="E76" s="612" t="s">
        <v>256</v>
      </c>
      <c r="F76" s="612" t="s">
        <v>256</v>
      </c>
      <c r="G76" s="620" t="s">
        <v>256</v>
      </c>
      <c r="H76" s="616" t="s">
        <v>256</v>
      </c>
      <c r="I76" s="617" t="s">
        <v>256</v>
      </c>
      <c r="J76" s="616" t="s">
        <v>256</v>
      </c>
      <c r="K76" s="615" t="s">
        <v>256</v>
      </c>
      <c r="L76" s="615" t="s">
        <v>256</v>
      </c>
      <c r="M76" s="615" t="s">
        <v>256</v>
      </c>
      <c r="N76" s="634" t="s">
        <v>256</v>
      </c>
      <c r="O76" s="595" t="s">
        <v>256</v>
      </c>
    </row>
    <row r="77" spans="1:15">
      <c r="A77" s="614" t="s">
        <v>1146</v>
      </c>
      <c r="B77" s="613" t="s">
        <v>1145</v>
      </c>
      <c r="C77" s="612" t="s">
        <v>256</v>
      </c>
      <c r="D77" s="612" t="s">
        <v>256</v>
      </c>
      <c r="E77" s="612" t="s">
        <v>256</v>
      </c>
      <c r="F77" s="612" t="s">
        <v>256</v>
      </c>
      <c r="G77" s="620" t="s">
        <v>256</v>
      </c>
      <c r="H77" s="616" t="s">
        <v>256</v>
      </c>
      <c r="I77" s="617" t="s">
        <v>256</v>
      </c>
      <c r="J77" s="616" t="s">
        <v>256</v>
      </c>
      <c r="K77" s="615" t="s">
        <v>256</v>
      </c>
      <c r="L77" s="615" t="s">
        <v>256</v>
      </c>
      <c r="M77" s="615" t="s">
        <v>256</v>
      </c>
      <c r="N77" s="634" t="s">
        <v>256</v>
      </c>
      <c r="O77" s="595" t="s">
        <v>256</v>
      </c>
    </row>
    <row r="78" spans="1:15">
      <c r="A78" s="614" t="s">
        <v>1144</v>
      </c>
      <c r="B78" s="613" t="s">
        <v>1143</v>
      </c>
      <c r="C78" s="612" t="s">
        <v>256</v>
      </c>
      <c r="D78" s="612" t="s">
        <v>256</v>
      </c>
      <c r="E78" s="612" t="s">
        <v>256</v>
      </c>
      <c r="F78" s="612" t="s">
        <v>256</v>
      </c>
      <c r="G78" s="620" t="s">
        <v>256</v>
      </c>
      <c r="H78" s="616" t="s">
        <v>256</v>
      </c>
      <c r="I78" s="617" t="s">
        <v>256</v>
      </c>
      <c r="J78" s="616" t="s">
        <v>256</v>
      </c>
      <c r="K78" s="615" t="s">
        <v>256</v>
      </c>
      <c r="L78" s="615" t="s">
        <v>256</v>
      </c>
      <c r="M78" s="615" t="s">
        <v>256</v>
      </c>
      <c r="N78" s="634" t="s">
        <v>256</v>
      </c>
      <c r="O78" s="595" t="s">
        <v>256</v>
      </c>
    </row>
    <row r="79" spans="1:15">
      <c r="A79" s="614" t="s">
        <v>1142</v>
      </c>
      <c r="B79" s="613" t="s">
        <v>1141</v>
      </c>
      <c r="C79" s="612" t="s">
        <v>256</v>
      </c>
      <c r="D79" s="612" t="s">
        <v>256</v>
      </c>
      <c r="E79" s="612" t="s">
        <v>256</v>
      </c>
      <c r="F79" s="612" t="s">
        <v>256</v>
      </c>
      <c r="G79" s="620" t="s">
        <v>256</v>
      </c>
      <c r="H79" s="616" t="s">
        <v>256</v>
      </c>
      <c r="I79" s="617" t="s">
        <v>256</v>
      </c>
      <c r="J79" s="616" t="s">
        <v>256</v>
      </c>
      <c r="K79" s="615" t="s">
        <v>256</v>
      </c>
      <c r="L79" s="615" t="s">
        <v>256</v>
      </c>
      <c r="M79" s="615" t="s">
        <v>256</v>
      </c>
      <c r="N79" s="634" t="s">
        <v>256</v>
      </c>
      <c r="O79" s="595" t="s">
        <v>256</v>
      </c>
    </row>
    <row r="80" spans="1:15">
      <c r="A80" s="614" t="s">
        <v>1140</v>
      </c>
      <c r="B80" s="613" t="s">
        <v>1139</v>
      </c>
      <c r="C80" s="612">
        <v>44110862</v>
      </c>
      <c r="D80" s="612">
        <v>40365315</v>
      </c>
      <c r="E80" s="612">
        <v>44962046</v>
      </c>
      <c r="F80" s="612">
        <v>43633293</v>
      </c>
      <c r="G80" s="620">
        <v>45109351</v>
      </c>
      <c r="H80" s="616">
        <v>43229381</v>
      </c>
      <c r="I80" s="617">
        <v>43416857</v>
      </c>
      <c r="J80" s="616">
        <v>41392256</v>
      </c>
      <c r="K80" s="615">
        <v>39141684</v>
      </c>
      <c r="L80" s="615">
        <v>40697450</v>
      </c>
      <c r="M80" s="615">
        <v>39624270</v>
      </c>
      <c r="N80" s="634">
        <v>41823386</v>
      </c>
      <c r="O80" s="595">
        <v>507506151</v>
      </c>
    </row>
    <row r="81" spans="1:15">
      <c r="A81" s="614" t="s">
        <v>1138</v>
      </c>
      <c r="B81" s="613" t="s">
        <v>1137</v>
      </c>
      <c r="C81" s="612" t="s">
        <v>256</v>
      </c>
      <c r="D81" s="612" t="s">
        <v>256</v>
      </c>
      <c r="E81" s="612" t="s">
        <v>256</v>
      </c>
      <c r="F81" s="612" t="s">
        <v>256</v>
      </c>
      <c r="G81" s="620" t="s">
        <v>256</v>
      </c>
      <c r="H81" s="616" t="s">
        <v>256</v>
      </c>
      <c r="I81" s="617" t="s">
        <v>256</v>
      </c>
      <c r="J81" s="616" t="s">
        <v>256</v>
      </c>
      <c r="K81" s="615" t="s">
        <v>256</v>
      </c>
      <c r="L81" s="615" t="s">
        <v>256</v>
      </c>
      <c r="M81" s="615" t="s">
        <v>256</v>
      </c>
      <c r="N81" s="634" t="s">
        <v>256</v>
      </c>
      <c r="O81" s="595" t="s">
        <v>256</v>
      </c>
    </row>
    <row r="82" spans="1:15">
      <c r="A82" s="614" t="s">
        <v>1136</v>
      </c>
      <c r="B82" s="613" t="s">
        <v>1135</v>
      </c>
      <c r="C82" s="612">
        <v>1234931</v>
      </c>
      <c r="D82" s="612">
        <v>1201066</v>
      </c>
      <c r="E82" s="612">
        <v>1274099</v>
      </c>
      <c r="F82" s="612">
        <v>1238063</v>
      </c>
      <c r="G82" s="620">
        <v>1274568</v>
      </c>
      <c r="H82" s="616">
        <v>1236579</v>
      </c>
      <c r="I82" s="617">
        <v>1258089</v>
      </c>
      <c r="J82" s="616">
        <v>1132577</v>
      </c>
      <c r="K82" s="615">
        <v>1097587</v>
      </c>
      <c r="L82" s="615">
        <v>1105401</v>
      </c>
      <c r="M82" s="615">
        <v>1077784</v>
      </c>
      <c r="N82" s="634">
        <v>1220719</v>
      </c>
      <c r="O82" s="595">
        <v>14351463</v>
      </c>
    </row>
    <row r="83" spans="1:15">
      <c r="A83" s="614" t="s">
        <v>1134</v>
      </c>
      <c r="B83" s="613" t="s">
        <v>1133</v>
      </c>
      <c r="C83" s="612" t="s">
        <v>256</v>
      </c>
      <c r="D83" s="612" t="s">
        <v>256</v>
      </c>
      <c r="E83" s="612" t="s">
        <v>256</v>
      </c>
      <c r="F83" s="612" t="s">
        <v>256</v>
      </c>
      <c r="G83" s="620" t="s">
        <v>256</v>
      </c>
      <c r="H83" s="616" t="s">
        <v>256</v>
      </c>
      <c r="I83" s="617" t="s">
        <v>256</v>
      </c>
      <c r="J83" s="616" t="s">
        <v>256</v>
      </c>
      <c r="K83" s="615" t="s">
        <v>256</v>
      </c>
      <c r="L83" s="615" t="s">
        <v>256</v>
      </c>
      <c r="M83" s="615" t="s">
        <v>256</v>
      </c>
      <c r="N83" s="634" t="s">
        <v>256</v>
      </c>
      <c r="O83" s="595" t="s">
        <v>256</v>
      </c>
    </row>
    <row r="84" spans="1:15">
      <c r="A84" s="614" t="s">
        <v>1132</v>
      </c>
      <c r="B84" s="613" t="s">
        <v>1131</v>
      </c>
      <c r="C84" s="612">
        <v>19905008</v>
      </c>
      <c r="D84" s="612">
        <v>18124457</v>
      </c>
      <c r="E84" s="612">
        <v>20504613</v>
      </c>
      <c r="F84" s="612">
        <v>20149887</v>
      </c>
      <c r="G84" s="620">
        <v>20835733</v>
      </c>
      <c r="H84" s="616">
        <v>19706244</v>
      </c>
      <c r="I84" s="617">
        <v>20345163</v>
      </c>
      <c r="J84" s="616">
        <v>19524848</v>
      </c>
      <c r="K84" s="615">
        <v>18005409</v>
      </c>
      <c r="L84" s="615">
        <v>18887046</v>
      </c>
      <c r="M84" s="615">
        <v>18558380</v>
      </c>
      <c r="N84" s="634">
        <v>20075990</v>
      </c>
      <c r="O84" s="595">
        <v>234622778</v>
      </c>
    </row>
    <row r="85" spans="1:15">
      <c r="A85" s="614" t="s">
        <v>1130</v>
      </c>
      <c r="B85" s="613" t="s">
        <v>1129</v>
      </c>
      <c r="C85" s="612" t="s">
        <v>256</v>
      </c>
      <c r="D85" s="612" t="s">
        <v>256</v>
      </c>
      <c r="E85" s="612" t="s">
        <v>256</v>
      </c>
      <c r="F85" s="612" t="s">
        <v>256</v>
      </c>
      <c r="G85" s="620" t="s">
        <v>256</v>
      </c>
      <c r="H85" s="616" t="s">
        <v>256</v>
      </c>
      <c r="I85" s="617" t="s">
        <v>256</v>
      </c>
      <c r="J85" s="616" t="s">
        <v>256</v>
      </c>
      <c r="K85" s="615" t="s">
        <v>256</v>
      </c>
      <c r="L85" s="615" t="s">
        <v>256</v>
      </c>
      <c r="M85" s="615" t="s">
        <v>256</v>
      </c>
      <c r="N85" s="634" t="s">
        <v>256</v>
      </c>
      <c r="O85" s="595" t="s">
        <v>256</v>
      </c>
    </row>
    <row r="86" spans="1:15">
      <c r="A86" s="614" t="s">
        <v>1128</v>
      </c>
      <c r="B86" s="613" t="s">
        <v>1127</v>
      </c>
      <c r="C86" s="612" t="s">
        <v>256</v>
      </c>
      <c r="D86" s="612" t="s">
        <v>256</v>
      </c>
      <c r="E86" s="612" t="s">
        <v>256</v>
      </c>
      <c r="F86" s="612" t="s">
        <v>256</v>
      </c>
      <c r="G86" s="620" t="s">
        <v>256</v>
      </c>
      <c r="H86" s="616" t="s">
        <v>256</v>
      </c>
      <c r="I86" s="617" t="s">
        <v>256</v>
      </c>
      <c r="J86" s="617" t="s">
        <v>256</v>
      </c>
      <c r="K86" s="616" t="s">
        <v>256</v>
      </c>
      <c r="L86" s="615" t="s">
        <v>256</v>
      </c>
      <c r="M86" s="615" t="s">
        <v>256</v>
      </c>
      <c r="N86" s="634" t="s">
        <v>256</v>
      </c>
      <c r="O86" s="616" t="s">
        <v>256</v>
      </c>
    </row>
    <row r="87" spans="1:15">
      <c r="A87" s="614" t="s">
        <v>1126</v>
      </c>
      <c r="B87" s="613" t="s">
        <v>1125</v>
      </c>
      <c r="C87" s="612" t="s">
        <v>256</v>
      </c>
      <c r="D87" s="612" t="s">
        <v>256</v>
      </c>
      <c r="E87" s="612" t="s">
        <v>256</v>
      </c>
      <c r="F87" s="612" t="s">
        <v>256</v>
      </c>
      <c r="G87" s="612" t="s">
        <v>256</v>
      </c>
      <c r="H87" s="612" t="s">
        <v>256</v>
      </c>
      <c r="I87" s="617" t="s">
        <v>256</v>
      </c>
      <c r="J87" s="616" t="s">
        <v>256</v>
      </c>
      <c r="K87" s="615" t="s">
        <v>256</v>
      </c>
      <c r="L87" s="615" t="s">
        <v>256</v>
      </c>
      <c r="M87" s="615" t="s">
        <v>256</v>
      </c>
      <c r="N87" s="615" t="s">
        <v>256</v>
      </c>
      <c r="O87" s="607" t="s">
        <v>256</v>
      </c>
    </row>
    <row r="88" spans="1:15">
      <c r="A88" s="614" t="s">
        <v>1124</v>
      </c>
      <c r="B88" s="613" t="s">
        <v>1123</v>
      </c>
      <c r="C88" s="612" t="s">
        <v>256</v>
      </c>
      <c r="D88" s="612" t="s">
        <v>256</v>
      </c>
      <c r="E88" s="612" t="s">
        <v>256</v>
      </c>
      <c r="F88" s="612" t="s">
        <v>256</v>
      </c>
      <c r="G88" s="612" t="s">
        <v>256</v>
      </c>
      <c r="H88" s="612" t="s">
        <v>256</v>
      </c>
      <c r="I88" s="617" t="s">
        <v>256</v>
      </c>
      <c r="J88" s="616" t="s">
        <v>256</v>
      </c>
      <c r="K88" s="615" t="s">
        <v>256</v>
      </c>
      <c r="L88" s="615" t="s">
        <v>256</v>
      </c>
      <c r="M88" s="615" t="s">
        <v>256</v>
      </c>
      <c r="N88" s="615" t="s">
        <v>256</v>
      </c>
      <c r="O88" s="607" t="s">
        <v>256</v>
      </c>
    </row>
    <row r="89" spans="1:15">
      <c r="A89" s="614" t="s">
        <v>1122</v>
      </c>
      <c r="B89" s="613" t="s">
        <v>1121</v>
      </c>
      <c r="C89" s="612" t="s">
        <v>256</v>
      </c>
      <c r="D89" s="612" t="s">
        <v>256</v>
      </c>
      <c r="E89" s="612" t="s">
        <v>256</v>
      </c>
      <c r="F89" s="612" t="s">
        <v>256</v>
      </c>
      <c r="G89" s="612" t="s">
        <v>256</v>
      </c>
      <c r="H89" s="612" t="s">
        <v>256</v>
      </c>
      <c r="I89" s="617" t="s">
        <v>256</v>
      </c>
      <c r="J89" s="616" t="s">
        <v>256</v>
      </c>
      <c r="K89" s="615" t="s">
        <v>256</v>
      </c>
      <c r="L89" s="615" t="s">
        <v>256</v>
      </c>
      <c r="M89" s="615" t="s">
        <v>256</v>
      </c>
      <c r="N89" s="615" t="s">
        <v>256</v>
      </c>
      <c r="O89" s="607" t="s">
        <v>256</v>
      </c>
    </row>
    <row r="90" spans="1:15">
      <c r="A90" s="614" t="s">
        <v>1120</v>
      </c>
      <c r="B90" s="613" t="s">
        <v>1119</v>
      </c>
      <c r="C90" s="612" t="s">
        <v>256</v>
      </c>
      <c r="D90" s="612">
        <v>145114</v>
      </c>
      <c r="E90" s="612" t="s">
        <v>256</v>
      </c>
      <c r="F90" s="612">
        <v>151017</v>
      </c>
      <c r="G90" s="612" t="s">
        <v>256</v>
      </c>
      <c r="H90" s="612" t="s">
        <v>256</v>
      </c>
      <c r="I90" s="617" t="s">
        <v>256</v>
      </c>
      <c r="J90" s="616" t="s">
        <v>256</v>
      </c>
      <c r="K90" s="615" t="s">
        <v>256</v>
      </c>
      <c r="L90" s="615" t="s">
        <v>256</v>
      </c>
      <c r="M90" s="615" t="s">
        <v>256</v>
      </c>
      <c r="N90" s="615" t="s">
        <v>256</v>
      </c>
      <c r="O90" s="607">
        <v>296131</v>
      </c>
    </row>
    <row r="91" spans="1:15">
      <c r="A91" s="614" t="s">
        <v>1118</v>
      </c>
      <c r="B91" s="613" t="s">
        <v>1117</v>
      </c>
      <c r="C91" s="612">
        <v>6798667</v>
      </c>
      <c r="D91" s="612">
        <v>6306469</v>
      </c>
      <c r="E91" s="612">
        <v>7118561</v>
      </c>
      <c r="F91" s="612">
        <v>6877506</v>
      </c>
      <c r="G91" s="612">
        <v>7175981</v>
      </c>
      <c r="H91" s="612">
        <v>6913270</v>
      </c>
      <c r="I91" s="617">
        <v>6994647</v>
      </c>
      <c r="J91" s="616">
        <v>6652319</v>
      </c>
      <c r="K91" s="615">
        <v>6287190</v>
      </c>
      <c r="L91" s="615">
        <v>6386161</v>
      </c>
      <c r="M91" s="615">
        <v>6042859</v>
      </c>
      <c r="N91" s="615">
        <v>6345851</v>
      </c>
      <c r="O91" s="607">
        <v>79899481</v>
      </c>
    </row>
    <row r="92" spans="1:15">
      <c r="A92" s="614" t="s">
        <v>1116</v>
      </c>
      <c r="B92" s="613" t="s">
        <v>1115</v>
      </c>
      <c r="C92" s="612">
        <v>8901233</v>
      </c>
      <c r="D92" s="612">
        <v>8073138</v>
      </c>
      <c r="E92" s="612">
        <v>8869748</v>
      </c>
      <c r="F92" s="612">
        <v>8616440</v>
      </c>
      <c r="G92" s="612">
        <v>8999681</v>
      </c>
      <c r="H92" s="612">
        <v>8502712</v>
      </c>
      <c r="I92" s="617">
        <v>8575279</v>
      </c>
      <c r="J92" s="616">
        <v>8314778</v>
      </c>
      <c r="K92" s="615">
        <v>7793335</v>
      </c>
      <c r="L92" s="615">
        <v>8074815</v>
      </c>
      <c r="M92" s="615">
        <v>7876071</v>
      </c>
      <c r="N92" s="615">
        <v>8334246</v>
      </c>
      <c r="O92" s="607">
        <v>100931476</v>
      </c>
    </row>
    <row r="93" spans="1:15">
      <c r="A93" s="614" t="s">
        <v>1114</v>
      </c>
      <c r="B93" s="613" t="s">
        <v>1113</v>
      </c>
      <c r="C93" s="612">
        <v>14051053</v>
      </c>
      <c r="D93" s="612">
        <v>12958109</v>
      </c>
      <c r="E93" s="612">
        <v>14422979</v>
      </c>
      <c r="F93" s="612">
        <v>14263389</v>
      </c>
      <c r="G93" s="612">
        <v>14972120</v>
      </c>
      <c r="H93" s="612">
        <v>13977693</v>
      </c>
      <c r="I93" s="617">
        <v>13950083</v>
      </c>
      <c r="J93" s="616">
        <v>13519621</v>
      </c>
      <c r="K93" s="615">
        <v>12835778</v>
      </c>
      <c r="L93" s="615">
        <v>12888205</v>
      </c>
      <c r="M93" s="615">
        <v>12435161</v>
      </c>
      <c r="N93" s="615">
        <v>13269108</v>
      </c>
      <c r="O93" s="607">
        <v>163543299</v>
      </c>
    </row>
    <row r="94" spans="1:15">
      <c r="A94" s="614" t="s">
        <v>1112</v>
      </c>
      <c r="B94" s="613" t="s">
        <v>1111</v>
      </c>
      <c r="C94" s="612">
        <v>3950941</v>
      </c>
      <c r="D94" s="612">
        <v>3595137</v>
      </c>
      <c r="E94" s="612">
        <v>4003474</v>
      </c>
      <c r="F94" s="612">
        <v>3949580</v>
      </c>
      <c r="G94" s="612">
        <v>4098374</v>
      </c>
      <c r="H94" s="612">
        <v>3873881</v>
      </c>
      <c r="I94" s="617">
        <v>3906059</v>
      </c>
      <c r="J94" s="616">
        <v>3789251</v>
      </c>
      <c r="K94" s="615">
        <v>3598537</v>
      </c>
      <c r="L94" s="615">
        <v>3617877</v>
      </c>
      <c r="M94" s="615">
        <v>3511940</v>
      </c>
      <c r="N94" s="615">
        <v>3779562</v>
      </c>
      <c r="O94" s="607">
        <v>45674613</v>
      </c>
    </row>
    <row r="95" spans="1:15">
      <c r="A95" s="614" t="s">
        <v>1110</v>
      </c>
      <c r="B95" s="613" t="s">
        <v>1109</v>
      </c>
      <c r="C95" s="612">
        <v>7384770</v>
      </c>
      <c r="D95" s="612">
        <v>6882998</v>
      </c>
      <c r="E95" s="612">
        <v>7648707</v>
      </c>
      <c r="F95" s="612">
        <v>7536030</v>
      </c>
      <c r="G95" s="612">
        <v>7826082</v>
      </c>
      <c r="H95" s="612">
        <v>7434067</v>
      </c>
      <c r="I95" s="617">
        <v>7560864</v>
      </c>
      <c r="J95" s="616">
        <v>7080094</v>
      </c>
      <c r="K95" s="615">
        <v>6706250</v>
      </c>
      <c r="L95" s="615">
        <v>6838276</v>
      </c>
      <c r="M95" s="615">
        <v>6524017</v>
      </c>
      <c r="N95" s="615">
        <v>6880039</v>
      </c>
      <c r="O95" s="607">
        <v>86302194</v>
      </c>
    </row>
    <row r="96" spans="1:15">
      <c r="A96" s="614" t="s">
        <v>1108</v>
      </c>
      <c r="B96" s="613" t="s">
        <v>1107</v>
      </c>
      <c r="C96" s="612" t="s">
        <v>256</v>
      </c>
      <c r="D96" s="612" t="s">
        <v>256</v>
      </c>
      <c r="E96" s="612" t="s">
        <v>256</v>
      </c>
      <c r="F96" s="612" t="s">
        <v>256</v>
      </c>
      <c r="G96" s="612" t="s">
        <v>256</v>
      </c>
      <c r="H96" s="612" t="s">
        <v>256</v>
      </c>
      <c r="I96" s="617" t="s">
        <v>256</v>
      </c>
      <c r="J96" s="616" t="s">
        <v>256</v>
      </c>
      <c r="K96" s="615" t="s">
        <v>256</v>
      </c>
      <c r="L96" s="615" t="s">
        <v>256</v>
      </c>
      <c r="M96" s="615" t="s">
        <v>256</v>
      </c>
      <c r="N96" s="615" t="s">
        <v>256</v>
      </c>
      <c r="O96" s="607" t="s">
        <v>256</v>
      </c>
    </row>
    <row r="97" spans="1:15">
      <c r="A97" s="614" t="s">
        <v>1106</v>
      </c>
      <c r="B97" s="613" t="s">
        <v>1105</v>
      </c>
      <c r="C97" s="612" t="s">
        <v>256</v>
      </c>
      <c r="D97" s="612" t="s">
        <v>256</v>
      </c>
      <c r="E97" s="612" t="s">
        <v>256</v>
      </c>
      <c r="F97" s="612" t="s">
        <v>256</v>
      </c>
      <c r="G97" s="612" t="s">
        <v>256</v>
      </c>
      <c r="H97" s="612" t="s">
        <v>256</v>
      </c>
      <c r="I97" s="617" t="s">
        <v>256</v>
      </c>
      <c r="J97" s="616" t="s">
        <v>256</v>
      </c>
      <c r="K97" s="615" t="s">
        <v>256</v>
      </c>
      <c r="L97" s="615" t="s">
        <v>256</v>
      </c>
      <c r="M97" s="615" t="s">
        <v>256</v>
      </c>
      <c r="N97" s="615" t="s">
        <v>256</v>
      </c>
      <c r="O97" s="607" t="s">
        <v>256</v>
      </c>
    </row>
    <row r="98" spans="1:15">
      <c r="A98" s="614" t="s">
        <v>1104</v>
      </c>
      <c r="B98" s="613" t="s">
        <v>1103</v>
      </c>
      <c r="C98" s="612" t="s">
        <v>256</v>
      </c>
      <c r="D98" s="612" t="s">
        <v>256</v>
      </c>
      <c r="E98" s="612" t="s">
        <v>256</v>
      </c>
      <c r="F98" s="612" t="s">
        <v>256</v>
      </c>
      <c r="G98" s="612" t="s">
        <v>256</v>
      </c>
      <c r="H98" s="612" t="s">
        <v>256</v>
      </c>
      <c r="I98" s="617" t="s">
        <v>256</v>
      </c>
      <c r="J98" s="616" t="s">
        <v>256</v>
      </c>
      <c r="K98" s="615" t="s">
        <v>256</v>
      </c>
      <c r="L98" s="615" t="s">
        <v>256</v>
      </c>
      <c r="M98" s="615" t="s">
        <v>256</v>
      </c>
      <c r="N98" s="615" t="s">
        <v>256</v>
      </c>
      <c r="O98" s="607" t="s">
        <v>256</v>
      </c>
    </row>
    <row r="99" spans="1:15">
      <c r="A99" s="614" t="s">
        <v>1102</v>
      </c>
      <c r="B99" s="613" t="s">
        <v>1101</v>
      </c>
      <c r="C99" s="612">
        <v>29191857</v>
      </c>
      <c r="D99" s="612">
        <v>26764114</v>
      </c>
      <c r="E99" s="612">
        <v>29633346</v>
      </c>
      <c r="F99" s="612">
        <v>28880879</v>
      </c>
      <c r="G99" s="612">
        <v>29780268</v>
      </c>
      <c r="H99" s="612">
        <v>28255072</v>
      </c>
      <c r="I99" s="617">
        <v>28737746</v>
      </c>
      <c r="J99" s="616">
        <v>27822854</v>
      </c>
      <c r="K99" s="615">
        <v>26142893</v>
      </c>
      <c r="L99" s="615">
        <v>26802486</v>
      </c>
      <c r="M99" s="615">
        <v>26346350</v>
      </c>
      <c r="N99" s="615">
        <v>28086961</v>
      </c>
      <c r="O99" s="607">
        <v>336444826</v>
      </c>
    </row>
    <row r="100" spans="1:15">
      <c r="A100" s="614" t="s">
        <v>1100</v>
      </c>
      <c r="B100" s="613" t="s">
        <v>1099</v>
      </c>
      <c r="C100" s="612">
        <v>10343809</v>
      </c>
      <c r="D100" s="612">
        <v>9348397</v>
      </c>
      <c r="E100" s="612">
        <v>10312909</v>
      </c>
      <c r="F100" s="612" t="s">
        <v>256</v>
      </c>
      <c r="G100" s="612" t="s">
        <v>256</v>
      </c>
      <c r="H100" s="612">
        <v>9826935</v>
      </c>
      <c r="I100" s="617">
        <v>9866813</v>
      </c>
      <c r="J100" s="616" t="s">
        <v>256</v>
      </c>
      <c r="K100" s="615" t="s">
        <v>256</v>
      </c>
      <c r="L100" s="615" t="s">
        <v>256</v>
      </c>
      <c r="M100" s="615" t="s">
        <v>256</v>
      </c>
      <c r="N100" s="615">
        <v>9729139</v>
      </c>
      <c r="O100" s="607">
        <v>59428002</v>
      </c>
    </row>
    <row r="101" spans="1:15">
      <c r="A101" s="614" t="s">
        <v>1098</v>
      </c>
      <c r="B101" s="613" t="s">
        <v>1097</v>
      </c>
      <c r="C101" s="612">
        <v>7105644</v>
      </c>
      <c r="D101" s="612">
        <v>6529654</v>
      </c>
      <c r="E101" s="612">
        <v>7291346</v>
      </c>
      <c r="F101" s="612">
        <v>7166321</v>
      </c>
      <c r="G101" s="612">
        <v>7329231</v>
      </c>
      <c r="H101" s="612">
        <v>6936512</v>
      </c>
      <c r="I101" s="617">
        <v>7182374</v>
      </c>
      <c r="J101" s="616">
        <v>6720945</v>
      </c>
      <c r="K101" s="615">
        <v>6401726</v>
      </c>
      <c r="L101" s="615">
        <v>6667596</v>
      </c>
      <c r="M101" s="615">
        <v>6428199</v>
      </c>
      <c r="N101" s="615">
        <v>6735201</v>
      </c>
      <c r="O101" s="607">
        <v>82494749</v>
      </c>
    </row>
    <row r="102" spans="1:15">
      <c r="A102" s="614" t="s">
        <v>1096</v>
      </c>
      <c r="B102" s="613" t="s">
        <v>1095</v>
      </c>
      <c r="C102" s="612">
        <v>12288520</v>
      </c>
      <c r="D102" s="612">
        <v>11281908</v>
      </c>
      <c r="E102" s="612">
        <v>12431681</v>
      </c>
      <c r="F102" s="612">
        <v>12219165</v>
      </c>
      <c r="G102" s="612">
        <v>12720818</v>
      </c>
      <c r="H102" s="612">
        <v>12095796</v>
      </c>
      <c r="I102" s="617">
        <v>12320335</v>
      </c>
      <c r="J102" s="616">
        <v>12039424</v>
      </c>
      <c r="K102" s="615">
        <v>11361079</v>
      </c>
      <c r="L102" s="615">
        <v>11667910</v>
      </c>
      <c r="M102" s="615">
        <v>11231626</v>
      </c>
      <c r="N102" s="615">
        <v>11821637</v>
      </c>
      <c r="O102" s="607">
        <v>143479899</v>
      </c>
    </row>
    <row r="103" spans="1:15">
      <c r="A103" s="614" t="s">
        <v>1094</v>
      </c>
      <c r="B103" s="613" t="s">
        <v>1093</v>
      </c>
      <c r="C103" s="612" t="s">
        <v>256</v>
      </c>
      <c r="D103" s="612" t="s">
        <v>256</v>
      </c>
      <c r="E103" s="612" t="s">
        <v>256</v>
      </c>
      <c r="F103" s="612" t="s">
        <v>256</v>
      </c>
      <c r="G103" s="612" t="s">
        <v>256</v>
      </c>
      <c r="H103" s="612" t="s">
        <v>256</v>
      </c>
      <c r="I103" s="617" t="s">
        <v>256</v>
      </c>
      <c r="J103" s="616" t="s">
        <v>256</v>
      </c>
      <c r="K103" s="615" t="s">
        <v>256</v>
      </c>
      <c r="L103" s="615" t="s">
        <v>256</v>
      </c>
      <c r="M103" s="615" t="s">
        <v>256</v>
      </c>
      <c r="N103" s="615" t="s">
        <v>256</v>
      </c>
      <c r="O103" s="607" t="s">
        <v>256</v>
      </c>
    </row>
    <row r="104" spans="1:15">
      <c r="A104" s="614" t="s">
        <v>1092</v>
      </c>
      <c r="B104" s="613" t="s">
        <v>1091</v>
      </c>
      <c r="C104" s="612" t="s">
        <v>256</v>
      </c>
      <c r="D104" s="612" t="s">
        <v>256</v>
      </c>
      <c r="E104" s="612" t="s">
        <v>256</v>
      </c>
      <c r="F104" s="612" t="s">
        <v>256</v>
      </c>
      <c r="G104" s="612" t="s">
        <v>256</v>
      </c>
      <c r="H104" s="612" t="s">
        <v>256</v>
      </c>
      <c r="I104" s="617" t="s">
        <v>256</v>
      </c>
      <c r="J104" s="616" t="s">
        <v>256</v>
      </c>
      <c r="K104" s="615" t="s">
        <v>256</v>
      </c>
      <c r="L104" s="615" t="s">
        <v>256</v>
      </c>
      <c r="M104" s="615" t="s">
        <v>256</v>
      </c>
      <c r="N104" s="615" t="s">
        <v>256</v>
      </c>
      <c r="O104" s="607" t="s">
        <v>256</v>
      </c>
    </row>
    <row r="105" spans="1:15">
      <c r="A105" s="614" t="s">
        <v>1090</v>
      </c>
      <c r="B105" s="613" t="s">
        <v>1089</v>
      </c>
      <c r="C105" s="612">
        <v>14545605</v>
      </c>
      <c r="D105" s="612">
        <v>13266998</v>
      </c>
      <c r="E105" s="612">
        <v>14752142</v>
      </c>
      <c r="F105" s="612">
        <v>14321476</v>
      </c>
      <c r="G105" s="612">
        <v>14964097</v>
      </c>
      <c r="H105" s="612">
        <v>14183636</v>
      </c>
      <c r="I105" s="617">
        <v>14557709</v>
      </c>
      <c r="J105" s="616">
        <v>14022340</v>
      </c>
      <c r="K105" s="615">
        <v>13251431</v>
      </c>
      <c r="L105" s="615">
        <v>13604206</v>
      </c>
      <c r="M105" s="615">
        <v>13217366</v>
      </c>
      <c r="N105" s="615">
        <v>13970186</v>
      </c>
      <c r="O105" s="607">
        <v>168657192</v>
      </c>
    </row>
    <row r="106" spans="1:15">
      <c r="A106" s="614" t="s">
        <v>1088</v>
      </c>
      <c r="B106" s="613" t="s">
        <v>1087</v>
      </c>
      <c r="C106" s="612" t="s">
        <v>256</v>
      </c>
      <c r="D106" s="612" t="s">
        <v>256</v>
      </c>
      <c r="E106" s="612" t="s">
        <v>256</v>
      </c>
      <c r="F106" s="612" t="s">
        <v>256</v>
      </c>
      <c r="G106" s="612" t="s">
        <v>256</v>
      </c>
      <c r="H106" s="612" t="s">
        <v>256</v>
      </c>
      <c r="I106" s="617" t="s">
        <v>256</v>
      </c>
      <c r="J106" s="616" t="s">
        <v>256</v>
      </c>
      <c r="K106" s="615" t="s">
        <v>256</v>
      </c>
      <c r="L106" s="615" t="s">
        <v>256</v>
      </c>
      <c r="M106" s="615" t="s">
        <v>256</v>
      </c>
      <c r="N106" s="615" t="s">
        <v>256</v>
      </c>
      <c r="O106" s="607" t="s">
        <v>256</v>
      </c>
    </row>
    <row r="107" spans="1:15">
      <c r="A107" s="614" t="s">
        <v>1086</v>
      </c>
      <c r="B107" s="613" t="s">
        <v>1085</v>
      </c>
      <c r="C107" s="612">
        <v>4904560</v>
      </c>
      <c r="D107" s="612">
        <v>4548103</v>
      </c>
      <c r="E107" s="612">
        <v>5094498</v>
      </c>
      <c r="F107" s="612">
        <v>4955808</v>
      </c>
      <c r="G107" s="612">
        <v>5147341</v>
      </c>
      <c r="H107" s="612">
        <v>4910572</v>
      </c>
      <c r="I107" s="617">
        <v>5085893</v>
      </c>
      <c r="J107" s="616">
        <v>4832178</v>
      </c>
      <c r="K107" s="615">
        <v>4514502</v>
      </c>
      <c r="L107" s="615">
        <v>4553895</v>
      </c>
      <c r="M107" s="615">
        <v>4360787</v>
      </c>
      <c r="N107" s="615">
        <v>4611498</v>
      </c>
      <c r="O107" s="607">
        <v>57519635</v>
      </c>
    </row>
    <row r="108" spans="1:15">
      <c r="A108" s="614" t="s">
        <v>1084</v>
      </c>
      <c r="B108" s="613" t="s">
        <v>1083</v>
      </c>
      <c r="C108" s="612">
        <v>3894247</v>
      </c>
      <c r="D108" s="612">
        <v>3521751</v>
      </c>
      <c r="E108" s="612">
        <v>3895877</v>
      </c>
      <c r="F108" s="612">
        <v>3870707</v>
      </c>
      <c r="G108" s="612">
        <v>4039551</v>
      </c>
      <c r="H108" s="612">
        <v>3874805</v>
      </c>
      <c r="I108" s="617">
        <v>3910029</v>
      </c>
      <c r="J108" s="616">
        <v>3775852</v>
      </c>
      <c r="K108" s="615">
        <v>3570503</v>
      </c>
      <c r="L108" s="615">
        <v>3604781</v>
      </c>
      <c r="M108" s="615">
        <v>3488560</v>
      </c>
      <c r="N108" s="615">
        <v>3707849</v>
      </c>
      <c r="O108" s="607">
        <v>45154512</v>
      </c>
    </row>
    <row r="109" spans="1:15">
      <c r="A109" s="614" t="s">
        <v>1082</v>
      </c>
      <c r="B109" s="613" t="s">
        <v>1081</v>
      </c>
      <c r="C109" s="612">
        <v>7796054</v>
      </c>
      <c r="D109" s="612">
        <v>7125033</v>
      </c>
      <c r="E109" s="612">
        <v>7847769</v>
      </c>
      <c r="F109" s="612">
        <v>7733218</v>
      </c>
      <c r="G109" s="612">
        <v>8118733</v>
      </c>
      <c r="H109" s="612">
        <v>7677842</v>
      </c>
      <c r="I109" s="617" t="s">
        <v>256</v>
      </c>
      <c r="J109" s="616">
        <v>7767837</v>
      </c>
      <c r="K109" s="615">
        <v>7374198</v>
      </c>
      <c r="L109" s="615">
        <v>7587474</v>
      </c>
      <c r="M109" s="615">
        <v>7302903</v>
      </c>
      <c r="N109" s="615">
        <v>7735082</v>
      </c>
      <c r="O109" s="607">
        <v>84066143</v>
      </c>
    </row>
    <row r="110" spans="1:15">
      <c r="A110" s="614" t="s">
        <v>1080</v>
      </c>
      <c r="B110" s="613" t="s">
        <v>1079</v>
      </c>
      <c r="C110" s="612">
        <v>7676825</v>
      </c>
      <c r="D110" s="612">
        <v>7067625</v>
      </c>
      <c r="E110" s="612">
        <v>7793238</v>
      </c>
      <c r="F110" s="612">
        <v>7618902</v>
      </c>
      <c r="G110" s="612">
        <v>8018246</v>
      </c>
      <c r="H110" s="612">
        <v>7651414</v>
      </c>
      <c r="I110" s="617">
        <v>7808564</v>
      </c>
      <c r="J110" s="616">
        <v>7556339</v>
      </c>
      <c r="K110" s="615">
        <v>7120654</v>
      </c>
      <c r="L110" s="615">
        <v>7217730</v>
      </c>
      <c r="M110" s="615">
        <v>6930223</v>
      </c>
      <c r="N110" s="615">
        <v>7342317</v>
      </c>
      <c r="O110" s="607">
        <v>89802077</v>
      </c>
    </row>
    <row r="111" spans="1:15">
      <c r="A111" s="614" t="s">
        <v>1078</v>
      </c>
      <c r="B111" s="613" t="s">
        <v>1077</v>
      </c>
      <c r="C111" s="612" t="s">
        <v>256</v>
      </c>
      <c r="D111" s="612" t="s">
        <v>256</v>
      </c>
      <c r="E111" s="612" t="s">
        <v>256</v>
      </c>
      <c r="F111" s="612" t="s">
        <v>256</v>
      </c>
      <c r="G111" s="612" t="s">
        <v>256</v>
      </c>
      <c r="H111" s="612" t="s">
        <v>256</v>
      </c>
      <c r="I111" s="617" t="s">
        <v>256</v>
      </c>
      <c r="J111" s="616" t="s">
        <v>256</v>
      </c>
      <c r="K111" s="615" t="s">
        <v>256</v>
      </c>
      <c r="L111" s="615" t="s">
        <v>256</v>
      </c>
      <c r="M111" s="615" t="s">
        <v>256</v>
      </c>
      <c r="N111" s="615" t="s">
        <v>256</v>
      </c>
      <c r="O111" s="607" t="s">
        <v>256</v>
      </c>
    </row>
    <row r="112" spans="1:15">
      <c r="A112" s="614" t="s">
        <v>1076</v>
      </c>
      <c r="B112" s="613" t="s">
        <v>1075</v>
      </c>
      <c r="C112" s="612" t="s">
        <v>256</v>
      </c>
      <c r="D112" s="612" t="s">
        <v>256</v>
      </c>
      <c r="E112" s="612" t="s">
        <v>256</v>
      </c>
      <c r="F112" s="612" t="s">
        <v>256</v>
      </c>
      <c r="G112" s="612" t="s">
        <v>256</v>
      </c>
      <c r="H112" s="612" t="s">
        <v>256</v>
      </c>
      <c r="I112" s="617" t="s">
        <v>256</v>
      </c>
      <c r="J112" s="616" t="s">
        <v>256</v>
      </c>
      <c r="K112" s="615" t="s">
        <v>256</v>
      </c>
      <c r="L112" s="615" t="s">
        <v>256</v>
      </c>
      <c r="M112" s="615" t="s">
        <v>256</v>
      </c>
      <c r="N112" s="615" t="s">
        <v>256</v>
      </c>
      <c r="O112" s="607" t="s">
        <v>256</v>
      </c>
    </row>
    <row r="113" spans="1:15">
      <c r="A113" s="614" t="s">
        <v>1074</v>
      </c>
      <c r="B113" s="613" t="s">
        <v>1073</v>
      </c>
      <c r="C113" s="612" t="s">
        <v>256</v>
      </c>
      <c r="D113" s="612" t="s">
        <v>256</v>
      </c>
      <c r="E113" s="612" t="s">
        <v>256</v>
      </c>
      <c r="F113" s="612" t="s">
        <v>256</v>
      </c>
      <c r="G113" s="612">
        <v>383337</v>
      </c>
      <c r="H113" s="612">
        <v>361071</v>
      </c>
      <c r="I113" s="617" t="s">
        <v>256</v>
      </c>
      <c r="J113" s="616" t="s">
        <v>256</v>
      </c>
      <c r="K113" s="615" t="s">
        <v>256</v>
      </c>
      <c r="L113" s="615">
        <v>393976</v>
      </c>
      <c r="M113" s="615">
        <v>364452</v>
      </c>
      <c r="N113" s="615">
        <v>388419</v>
      </c>
      <c r="O113" s="607">
        <v>1891255</v>
      </c>
    </row>
    <row r="114" spans="1:15">
      <c r="A114" s="614" t="s">
        <v>1072</v>
      </c>
      <c r="B114" s="613" t="s">
        <v>1071</v>
      </c>
      <c r="C114" s="612" t="s">
        <v>256</v>
      </c>
      <c r="D114" s="612" t="s">
        <v>256</v>
      </c>
      <c r="E114" s="612" t="s">
        <v>256</v>
      </c>
      <c r="F114" s="612" t="s">
        <v>256</v>
      </c>
      <c r="G114" s="612" t="s">
        <v>256</v>
      </c>
      <c r="H114" s="612" t="s">
        <v>256</v>
      </c>
      <c r="I114" s="617" t="s">
        <v>256</v>
      </c>
      <c r="J114" s="616" t="s">
        <v>256</v>
      </c>
      <c r="K114" s="615" t="s">
        <v>256</v>
      </c>
      <c r="L114" s="615" t="s">
        <v>256</v>
      </c>
      <c r="M114" s="615" t="s">
        <v>256</v>
      </c>
      <c r="N114" s="615" t="s">
        <v>256</v>
      </c>
      <c r="O114" s="607" t="s">
        <v>256</v>
      </c>
    </row>
    <row r="115" spans="1:15">
      <c r="A115" s="614" t="s">
        <v>1070</v>
      </c>
      <c r="B115" s="613" t="s">
        <v>1069</v>
      </c>
      <c r="C115" s="612" t="s">
        <v>256</v>
      </c>
      <c r="D115" s="612" t="s">
        <v>256</v>
      </c>
      <c r="E115" s="612" t="s">
        <v>256</v>
      </c>
      <c r="F115" s="612" t="s">
        <v>256</v>
      </c>
      <c r="G115" s="612" t="s">
        <v>256</v>
      </c>
      <c r="H115" s="612" t="s">
        <v>256</v>
      </c>
      <c r="I115" s="617" t="s">
        <v>256</v>
      </c>
      <c r="J115" s="616" t="s">
        <v>256</v>
      </c>
      <c r="K115" s="615" t="s">
        <v>256</v>
      </c>
      <c r="L115" s="615" t="s">
        <v>256</v>
      </c>
      <c r="M115" s="615" t="s">
        <v>256</v>
      </c>
      <c r="N115" s="615" t="s">
        <v>256</v>
      </c>
      <c r="O115" s="607" t="s">
        <v>256</v>
      </c>
    </row>
    <row r="116" spans="1:15">
      <c r="A116" s="614" t="s">
        <v>1068</v>
      </c>
      <c r="B116" s="613" t="s">
        <v>1067</v>
      </c>
      <c r="C116" s="612" t="s">
        <v>256</v>
      </c>
      <c r="D116" s="612" t="s">
        <v>256</v>
      </c>
      <c r="E116" s="612" t="s">
        <v>256</v>
      </c>
      <c r="F116" s="612" t="s">
        <v>256</v>
      </c>
      <c r="G116" s="612" t="s">
        <v>256</v>
      </c>
      <c r="H116" s="612" t="s">
        <v>256</v>
      </c>
      <c r="I116" s="617" t="s">
        <v>256</v>
      </c>
      <c r="J116" s="616" t="s">
        <v>256</v>
      </c>
      <c r="K116" s="615" t="s">
        <v>256</v>
      </c>
      <c r="L116" s="615" t="s">
        <v>256</v>
      </c>
      <c r="M116" s="615" t="s">
        <v>256</v>
      </c>
      <c r="N116" s="615" t="s">
        <v>256</v>
      </c>
      <c r="O116" s="607" t="s">
        <v>256</v>
      </c>
    </row>
    <row r="117" spans="1:15">
      <c r="A117" s="614" t="s">
        <v>1066</v>
      </c>
      <c r="B117" s="613" t="s">
        <v>1065</v>
      </c>
      <c r="C117" s="612">
        <v>17378955</v>
      </c>
      <c r="D117" s="612">
        <v>15879633</v>
      </c>
      <c r="E117" s="612">
        <v>17612879</v>
      </c>
      <c r="F117" s="612">
        <v>17250862</v>
      </c>
      <c r="G117" s="612">
        <v>18007702</v>
      </c>
      <c r="H117" s="612">
        <v>17442785</v>
      </c>
      <c r="I117" s="617">
        <v>17639470</v>
      </c>
      <c r="J117" s="616">
        <v>17025304</v>
      </c>
      <c r="K117" s="615">
        <v>16266760</v>
      </c>
      <c r="L117" s="615">
        <v>16604743</v>
      </c>
      <c r="M117" s="615">
        <v>15937672</v>
      </c>
      <c r="N117" s="615">
        <v>16656328</v>
      </c>
      <c r="O117" s="607">
        <v>203703093</v>
      </c>
    </row>
    <row r="118" spans="1:15">
      <c r="A118" s="614" t="s">
        <v>1064</v>
      </c>
      <c r="B118" s="613" t="s">
        <v>1063</v>
      </c>
      <c r="C118" s="612">
        <v>8728022</v>
      </c>
      <c r="D118" s="612">
        <v>8172583</v>
      </c>
      <c r="E118" s="612">
        <v>9164654</v>
      </c>
      <c r="F118" s="612">
        <v>8951517</v>
      </c>
      <c r="G118" s="612">
        <v>9281860</v>
      </c>
      <c r="H118" s="612">
        <v>9080619</v>
      </c>
      <c r="I118" s="617">
        <v>9305968</v>
      </c>
      <c r="J118" s="616">
        <v>8915933</v>
      </c>
      <c r="K118" s="615">
        <v>8496269</v>
      </c>
      <c r="L118" s="615">
        <v>8651010</v>
      </c>
      <c r="M118" s="615">
        <v>8191674</v>
      </c>
      <c r="N118" s="615">
        <v>8565619</v>
      </c>
      <c r="O118" s="607">
        <v>105505728</v>
      </c>
    </row>
    <row r="119" spans="1:15">
      <c r="A119" s="614" t="s">
        <v>1062</v>
      </c>
      <c r="B119" s="613" t="s">
        <v>1061</v>
      </c>
      <c r="C119" s="612">
        <v>3845125</v>
      </c>
      <c r="D119" s="612">
        <v>3535588</v>
      </c>
      <c r="E119" s="612">
        <v>3861961</v>
      </c>
      <c r="F119" s="612">
        <v>3801749</v>
      </c>
      <c r="G119" s="612">
        <v>3987338</v>
      </c>
      <c r="H119" s="612">
        <v>3835942</v>
      </c>
      <c r="I119" s="617">
        <v>3908530</v>
      </c>
      <c r="J119" s="616">
        <v>3762361</v>
      </c>
      <c r="K119" s="615">
        <v>3601074</v>
      </c>
      <c r="L119" s="615">
        <v>3591081</v>
      </c>
      <c r="M119" s="615">
        <v>3470171</v>
      </c>
      <c r="N119" s="615">
        <v>3704501</v>
      </c>
      <c r="O119" s="607">
        <v>44905421</v>
      </c>
    </row>
    <row r="120" spans="1:15">
      <c r="A120" s="614" t="s">
        <v>1060</v>
      </c>
      <c r="B120" s="613" t="s">
        <v>1059</v>
      </c>
      <c r="C120" s="612">
        <v>2272537</v>
      </c>
      <c r="D120" s="612">
        <v>2120507</v>
      </c>
      <c r="E120" s="612">
        <v>2342689</v>
      </c>
      <c r="F120" s="612">
        <v>2338721</v>
      </c>
      <c r="G120" s="612">
        <v>2462413</v>
      </c>
      <c r="H120" s="612">
        <v>2336582</v>
      </c>
      <c r="I120" s="617">
        <v>2353337</v>
      </c>
      <c r="J120" s="616">
        <v>2263111</v>
      </c>
      <c r="K120" s="615">
        <v>2142392</v>
      </c>
      <c r="L120" s="615">
        <v>2166486</v>
      </c>
      <c r="M120" s="615">
        <v>2140384</v>
      </c>
      <c r="N120" s="615">
        <v>2300207</v>
      </c>
      <c r="O120" s="607">
        <v>27239366</v>
      </c>
    </row>
    <row r="121" spans="1:15">
      <c r="A121" s="614" t="s">
        <v>1058</v>
      </c>
      <c r="B121" s="613" t="s">
        <v>1057</v>
      </c>
      <c r="C121" s="612">
        <v>6766357</v>
      </c>
      <c r="D121" s="612">
        <v>6220027</v>
      </c>
      <c r="E121" s="612">
        <v>6947181</v>
      </c>
      <c r="F121" s="612">
        <v>6805705</v>
      </c>
      <c r="G121" s="612">
        <v>7053086</v>
      </c>
      <c r="H121" s="612">
        <v>6626744</v>
      </c>
      <c r="I121" s="617">
        <v>6828085</v>
      </c>
      <c r="J121" s="616">
        <v>6512566</v>
      </c>
      <c r="K121" s="615">
        <v>6243164</v>
      </c>
      <c r="L121" s="615">
        <v>6408923</v>
      </c>
      <c r="M121" s="615">
        <v>6119657</v>
      </c>
      <c r="N121" s="615">
        <v>6564273</v>
      </c>
      <c r="O121" s="607">
        <v>79095768</v>
      </c>
    </row>
    <row r="122" spans="1:15">
      <c r="A122" s="614" t="s">
        <v>1056</v>
      </c>
      <c r="B122" s="613" t="s">
        <v>1055</v>
      </c>
      <c r="C122" s="612" t="s">
        <v>256</v>
      </c>
      <c r="D122" s="612" t="s">
        <v>256</v>
      </c>
      <c r="E122" s="612" t="s">
        <v>256</v>
      </c>
      <c r="F122" s="612" t="s">
        <v>256</v>
      </c>
      <c r="G122" s="612" t="s">
        <v>256</v>
      </c>
      <c r="H122" s="612" t="s">
        <v>256</v>
      </c>
      <c r="I122" s="617" t="s">
        <v>256</v>
      </c>
      <c r="J122" s="616" t="s">
        <v>256</v>
      </c>
      <c r="K122" s="615" t="s">
        <v>256</v>
      </c>
      <c r="L122" s="615" t="s">
        <v>256</v>
      </c>
      <c r="M122" s="615" t="s">
        <v>256</v>
      </c>
      <c r="N122" s="615" t="s">
        <v>256</v>
      </c>
      <c r="O122" s="607" t="s">
        <v>256</v>
      </c>
    </row>
    <row r="123" spans="1:15">
      <c r="A123" s="614" t="s">
        <v>1054</v>
      </c>
      <c r="B123" s="613" t="s">
        <v>1053</v>
      </c>
      <c r="C123" s="612" t="s">
        <v>256</v>
      </c>
      <c r="D123" s="612" t="s">
        <v>256</v>
      </c>
      <c r="E123" s="612" t="s">
        <v>256</v>
      </c>
      <c r="F123" s="612" t="s">
        <v>256</v>
      </c>
      <c r="G123" s="612" t="s">
        <v>256</v>
      </c>
      <c r="H123" s="612" t="s">
        <v>256</v>
      </c>
      <c r="I123" s="617" t="s">
        <v>256</v>
      </c>
      <c r="J123" s="616" t="s">
        <v>256</v>
      </c>
      <c r="K123" s="615" t="s">
        <v>256</v>
      </c>
      <c r="L123" s="615" t="s">
        <v>256</v>
      </c>
      <c r="M123" s="615" t="s">
        <v>256</v>
      </c>
      <c r="N123" s="615" t="s">
        <v>256</v>
      </c>
      <c r="O123" s="607" t="s">
        <v>256</v>
      </c>
    </row>
    <row r="124" spans="1:15">
      <c r="A124" s="614" t="s">
        <v>1052</v>
      </c>
      <c r="B124" s="613" t="s">
        <v>1051</v>
      </c>
      <c r="C124" s="612" t="s">
        <v>256</v>
      </c>
      <c r="D124" s="612" t="s">
        <v>256</v>
      </c>
      <c r="E124" s="612" t="s">
        <v>256</v>
      </c>
      <c r="F124" s="612" t="s">
        <v>256</v>
      </c>
      <c r="G124" s="612" t="s">
        <v>256</v>
      </c>
      <c r="H124" s="612" t="s">
        <v>256</v>
      </c>
      <c r="I124" s="617" t="s">
        <v>256</v>
      </c>
      <c r="J124" s="616" t="s">
        <v>256</v>
      </c>
      <c r="K124" s="615" t="s">
        <v>256</v>
      </c>
      <c r="L124" s="615" t="s">
        <v>256</v>
      </c>
      <c r="M124" s="615" t="s">
        <v>256</v>
      </c>
      <c r="N124" s="615" t="s">
        <v>256</v>
      </c>
      <c r="O124" s="607" t="s">
        <v>256</v>
      </c>
    </row>
    <row r="125" spans="1:15">
      <c r="A125" s="614" t="s">
        <v>1050</v>
      </c>
      <c r="B125" s="613" t="s">
        <v>1049</v>
      </c>
      <c r="C125" s="612" t="s">
        <v>256</v>
      </c>
      <c r="D125" s="612" t="s">
        <v>256</v>
      </c>
      <c r="E125" s="612" t="s">
        <v>256</v>
      </c>
      <c r="F125" s="612" t="s">
        <v>256</v>
      </c>
      <c r="G125" s="612" t="s">
        <v>256</v>
      </c>
      <c r="H125" s="612" t="s">
        <v>256</v>
      </c>
      <c r="I125" s="617" t="s">
        <v>256</v>
      </c>
      <c r="J125" s="616" t="s">
        <v>256</v>
      </c>
      <c r="K125" s="615" t="s">
        <v>256</v>
      </c>
      <c r="L125" s="615" t="s">
        <v>256</v>
      </c>
      <c r="M125" s="615" t="s">
        <v>256</v>
      </c>
      <c r="N125" s="615" t="s">
        <v>256</v>
      </c>
      <c r="O125" s="607" t="s">
        <v>256</v>
      </c>
    </row>
    <row r="126" spans="1:15">
      <c r="A126" s="614" t="s">
        <v>1048</v>
      </c>
      <c r="B126" s="613" t="s">
        <v>1047</v>
      </c>
      <c r="C126" s="612" t="s">
        <v>256</v>
      </c>
      <c r="D126" s="612" t="s">
        <v>256</v>
      </c>
      <c r="E126" s="612" t="s">
        <v>256</v>
      </c>
      <c r="F126" s="612" t="s">
        <v>256</v>
      </c>
      <c r="G126" s="612" t="s">
        <v>256</v>
      </c>
      <c r="H126" s="612" t="s">
        <v>256</v>
      </c>
      <c r="I126" s="617" t="s">
        <v>256</v>
      </c>
      <c r="J126" s="616" t="s">
        <v>256</v>
      </c>
      <c r="K126" s="615" t="s">
        <v>256</v>
      </c>
      <c r="L126" s="615" t="s">
        <v>256</v>
      </c>
      <c r="M126" s="615" t="s">
        <v>256</v>
      </c>
      <c r="N126" s="615" t="s">
        <v>256</v>
      </c>
      <c r="O126" s="607" t="s">
        <v>256</v>
      </c>
    </row>
    <row r="127" spans="1:15">
      <c r="A127" s="614" t="s">
        <v>1046</v>
      </c>
      <c r="B127" s="613" t="s">
        <v>1045</v>
      </c>
      <c r="C127" s="612">
        <v>1311430</v>
      </c>
      <c r="D127" s="612">
        <v>1203372</v>
      </c>
      <c r="E127" s="612">
        <v>1364263</v>
      </c>
      <c r="F127" s="612">
        <v>1329552</v>
      </c>
      <c r="G127" s="612">
        <v>1350791</v>
      </c>
      <c r="H127" s="612">
        <v>1278737</v>
      </c>
      <c r="I127" s="617">
        <v>1378854</v>
      </c>
      <c r="J127" s="616">
        <v>1305990</v>
      </c>
      <c r="K127" s="615">
        <v>1247345</v>
      </c>
      <c r="L127" s="615">
        <v>1297973</v>
      </c>
      <c r="M127" s="615">
        <v>1245990</v>
      </c>
      <c r="N127" s="615">
        <v>1268555</v>
      </c>
      <c r="O127" s="607">
        <v>15582852</v>
      </c>
    </row>
    <row r="128" spans="1:15">
      <c r="A128" s="614" t="s">
        <v>1044</v>
      </c>
      <c r="B128" s="613" t="s">
        <v>1043</v>
      </c>
      <c r="C128" s="612">
        <v>1476709</v>
      </c>
      <c r="D128" s="612">
        <v>1329803</v>
      </c>
      <c r="E128" s="612">
        <v>1463184</v>
      </c>
      <c r="F128" s="612">
        <v>1440794</v>
      </c>
      <c r="G128" s="612">
        <v>1450748</v>
      </c>
      <c r="H128" s="612">
        <v>1437349</v>
      </c>
      <c r="I128" s="617">
        <v>1495488</v>
      </c>
      <c r="J128" s="616">
        <v>1413114</v>
      </c>
      <c r="K128" s="615">
        <v>1335200</v>
      </c>
      <c r="L128" s="615">
        <v>1349136</v>
      </c>
      <c r="M128" s="615">
        <v>1270234</v>
      </c>
      <c r="N128" s="615">
        <v>1394681</v>
      </c>
      <c r="O128" s="607">
        <v>16856440</v>
      </c>
    </row>
    <row r="129" spans="1:15">
      <c r="A129" s="614" t="s">
        <v>1042</v>
      </c>
      <c r="B129" s="613" t="s">
        <v>1041</v>
      </c>
      <c r="C129" s="612" t="s">
        <v>256</v>
      </c>
      <c r="D129" s="612" t="s">
        <v>256</v>
      </c>
      <c r="E129" s="612" t="s">
        <v>256</v>
      </c>
      <c r="F129" s="612" t="s">
        <v>256</v>
      </c>
      <c r="G129" s="612" t="s">
        <v>256</v>
      </c>
      <c r="H129" s="612" t="s">
        <v>256</v>
      </c>
      <c r="I129" s="617" t="s">
        <v>256</v>
      </c>
      <c r="J129" s="616" t="s">
        <v>256</v>
      </c>
      <c r="K129" s="615" t="s">
        <v>256</v>
      </c>
      <c r="L129" s="615" t="s">
        <v>256</v>
      </c>
      <c r="M129" s="615" t="s">
        <v>256</v>
      </c>
      <c r="N129" s="615" t="s">
        <v>256</v>
      </c>
      <c r="O129" s="607" t="s">
        <v>256</v>
      </c>
    </row>
    <row r="130" spans="1:15">
      <c r="A130" s="614" t="s">
        <v>1040</v>
      </c>
      <c r="B130" s="613" t="s">
        <v>1039</v>
      </c>
      <c r="C130" s="612" t="s">
        <v>256</v>
      </c>
      <c r="D130" s="612" t="s">
        <v>256</v>
      </c>
      <c r="E130" s="612" t="s">
        <v>256</v>
      </c>
      <c r="F130" s="612" t="s">
        <v>256</v>
      </c>
      <c r="G130" s="612" t="s">
        <v>256</v>
      </c>
      <c r="H130" s="612" t="s">
        <v>256</v>
      </c>
      <c r="I130" s="617" t="s">
        <v>256</v>
      </c>
      <c r="J130" s="616" t="s">
        <v>256</v>
      </c>
      <c r="K130" s="615" t="s">
        <v>256</v>
      </c>
      <c r="L130" s="615" t="s">
        <v>256</v>
      </c>
      <c r="M130" s="615" t="s">
        <v>256</v>
      </c>
      <c r="N130" s="615" t="s">
        <v>256</v>
      </c>
      <c r="O130" s="607" t="s">
        <v>256</v>
      </c>
    </row>
    <row r="131" spans="1:15">
      <c r="A131" s="614" t="s">
        <v>1038</v>
      </c>
      <c r="B131" s="613" t="s">
        <v>1037</v>
      </c>
      <c r="C131" s="612">
        <v>5053026</v>
      </c>
      <c r="D131" s="612">
        <v>4573057</v>
      </c>
      <c r="E131" s="612">
        <v>5101200</v>
      </c>
      <c r="F131" s="612">
        <v>4972968</v>
      </c>
      <c r="G131" s="612">
        <v>5148856</v>
      </c>
      <c r="H131" s="612">
        <v>4884740</v>
      </c>
      <c r="I131" s="617">
        <v>5000314</v>
      </c>
      <c r="J131" s="616">
        <v>4798290</v>
      </c>
      <c r="K131" s="615">
        <v>4482432</v>
      </c>
      <c r="L131" s="615">
        <v>4670789</v>
      </c>
      <c r="M131" s="615">
        <v>4560576</v>
      </c>
      <c r="N131" s="615">
        <v>4830011</v>
      </c>
      <c r="O131" s="607">
        <v>58076259</v>
      </c>
    </row>
    <row r="132" spans="1:15">
      <c r="A132" s="614" t="s">
        <v>1036</v>
      </c>
      <c r="B132" s="613" t="s">
        <v>1035</v>
      </c>
      <c r="C132" s="612" t="s">
        <v>256</v>
      </c>
      <c r="D132" s="612" t="s">
        <v>256</v>
      </c>
      <c r="E132" s="612" t="s">
        <v>256</v>
      </c>
      <c r="F132" s="612" t="s">
        <v>256</v>
      </c>
      <c r="G132" s="612" t="s">
        <v>256</v>
      </c>
      <c r="H132" s="612" t="s">
        <v>256</v>
      </c>
      <c r="I132" s="617" t="s">
        <v>256</v>
      </c>
      <c r="J132" s="616" t="s">
        <v>256</v>
      </c>
      <c r="K132" s="615" t="s">
        <v>256</v>
      </c>
      <c r="L132" s="615" t="s">
        <v>256</v>
      </c>
      <c r="M132" s="615" t="s">
        <v>256</v>
      </c>
      <c r="N132" s="615" t="s">
        <v>256</v>
      </c>
      <c r="O132" s="607" t="s">
        <v>256</v>
      </c>
    </row>
    <row r="133" spans="1:15">
      <c r="A133" s="614" t="s">
        <v>1034</v>
      </c>
      <c r="B133" s="613" t="s">
        <v>1033</v>
      </c>
      <c r="C133" s="612">
        <v>3689739</v>
      </c>
      <c r="D133" s="612">
        <v>3500818</v>
      </c>
      <c r="E133" s="612">
        <v>3978068</v>
      </c>
      <c r="F133" s="612">
        <v>4048338</v>
      </c>
      <c r="G133" s="612">
        <v>4121270</v>
      </c>
      <c r="H133" s="612">
        <v>3858350</v>
      </c>
      <c r="I133" s="617">
        <v>3909419</v>
      </c>
      <c r="J133" s="616">
        <v>3688422</v>
      </c>
      <c r="K133" s="615">
        <v>3341511</v>
      </c>
      <c r="L133" s="615">
        <v>3355010</v>
      </c>
      <c r="M133" s="615">
        <v>3265904</v>
      </c>
      <c r="N133" s="615">
        <v>3411004</v>
      </c>
      <c r="O133" s="607">
        <v>44167853</v>
      </c>
    </row>
    <row r="134" spans="1:15">
      <c r="A134" s="614" t="s">
        <v>1032</v>
      </c>
      <c r="B134" s="613" t="s">
        <v>1031</v>
      </c>
      <c r="C134" s="612" t="s">
        <v>256</v>
      </c>
      <c r="D134" s="612" t="s">
        <v>256</v>
      </c>
      <c r="E134" s="612" t="s">
        <v>256</v>
      </c>
      <c r="F134" s="612" t="s">
        <v>256</v>
      </c>
      <c r="G134" s="612" t="s">
        <v>256</v>
      </c>
      <c r="H134" s="612" t="s">
        <v>256</v>
      </c>
      <c r="I134" s="617" t="s">
        <v>256</v>
      </c>
      <c r="J134" s="616" t="s">
        <v>256</v>
      </c>
      <c r="K134" s="615" t="s">
        <v>256</v>
      </c>
      <c r="L134" s="615" t="s">
        <v>256</v>
      </c>
      <c r="M134" s="615" t="s">
        <v>256</v>
      </c>
      <c r="N134" s="615" t="s">
        <v>256</v>
      </c>
      <c r="O134" s="607" t="s">
        <v>256</v>
      </c>
    </row>
    <row r="135" spans="1:15">
      <c r="A135" s="614" t="s">
        <v>1030</v>
      </c>
      <c r="B135" s="613" t="s">
        <v>1029</v>
      </c>
      <c r="C135" s="612" t="s">
        <v>256</v>
      </c>
      <c r="D135" s="612" t="s">
        <v>256</v>
      </c>
      <c r="E135" s="612" t="s">
        <v>256</v>
      </c>
      <c r="F135" s="612" t="s">
        <v>256</v>
      </c>
      <c r="G135" s="612" t="s">
        <v>256</v>
      </c>
      <c r="H135" s="612" t="s">
        <v>256</v>
      </c>
      <c r="I135" s="617" t="s">
        <v>256</v>
      </c>
      <c r="J135" s="616" t="s">
        <v>256</v>
      </c>
      <c r="K135" s="615" t="s">
        <v>256</v>
      </c>
      <c r="L135" s="615" t="s">
        <v>256</v>
      </c>
      <c r="M135" s="615" t="s">
        <v>256</v>
      </c>
      <c r="N135" s="615" t="s">
        <v>256</v>
      </c>
      <c r="O135" s="607" t="s">
        <v>256</v>
      </c>
    </row>
    <row r="136" spans="1:15">
      <c r="A136" s="614" t="s">
        <v>1028</v>
      </c>
      <c r="B136" s="613" t="s">
        <v>1027</v>
      </c>
      <c r="C136" s="612">
        <v>3006332</v>
      </c>
      <c r="D136" s="612">
        <v>2746194</v>
      </c>
      <c r="E136" s="612">
        <v>3061961</v>
      </c>
      <c r="F136" s="612">
        <v>2994090</v>
      </c>
      <c r="G136" s="612">
        <v>3171315</v>
      </c>
      <c r="H136" s="612">
        <v>2978384</v>
      </c>
      <c r="I136" s="617">
        <v>3052975</v>
      </c>
      <c r="J136" s="616">
        <v>2947387</v>
      </c>
      <c r="K136" s="615">
        <v>2671534</v>
      </c>
      <c r="L136" s="615">
        <v>2724941</v>
      </c>
      <c r="M136" s="615">
        <v>2700110</v>
      </c>
      <c r="N136" s="615">
        <v>2809674</v>
      </c>
      <c r="O136" s="607">
        <v>34864897</v>
      </c>
    </row>
    <row r="137" spans="1:15">
      <c r="A137" s="614" t="s">
        <v>1026</v>
      </c>
      <c r="B137" s="613" t="s">
        <v>1025</v>
      </c>
      <c r="C137" s="612">
        <v>1896639</v>
      </c>
      <c r="D137" s="612">
        <v>1745762</v>
      </c>
      <c r="E137" s="612">
        <v>1937966</v>
      </c>
      <c r="F137" s="612">
        <v>1907131</v>
      </c>
      <c r="G137" s="612">
        <v>1987128</v>
      </c>
      <c r="H137" s="612">
        <v>1862221</v>
      </c>
      <c r="I137" s="617">
        <v>1891811</v>
      </c>
      <c r="J137" s="616">
        <v>1818133</v>
      </c>
      <c r="K137" s="615">
        <v>1739353</v>
      </c>
      <c r="L137" s="615">
        <v>1778048</v>
      </c>
      <c r="M137" s="615">
        <v>1671845</v>
      </c>
      <c r="N137" s="615">
        <v>1700561</v>
      </c>
      <c r="O137" s="607">
        <v>21936598</v>
      </c>
    </row>
    <row r="138" spans="1:15">
      <c r="A138" s="614" t="s">
        <v>1024</v>
      </c>
      <c r="B138" s="613" t="s">
        <v>1023</v>
      </c>
      <c r="C138" s="612">
        <v>1058608</v>
      </c>
      <c r="D138" s="612">
        <v>982331</v>
      </c>
      <c r="E138" s="612">
        <v>1120091</v>
      </c>
      <c r="F138" s="612">
        <v>1106379</v>
      </c>
      <c r="G138" s="612">
        <v>1180869</v>
      </c>
      <c r="H138" s="612">
        <v>1050277</v>
      </c>
      <c r="I138" s="617">
        <v>1027577</v>
      </c>
      <c r="J138" s="616">
        <v>1003312</v>
      </c>
      <c r="K138" s="615">
        <v>866591</v>
      </c>
      <c r="L138" s="615">
        <v>811179</v>
      </c>
      <c r="M138" s="615">
        <v>841608</v>
      </c>
      <c r="N138" s="615">
        <v>930975</v>
      </c>
      <c r="O138" s="607">
        <v>11979797</v>
      </c>
    </row>
    <row r="139" spans="1:15">
      <c r="A139" s="614" t="s">
        <v>1022</v>
      </c>
      <c r="B139" s="613" t="s">
        <v>1021</v>
      </c>
      <c r="C139" s="612">
        <v>2643889</v>
      </c>
      <c r="D139" s="612">
        <v>2382534</v>
      </c>
      <c r="E139" s="612">
        <v>2638397</v>
      </c>
      <c r="F139" s="612">
        <v>2603085</v>
      </c>
      <c r="G139" s="612">
        <v>2721823</v>
      </c>
      <c r="H139" s="612">
        <v>2610621</v>
      </c>
      <c r="I139" s="617">
        <v>2620326</v>
      </c>
      <c r="J139" s="616">
        <v>2564787</v>
      </c>
      <c r="K139" s="615">
        <v>2414506</v>
      </c>
      <c r="L139" s="615">
        <v>2421684</v>
      </c>
      <c r="M139" s="615">
        <v>2379094</v>
      </c>
      <c r="N139" s="615">
        <v>2548602</v>
      </c>
      <c r="O139" s="607">
        <v>30549348</v>
      </c>
    </row>
    <row r="140" spans="1:15">
      <c r="A140" s="614" t="s">
        <v>1020</v>
      </c>
      <c r="B140" s="613" t="s">
        <v>1019</v>
      </c>
      <c r="C140" s="612">
        <v>5592432</v>
      </c>
      <c r="D140" s="612">
        <v>5098002</v>
      </c>
      <c r="E140" s="612">
        <v>5672158</v>
      </c>
      <c r="F140" s="612">
        <v>5520621</v>
      </c>
      <c r="G140" s="612">
        <v>5685403</v>
      </c>
      <c r="H140" s="612">
        <v>5403405</v>
      </c>
      <c r="I140" s="617">
        <v>5387593</v>
      </c>
      <c r="J140" s="616">
        <v>5130468</v>
      </c>
      <c r="K140" s="615">
        <v>4880243</v>
      </c>
      <c r="L140" s="615">
        <v>5034927</v>
      </c>
      <c r="M140" s="615">
        <v>4843899</v>
      </c>
      <c r="N140" s="615">
        <v>5124582</v>
      </c>
      <c r="O140" s="607">
        <v>63373733</v>
      </c>
    </row>
    <row r="141" spans="1:15">
      <c r="A141" s="614" t="s">
        <v>1018</v>
      </c>
      <c r="B141" s="613" t="s">
        <v>1017</v>
      </c>
      <c r="C141" s="612">
        <v>9949290</v>
      </c>
      <c r="D141" s="612">
        <v>9134935</v>
      </c>
      <c r="E141" s="612">
        <v>10146950</v>
      </c>
      <c r="F141" s="612">
        <v>9916235</v>
      </c>
      <c r="G141" s="612">
        <v>10342004</v>
      </c>
      <c r="H141" s="612">
        <v>9767914</v>
      </c>
      <c r="I141" s="617">
        <v>9936074</v>
      </c>
      <c r="J141" s="616">
        <v>9685563</v>
      </c>
      <c r="K141" s="615">
        <v>9054756</v>
      </c>
      <c r="L141" s="615">
        <v>9086835</v>
      </c>
      <c r="M141" s="615">
        <v>8776055</v>
      </c>
      <c r="N141" s="615">
        <v>9328078</v>
      </c>
      <c r="O141" s="607">
        <v>115124689</v>
      </c>
    </row>
    <row r="142" spans="1:15">
      <c r="A142" s="614" t="s">
        <v>1016</v>
      </c>
      <c r="B142" s="613" t="s">
        <v>1015</v>
      </c>
      <c r="C142" s="612" t="s">
        <v>256</v>
      </c>
      <c r="D142" s="612" t="s">
        <v>256</v>
      </c>
      <c r="E142" s="612" t="s">
        <v>256</v>
      </c>
      <c r="F142" s="612" t="s">
        <v>256</v>
      </c>
      <c r="G142" s="612" t="s">
        <v>256</v>
      </c>
      <c r="H142" s="612" t="s">
        <v>256</v>
      </c>
      <c r="I142" s="617" t="s">
        <v>256</v>
      </c>
      <c r="J142" s="616" t="s">
        <v>256</v>
      </c>
      <c r="K142" s="615" t="s">
        <v>256</v>
      </c>
      <c r="L142" s="615" t="s">
        <v>256</v>
      </c>
      <c r="M142" s="615" t="s">
        <v>256</v>
      </c>
      <c r="N142" s="615" t="s">
        <v>256</v>
      </c>
      <c r="O142" s="607" t="s">
        <v>256</v>
      </c>
    </row>
    <row r="143" spans="1:15">
      <c r="A143" s="614" t="s">
        <v>1014</v>
      </c>
      <c r="B143" s="613" t="s">
        <v>1013</v>
      </c>
      <c r="C143" s="612" t="s">
        <v>256</v>
      </c>
      <c r="D143" s="612" t="s">
        <v>256</v>
      </c>
      <c r="E143" s="612" t="s">
        <v>256</v>
      </c>
      <c r="F143" s="612" t="s">
        <v>256</v>
      </c>
      <c r="G143" s="612" t="s">
        <v>256</v>
      </c>
      <c r="H143" s="612" t="s">
        <v>256</v>
      </c>
      <c r="I143" s="617" t="s">
        <v>256</v>
      </c>
      <c r="J143" s="616" t="s">
        <v>256</v>
      </c>
      <c r="K143" s="615" t="s">
        <v>256</v>
      </c>
      <c r="L143" s="615" t="s">
        <v>256</v>
      </c>
      <c r="M143" s="615" t="s">
        <v>256</v>
      </c>
      <c r="N143" s="615" t="s">
        <v>256</v>
      </c>
      <c r="O143" s="607" t="s">
        <v>256</v>
      </c>
    </row>
    <row r="144" spans="1:15">
      <c r="A144" s="614" t="s">
        <v>1012</v>
      </c>
      <c r="B144" s="613" t="s">
        <v>1011</v>
      </c>
      <c r="C144" s="612">
        <v>2604860</v>
      </c>
      <c r="D144" s="612">
        <v>2371517</v>
      </c>
      <c r="E144" s="612">
        <v>2663057</v>
      </c>
      <c r="F144" s="612">
        <v>2645672</v>
      </c>
      <c r="G144" s="612">
        <v>2773154</v>
      </c>
      <c r="H144" s="612">
        <v>2659709</v>
      </c>
      <c r="I144" s="617">
        <v>2841490</v>
      </c>
      <c r="J144" s="616">
        <v>2676217</v>
      </c>
      <c r="K144" s="615">
        <v>2470090</v>
      </c>
      <c r="L144" s="615">
        <v>2491525</v>
      </c>
      <c r="M144" s="615">
        <v>2450139</v>
      </c>
      <c r="N144" s="615">
        <v>2644237</v>
      </c>
      <c r="O144" s="607">
        <v>31291667</v>
      </c>
    </row>
    <row r="145" spans="1:15">
      <c r="A145" s="614" t="s">
        <v>1010</v>
      </c>
      <c r="B145" s="613" t="s">
        <v>1009</v>
      </c>
      <c r="C145" s="612">
        <v>4130263</v>
      </c>
      <c r="D145" s="612">
        <v>3737716</v>
      </c>
      <c r="E145" s="612">
        <v>4136250</v>
      </c>
      <c r="F145" s="612">
        <v>4127022</v>
      </c>
      <c r="G145" s="612">
        <v>4311084</v>
      </c>
      <c r="H145" s="612">
        <v>4107301</v>
      </c>
      <c r="I145" s="617">
        <v>4097365</v>
      </c>
      <c r="J145" s="616">
        <v>3929444</v>
      </c>
      <c r="K145" s="615">
        <v>3697519</v>
      </c>
      <c r="L145" s="615">
        <v>3682126</v>
      </c>
      <c r="M145" s="615">
        <v>3486316</v>
      </c>
      <c r="N145" s="615">
        <v>3708333</v>
      </c>
      <c r="O145" s="607">
        <v>47150739</v>
      </c>
    </row>
    <row r="146" spans="1:15">
      <c r="A146" s="614" t="s">
        <v>1008</v>
      </c>
      <c r="B146" s="613" t="s">
        <v>1007</v>
      </c>
      <c r="C146" s="612">
        <v>6491403</v>
      </c>
      <c r="D146" s="612">
        <v>5960682</v>
      </c>
      <c r="E146" s="612">
        <v>6751202</v>
      </c>
      <c r="F146" s="612">
        <v>6584223</v>
      </c>
      <c r="G146" s="612">
        <v>6803765</v>
      </c>
      <c r="H146" s="612">
        <v>6625164</v>
      </c>
      <c r="I146" s="617">
        <v>6808884</v>
      </c>
      <c r="J146" s="616">
        <v>6415165</v>
      </c>
      <c r="K146" s="615">
        <v>6005495</v>
      </c>
      <c r="L146" s="615">
        <v>6114301</v>
      </c>
      <c r="M146" s="615">
        <v>5877928</v>
      </c>
      <c r="N146" s="615">
        <v>6252253</v>
      </c>
      <c r="O146" s="607">
        <v>76690465</v>
      </c>
    </row>
    <row r="147" spans="1:15">
      <c r="A147" s="614" t="s">
        <v>1006</v>
      </c>
      <c r="B147" s="613" t="s">
        <v>1005</v>
      </c>
      <c r="C147" s="612">
        <v>16730141</v>
      </c>
      <c r="D147" s="612">
        <v>15455582</v>
      </c>
      <c r="E147" s="612">
        <v>17385484</v>
      </c>
      <c r="F147" s="612">
        <v>16913721</v>
      </c>
      <c r="G147" s="612">
        <v>17485789</v>
      </c>
      <c r="H147" s="612">
        <v>16951231</v>
      </c>
      <c r="I147" s="617">
        <v>17499095</v>
      </c>
      <c r="J147" s="616">
        <v>16540245</v>
      </c>
      <c r="K147" s="615">
        <v>15745862</v>
      </c>
      <c r="L147" s="615">
        <v>15977027</v>
      </c>
      <c r="M147" s="615">
        <v>15212869</v>
      </c>
      <c r="N147" s="615">
        <v>15975469</v>
      </c>
      <c r="O147" s="607">
        <v>197872515</v>
      </c>
    </row>
    <row r="148" spans="1:15">
      <c r="A148" s="614" t="s">
        <v>1004</v>
      </c>
      <c r="B148" s="613" t="s">
        <v>1003</v>
      </c>
      <c r="C148" s="612">
        <v>3055679</v>
      </c>
      <c r="D148" s="612">
        <v>2776311</v>
      </c>
      <c r="E148" s="612">
        <v>3008851</v>
      </c>
      <c r="F148" s="612">
        <v>2919515</v>
      </c>
      <c r="G148" s="612">
        <v>3097973</v>
      </c>
      <c r="H148" s="612">
        <v>3010850</v>
      </c>
      <c r="I148" s="617">
        <v>3043747</v>
      </c>
      <c r="J148" s="616">
        <v>2928947</v>
      </c>
      <c r="K148" s="615">
        <v>2700614</v>
      </c>
      <c r="L148" s="615">
        <v>2731199</v>
      </c>
      <c r="M148" s="615">
        <v>2685524</v>
      </c>
      <c r="N148" s="615">
        <v>2896207</v>
      </c>
      <c r="O148" s="607">
        <v>34855417</v>
      </c>
    </row>
    <row r="149" spans="1:15">
      <c r="A149" s="614" t="s">
        <v>1002</v>
      </c>
      <c r="B149" s="613" t="s">
        <v>1001</v>
      </c>
      <c r="C149" s="612" t="s">
        <v>256</v>
      </c>
      <c r="D149" s="612" t="s">
        <v>256</v>
      </c>
      <c r="E149" s="612" t="s">
        <v>256</v>
      </c>
      <c r="F149" s="612" t="s">
        <v>256</v>
      </c>
      <c r="G149" s="612" t="s">
        <v>256</v>
      </c>
      <c r="H149" s="612" t="s">
        <v>256</v>
      </c>
      <c r="I149" s="617" t="s">
        <v>256</v>
      </c>
      <c r="J149" s="616" t="s">
        <v>256</v>
      </c>
      <c r="K149" s="615" t="s">
        <v>256</v>
      </c>
      <c r="L149" s="615" t="s">
        <v>256</v>
      </c>
      <c r="M149" s="615" t="s">
        <v>256</v>
      </c>
      <c r="N149" s="615" t="s">
        <v>256</v>
      </c>
      <c r="O149" s="607" t="s">
        <v>256</v>
      </c>
    </row>
    <row r="150" spans="1:15">
      <c r="A150" s="614" t="s">
        <v>1000</v>
      </c>
      <c r="B150" s="613" t="s">
        <v>999</v>
      </c>
      <c r="C150" s="612">
        <v>1877293</v>
      </c>
      <c r="D150" s="612">
        <v>1773921</v>
      </c>
      <c r="E150" s="612">
        <v>2015107</v>
      </c>
      <c r="F150" s="612">
        <v>1914628</v>
      </c>
      <c r="G150" s="612">
        <v>1930444</v>
      </c>
      <c r="H150" s="612">
        <v>1893269</v>
      </c>
      <c r="I150" s="617">
        <v>1902780</v>
      </c>
      <c r="J150" s="616">
        <v>1795766</v>
      </c>
      <c r="K150" s="615">
        <v>1764909</v>
      </c>
      <c r="L150" s="615">
        <v>1856172</v>
      </c>
      <c r="M150" s="615">
        <v>1745332</v>
      </c>
      <c r="N150" s="615">
        <v>1798809</v>
      </c>
      <c r="O150" s="607">
        <v>22268430</v>
      </c>
    </row>
    <row r="151" spans="1:15">
      <c r="A151" s="614" t="s">
        <v>998</v>
      </c>
      <c r="B151" s="613" t="s">
        <v>997</v>
      </c>
      <c r="C151" s="612">
        <v>2833637</v>
      </c>
      <c r="D151" s="612">
        <v>2529347</v>
      </c>
      <c r="E151" s="612">
        <v>2846762</v>
      </c>
      <c r="F151" s="612">
        <v>2833785</v>
      </c>
      <c r="G151" s="612">
        <v>2998361</v>
      </c>
      <c r="H151" s="612">
        <v>2817756</v>
      </c>
      <c r="I151" s="617">
        <v>2877068</v>
      </c>
      <c r="J151" s="616">
        <v>2774484</v>
      </c>
      <c r="K151" s="615">
        <v>2600494</v>
      </c>
      <c r="L151" s="615">
        <v>2633187</v>
      </c>
      <c r="M151" s="615">
        <v>2487420</v>
      </c>
      <c r="N151" s="615">
        <v>2601266</v>
      </c>
      <c r="O151" s="607">
        <v>32833567</v>
      </c>
    </row>
    <row r="152" spans="1:15">
      <c r="A152" s="614" t="s">
        <v>996</v>
      </c>
      <c r="B152" s="613" t="s">
        <v>995</v>
      </c>
      <c r="C152" s="612" t="s">
        <v>256</v>
      </c>
      <c r="D152" s="612" t="s">
        <v>256</v>
      </c>
      <c r="E152" s="612" t="s">
        <v>256</v>
      </c>
      <c r="F152" s="612" t="s">
        <v>256</v>
      </c>
      <c r="G152" s="612" t="s">
        <v>256</v>
      </c>
      <c r="H152" s="612" t="s">
        <v>256</v>
      </c>
      <c r="I152" s="617" t="s">
        <v>256</v>
      </c>
      <c r="J152" s="616" t="s">
        <v>256</v>
      </c>
      <c r="K152" s="615" t="s">
        <v>256</v>
      </c>
      <c r="L152" s="615" t="s">
        <v>256</v>
      </c>
      <c r="M152" s="615" t="s">
        <v>256</v>
      </c>
      <c r="N152" s="615" t="s">
        <v>256</v>
      </c>
      <c r="O152" s="607" t="s">
        <v>256</v>
      </c>
    </row>
    <row r="153" spans="1:15">
      <c r="A153" s="614" t="s">
        <v>994</v>
      </c>
      <c r="B153" s="613" t="s">
        <v>993</v>
      </c>
      <c r="C153" s="612" t="s">
        <v>256</v>
      </c>
      <c r="D153" s="612" t="s">
        <v>256</v>
      </c>
      <c r="E153" s="612" t="s">
        <v>256</v>
      </c>
      <c r="F153" s="612" t="s">
        <v>256</v>
      </c>
      <c r="G153" s="612" t="s">
        <v>256</v>
      </c>
      <c r="H153" s="612" t="s">
        <v>256</v>
      </c>
      <c r="I153" s="617" t="s">
        <v>256</v>
      </c>
      <c r="J153" s="616" t="s">
        <v>256</v>
      </c>
      <c r="K153" s="615" t="s">
        <v>256</v>
      </c>
      <c r="L153" s="615" t="s">
        <v>256</v>
      </c>
      <c r="M153" s="615" t="s">
        <v>256</v>
      </c>
      <c r="N153" s="615" t="s">
        <v>256</v>
      </c>
      <c r="O153" s="607" t="s">
        <v>256</v>
      </c>
    </row>
    <row r="154" spans="1:15">
      <c r="A154" s="614" t="s">
        <v>992</v>
      </c>
      <c r="B154" s="613" t="s">
        <v>991</v>
      </c>
      <c r="C154" s="612" t="s">
        <v>256</v>
      </c>
      <c r="D154" s="612" t="s">
        <v>256</v>
      </c>
      <c r="E154" s="612" t="s">
        <v>256</v>
      </c>
      <c r="F154" s="612" t="s">
        <v>256</v>
      </c>
      <c r="G154" s="612" t="s">
        <v>256</v>
      </c>
      <c r="H154" s="612" t="s">
        <v>256</v>
      </c>
      <c r="I154" s="617" t="s">
        <v>256</v>
      </c>
      <c r="J154" s="616" t="s">
        <v>256</v>
      </c>
      <c r="K154" s="615" t="s">
        <v>256</v>
      </c>
      <c r="L154" s="615" t="s">
        <v>256</v>
      </c>
      <c r="M154" s="615" t="s">
        <v>256</v>
      </c>
      <c r="N154" s="615" t="s">
        <v>256</v>
      </c>
      <c r="O154" s="607" t="s">
        <v>256</v>
      </c>
    </row>
    <row r="155" spans="1:15">
      <c r="A155" s="614" t="s">
        <v>990</v>
      </c>
      <c r="B155" s="613" t="s">
        <v>989</v>
      </c>
      <c r="C155" s="612" t="s">
        <v>256</v>
      </c>
      <c r="D155" s="612" t="s">
        <v>256</v>
      </c>
      <c r="E155" s="612" t="s">
        <v>256</v>
      </c>
      <c r="F155" s="612" t="s">
        <v>256</v>
      </c>
      <c r="G155" s="612" t="s">
        <v>256</v>
      </c>
      <c r="H155" s="612" t="s">
        <v>256</v>
      </c>
      <c r="I155" s="617" t="s">
        <v>256</v>
      </c>
      <c r="J155" s="616" t="s">
        <v>256</v>
      </c>
      <c r="K155" s="615" t="s">
        <v>256</v>
      </c>
      <c r="L155" s="615" t="s">
        <v>256</v>
      </c>
      <c r="M155" s="615" t="s">
        <v>256</v>
      </c>
      <c r="N155" s="615" t="s">
        <v>256</v>
      </c>
      <c r="O155" s="607" t="s">
        <v>256</v>
      </c>
    </row>
    <row r="156" spans="1:15">
      <c r="A156" s="614" t="s">
        <v>988</v>
      </c>
      <c r="B156" s="613" t="s">
        <v>987</v>
      </c>
      <c r="C156" s="612">
        <v>1813066</v>
      </c>
      <c r="D156" s="612">
        <v>1671172</v>
      </c>
      <c r="E156" s="612">
        <v>1889398</v>
      </c>
      <c r="F156" s="612">
        <v>1843794</v>
      </c>
      <c r="G156" s="612">
        <v>1950208</v>
      </c>
      <c r="H156" s="612">
        <v>1825665</v>
      </c>
      <c r="I156" s="617">
        <v>1804906</v>
      </c>
      <c r="J156" s="616">
        <v>1790623</v>
      </c>
      <c r="K156" s="615">
        <v>1650391</v>
      </c>
      <c r="L156" s="615">
        <v>1645224</v>
      </c>
      <c r="M156" s="615">
        <v>1612176</v>
      </c>
      <c r="N156" s="615">
        <v>1755347</v>
      </c>
      <c r="O156" s="607">
        <v>21251970</v>
      </c>
    </row>
    <row r="157" spans="1:15">
      <c r="A157" s="614" t="s">
        <v>986</v>
      </c>
      <c r="B157" s="613" t="s">
        <v>985</v>
      </c>
      <c r="C157" s="612" t="s">
        <v>256</v>
      </c>
      <c r="D157" s="612" t="s">
        <v>256</v>
      </c>
      <c r="E157" s="612" t="s">
        <v>256</v>
      </c>
      <c r="F157" s="612" t="s">
        <v>256</v>
      </c>
      <c r="G157" s="612" t="s">
        <v>256</v>
      </c>
      <c r="H157" s="612" t="s">
        <v>256</v>
      </c>
      <c r="I157" s="617" t="s">
        <v>256</v>
      </c>
      <c r="J157" s="616" t="s">
        <v>256</v>
      </c>
      <c r="K157" s="615" t="s">
        <v>256</v>
      </c>
      <c r="L157" s="615" t="s">
        <v>256</v>
      </c>
      <c r="M157" s="615" t="s">
        <v>256</v>
      </c>
      <c r="N157" s="615" t="s">
        <v>256</v>
      </c>
      <c r="O157" s="607" t="s">
        <v>256</v>
      </c>
    </row>
    <row r="158" spans="1:15">
      <c r="A158" s="614" t="s">
        <v>984</v>
      </c>
      <c r="B158" s="613" t="s">
        <v>983</v>
      </c>
      <c r="C158" s="612">
        <v>2064428</v>
      </c>
      <c r="D158" s="612">
        <v>1895926</v>
      </c>
      <c r="E158" s="612">
        <v>2087623</v>
      </c>
      <c r="F158" s="612">
        <v>2016703</v>
      </c>
      <c r="G158" s="612">
        <v>2104499</v>
      </c>
      <c r="H158" s="612">
        <v>1995555</v>
      </c>
      <c r="I158" s="617">
        <v>2025065</v>
      </c>
      <c r="J158" s="616">
        <v>2009401</v>
      </c>
      <c r="K158" s="615">
        <v>1937098</v>
      </c>
      <c r="L158" s="615">
        <v>1962577</v>
      </c>
      <c r="M158" s="615">
        <v>1900373</v>
      </c>
      <c r="N158" s="615">
        <v>2028048</v>
      </c>
      <c r="O158" s="607">
        <v>24027296</v>
      </c>
    </row>
    <row r="159" spans="1:15">
      <c r="A159" s="614" t="s">
        <v>982</v>
      </c>
      <c r="B159" s="613" t="s">
        <v>981</v>
      </c>
      <c r="C159" s="612" t="s">
        <v>256</v>
      </c>
      <c r="D159" s="612" t="s">
        <v>256</v>
      </c>
      <c r="E159" s="612" t="s">
        <v>256</v>
      </c>
      <c r="F159" s="612" t="s">
        <v>256</v>
      </c>
      <c r="G159" s="612" t="s">
        <v>256</v>
      </c>
      <c r="H159" s="612" t="s">
        <v>256</v>
      </c>
      <c r="I159" s="617" t="s">
        <v>256</v>
      </c>
      <c r="J159" s="616" t="s">
        <v>256</v>
      </c>
      <c r="K159" s="615" t="s">
        <v>256</v>
      </c>
      <c r="L159" s="615" t="s">
        <v>256</v>
      </c>
      <c r="M159" s="615" t="s">
        <v>256</v>
      </c>
      <c r="N159" s="615" t="s">
        <v>256</v>
      </c>
      <c r="O159" s="607" t="s">
        <v>256</v>
      </c>
    </row>
    <row r="160" spans="1:15">
      <c r="A160" s="614" t="s">
        <v>980</v>
      </c>
      <c r="B160" s="613" t="s">
        <v>979</v>
      </c>
      <c r="C160" s="612" t="s">
        <v>256</v>
      </c>
      <c r="D160" s="612" t="s">
        <v>256</v>
      </c>
      <c r="E160" s="612" t="s">
        <v>256</v>
      </c>
      <c r="F160" s="612" t="s">
        <v>256</v>
      </c>
      <c r="G160" s="612" t="s">
        <v>256</v>
      </c>
      <c r="H160" s="612" t="s">
        <v>256</v>
      </c>
      <c r="I160" s="617" t="s">
        <v>256</v>
      </c>
      <c r="J160" s="616" t="s">
        <v>256</v>
      </c>
      <c r="K160" s="615" t="s">
        <v>256</v>
      </c>
      <c r="L160" s="615" t="s">
        <v>256</v>
      </c>
      <c r="M160" s="615" t="s">
        <v>256</v>
      </c>
      <c r="N160" s="615" t="s">
        <v>256</v>
      </c>
      <c r="O160" s="607" t="s">
        <v>256</v>
      </c>
    </row>
    <row r="161" spans="1:15">
      <c r="A161" s="614" t="s">
        <v>978</v>
      </c>
      <c r="B161" s="613" t="s">
        <v>977</v>
      </c>
      <c r="C161" s="612" t="s">
        <v>256</v>
      </c>
      <c r="D161" s="612" t="s">
        <v>256</v>
      </c>
      <c r="E161" s="612" t="s">
        <v>256</v>
      </c>
      <c r="F161" s="612" t="s">
        <v>256</v>
      </c>
      <c r="G161" s="612" t="s">
        <v>256</v>
      </c>
      <c r="H161" s="612" t="s">
        <v>256</v>
      </c>
      <c r="I161" s="617" t="s">
        <v>256</v>
      </c>
      <c r="J161" s="616" t="s">
        <v>256</v>
      </c>
      <c r="K161" s="615" t="s">
        <v>256</v>
      </c>
      <c r="L161" s="615" t="s">
        <v>256</v>
      </c>
      <c r="M161" s="615" t="s">
        <v>256</v>
      </c>
      <c r="N161" s="615" t="s">
        <v>256</v>
      </c>
      <c r="O161" s="607" t="s">
        <v>256</v>
      </c>
    </row>
    <row r="162" spans="1:15">
      <c r="A162" s="614" t="s">
        <v>976</v>
      </c>
      <c r="B162" s="613" t="s">
        <v>975</v>
      </c>
      <c r="C162" s="612">
        <v>24636207</v>
      </c>
      <c r="D162" s="612">
        <v>22584024</v>
      </c>
      <c r="E162" s="612">
        <v>25157617</v>
      </c>
      <c r="F162" s="612">
        <v>24528428</v>
      </c>
      <c r="G162" s="612">
        <v>25582482</v>
      </c>
      <c r="H162" s="612">
        <v>24506167</v>
      </c>
      <c r="I162" s="617">
        <v>24982143</v>
      </c>
      <c r="J162" s="616">
        <v>24099755</v>
      </c>
      <c r="K162" s="615">
        <v>22924253</v>
      </c>
      <c r="L162" s="615">
        <v>23330977</v>
      </c>
      <c r="M162" s="615">
        <v>22475749</v>
      </c>
      <c r="N162" s="615">
        <v>23751861</v>
      </c>
      <c r="O162" s="607">
        <v>288559663</v>
      </c>
    </row>
    <row r="163" spans="1:15">
      <c r="A163" s="614" t="s">
        <v>974</v>
      </c>
      <c r="B163" s="613" t="s">
        <v>973</v>
      </c>
      <c r="C163" s="612">
        <v>7400622</v>
      </c>
      <c r="D163" s="612">
        <v>6662491</v>
      </c>
      <c r="E163" s="612">
        <v>7337196</v>
      </c>
      <c r="F163" s="612">
        <v>7177294</v>
      </c>
      <c r="G163" s="612">
        <v>7659977</v>
      </c>
      <c r="H163" s="612">
        <v>7415025</v>
      </c>
      <c r="I163" s="617">
        <v>7513385</v>
      </c>
      <c r="J163" s="616">
        <v>7278515</v>
      </c>
      <c r="K163" s="615">
        <v>6900044</v>
      </c>
      <c r="L163" s="615">
        <v>6981935</v>
      </c>
      <c r="M163" s="615">
        <v>6693670</v>
      </c>
      <c r="N163" s="615">
        <v>7034683</v>
      </c>
      <c r="O163" s="607">
        <v>86054837</v>
      </c>
    </row>
    <row r="164" spans="1:15">
      <c r="A164" s="614" t="s">
        <v>972</v>
      </c>
      <c r="B164" s="613" t="s">
        <v>971</v>
      </c>
      <c r="C164" s="612" t="s">
        <v>256</v>
      </c>
      <c r="D164" s="612" t="s">
        <v>256</v>
      </c>
      <c r="E164" s="612" t="s">
        <v>256</v>
      </c>
      <c r="F164" s="612" t="s">
        <v>256</v>
      </c>
      <c r="G164" s="612" t="s">
        <v>256</v>
      </c>
      <c r="H164" s="612" t="s">
        <v>256</v>
      </c>
      <c r="I164" s="617" t="s">
        <v>256</v>
      </c>
      <c r="J164" s="616" t="s">
        <v>256</v>
      </c>
      <c r="K164" s="615" t="s">
        <v>256</v>
      </c>
      <c r="L164" s="615" t="s">
        <v>256</v>
      </c>
      <c r="M164" s="615" t="s">
        <v>256</v>
      </c>
      <c r="N164" s="615" t="s">
        <v>256</v>
      </c>
      <c r="O164" s="607" t="s">
        <v>256</v>
      </c>
    </row>
    <row r="165" spans="1:15">
      <c r="A165" s="614" t="s">
        <v>970</v>
      </c>
      <c r="B165" s="613" t="s">
        <v>969</v>
      </c>
      <c r="C165" s="612" t="s">
        <v>256</v>
      </c>
      <c r="D165" s="612" t="s">
        <v>256</v>
      </c>
      <c r="E165" s="612" t="s">
        <v>256</v>
      </c>
      <c r="F165" s="612" t="s">
        <v>256</v>
      </c>
      <c r="G165" s="612" t="s">
        <v>256</v>
      </c>
      <c r="H165" s="612" t="s">
        <v>256</v>
      </c>
      <c r="I165" s="617" t="s">
        <v>256</v>
      </c>
      <c r="J165" s="616" t="s">
        <v>256</v>
      </c>
      <c r="K165" s="615" t="s">
        <v>256</v>
      </c>
      <c r="L165" s="615" t="s">
        <v>256</v>
      </c>
      <c r="M165" s="615" t="s">
        <v>256</v>
      </c>
      <c r="N165" s="615" t="s">
        <v>256</v>
      </c>
      <c r="O165" s="607" t="s">
        <v>256</v>
      </c>
    </row>
    <row r="166" spans="1:15">
      <c r="A166" s="614" t="s">
        <v>968</v>
      </c>
      <c r="B166" s="613" t="s">
        <v>967</v>
      </c>
      <c r="C166" s="612" t="s">
        <v>256</v>
      </c>
      <c r="D166" s="612" t="s">
        <v>256</v>
      </c>
      <c r="E166" s="612" t="s">
        <v>256</v>
      </c>
      <c r="F166" s="612" t="s">
        <v>256</v>
      </c>
      <c r="G166" s="612" t="s">
        <v>256</v>
      </c>
      <c r="H166" s="612" t="s">
        <v>256</v>
      </c>
      <c r="I166" s="617" t="s">
        <v>256</v>
      </c>
      <c r="J166" s="616" t="s">
        <v>256</v>
      </c>
      <c r="K166" s="615" t="s">
        <v>256</v>
      </c>
      <c r="L166" s="615" t="s">
        <v>256</v>
      </c>
      <c r="M166" s="615" t="s">
        <v>256</v>
      </c>
      <c r="N166" s="615" t="s">
        <v>256</v>
      </c>
      <c r="O166" s="607" t="s">
        <v>256</v>
      </c>
    </row>
    <row r="167" spans="1:15">
      <c r="A167" s="614" t="s">
        <v>966</v>
      </c>
      <c r="B167" s="613" t="s">
        <v>965</v>
      </c>
      <c r="C167" s="612" t="s">
        <v>256</v>
      </c>
      <c r="D167" s="612" t="s">
        <v>256</v>
      </c>
      <c r="E167" s="612" t="s">
        <v>256</v>
      </c>
      <c r="F167" s="612" t="s">
        <v>256</v>
      </c>
      <c r="G167" s="612" t="s">
        <v>256</v>
      </c>
      <c r="H167" s="612" t="s">
        <v>256</v>
      </c>
      <c r="I167" s="617" t="s">
        <v>256</v>
      </c>
      <c r="J167" s="616" t="s">
        <v>256</v>
      </c>
      <c r="K167" s="615" t="s">
        <v>256</v>
      </c>
      <c r="L167" s="615" t="s">
        <v>256</v>
      </c>
      <c r="M167" s="615" t="s">
        <v>256</v>
      </c>
      <c r="N167" s="615" t="s">
        <v>256</v>
      </c>
      <c r="O167" s="607" t="s">
        <v>256</v>
      </c>
    </row>
    <row r="168" spans="1:15">
      <c r="A168" s="614" t="s">
        <v>964</v>
      </c>
      <c r="B168" s="613" t="s">
        <v>963</v>
      </c>
      <c r="C168" s="612" t="s">
        <v>256</v>
      </c>
      <c r="D168" s="612" t="s">
        <v>256</v>
      </c>
      <c r="E168" s="612" t="s">
        <v>256</v>
      </c>
      <c r="F168" s="612" t="s">
        <v>256</v>
      </c>
      <c r="G168" s="612" t="s">
        <v>256</v>
      </c>
      <c r="H168" s="611" t="s">
        <v>256</v>
      </c>
      <c r="I168" s="617" t="s">
        <v>256</v>
      </c>
      <c r="J168" s="616" t="s">
        <v>256</v>
      </c>
      <c r="K168" s="615" t="s">
        <v>256</v>
      </c>
      <c r="L168" s="615" t="s">
        <v>256</v>
      </c>
      <c r="M168" s="615" t="s">
        <v>256</v>
      </c>
      <c r="N168" s="615" t="s">
        <v>256</v>
      </c>
      <c r="O168" s="607" t="s">
        <v>256</v>
      </c>
    </row>
    <row r="169" spans="1:15">
      <c r="A169" s="614" t="s">
        <v>962</v>
      </c>
      <c r="B169" s="613" t="s">
        <v>961</v>
      </c>
      <c r="C169" s="612" t="s">
        <v>256</v>
      </c>
      <c r="D169" s="612" t="s">
        <v>256</v>
      </c>
      <c r="E169" s="612" t="s">
        <v>256</v>
      </c>
      <c r="F169" s="612" t="s">
        <v>256</v>
      </c>
      <c r="G169" s="612" t="s">
        <v>256</v>
      </c>
      <c r="H169" s="611" t="s">
        <v>256</v>
      </c>
      <c r="I169" s="617" t="s">
        <v>256</v>
      </c>
      <c r="J169" s="616" t="s">
        <v>256</v>
      </c>
      <c r="K169" s="615" t="s">
        <v>256</v>
      </c>
      <c r="L169" s="615" t="s">
        <v>256</v>
      </c>
      <c r="M169" s="615" t="s">
        <v>256</v>
      </c>
      <c r="N169" s="615" t="s">
        <v>256</v>
      </c>
      <c r="O169" s="607" t="s">
        <v>256</v>
      </c>
    </row>
    <row r="170" spans="1:15">
      <c r="A170" s="614" t="s">
        <v>960</v>
      </c>
      <c r="B170" s="613" t="s">
        <v>959</v>
      </c>
      <c r="C170" s="612" t="s">
        <v>256</v>
      </c>
      <c r="D170" s="612" t="s">
        <v>256</v>
      </c>
      <c r="E170" s="612" t="s">
        <v>256</v>
      </c>
      <c r="F170" s="612" t="s">
        <v>256</v>
      </c>
      <c r="G170" s="612" t="s">
        <v>256</v>
      </c>
      <c r="H170" s="611" t="s">
        <v>256</v>
      </c>
      <c r="I170" s="617" t="s">
        <v>256</v>
      </c>
      <c r="J170" s="616" t="s">
        <v>256</v>
      </c>
      <c r="K170" s="615" t="s">
        <v>256</v>
      </c>
      <c r="L170" s="615" t="s">
        <v>256</v>
      </c>
      <c r="M170" s="615" t="s">
        <v>256</v>
      </c>
      <c r="N170" s="615" t="s">
        <v>256</v>
      </c>
      <c r="O170" s="607" t="s">
        <v>256</v>
      </c>
    </row>
    <row r="171" spans="1:15">
      <c r="A171" s="614" t="s">
        <v>958</v>
      </c>
      <c r="B171" s="613" t="s">
        <v>957</v>
      </c>
      <c r="C171" s="612" t="s">
        <v>256</v>
      </c>
      <c r="D171" s="612" t="s">
        <v>256</v>
      </c>
      <c r="E171" s="612" t="s">
        <v>256</v>
      </c>
      <c r="F171" s="612" t="s">
        <v>256</v>
      </c>
      <c r="G171" s="612" t="s">
        <v>256</v>
      </c>
      <c r="H171" s="611" t="s">
        <v>256</v>
      </c>
      <c r="I171" s="617" t="s">
        <v>256</v>
      </c>
      <c r="J171" s="616" t="s">
        <v>256</v>
      </c>
      <c r="K171" s="615" t="s">
        <v>256</v>
      </c>
      <c r="L171" s="615" t="s">
        <v>256</v>
      </c>
      <c r="M171" s="615" t="s">
        <v>256</v>
      </c>
      <c r="N171" s="615" t="s">
        <v>256</v>
      </c>
      <c r="O171" s="607" t="s">
        <v>256</v>
      </c>
    </row>
    <row r="172" spans="1:15">
      <c r="A172" s="614" t="s">
        <v>956</v>
      </c>
      <c r="B172" s="613" t="s">
        <v>955</v>
      </c>
      <c r="C172" s="612" t="s">
        <v>256</v>
      </c>
      <c r="D172" s="612" t="s">
        <v>256</v>
      </c>
      <c r="E172" s="612" t="s">
        <v>256</v>
      </c>
      <c r="F172" s="612" t="s">
        <v>256</v>
      </c>
      <c r="G172" s="612" t="s">
        <v>256</v>
      </c>
      <c r="H172" s="611" t="s">
        <v>256</v>
      </c>
      <c r="I172" s="617" t="s">
        <v>256</v>
      </c>
      <c r="J172" s="616" t="s">
        <v>256</v>
      </c>
      <c r="K172" s="615" t="s">
        <v>256</v>
      </c>
      <c r="L172" s="615" t="s">
        <v>256</v>
      </c>
      <c r="M172" s="615" t="s">
        <v>256</v>
      </c>
      <c r="N172" s="615" t="s">
        <v>256</v>
      </c>
      <c r="O172" s="607" t="s">
        <v>256</v>
      </c>
    </row>
    <row r="173" spans="1:15">
      <c r="A173" s="614" t="s">
        <v>954</v>
      </c>
      <c r="B173" s="613" t="s">
        <v>953</v>
      </c>
      <c r="C173" s="612" t="s">
        <v>256</v>
      </c>
      <c r="D173" s="612" t="s">
        <v>256</v>
      </c>
      <c r="E173" s="612" t="s">
        <v>256</v>
      </c>
      <c r="F173" s="612" t="s">
        <v>256</v>
      </c>
      <c r="G173" s="612" t="s">
        <v>256</v>
      </c>
      <c r="H173" s="611" t="s">
        <v>256</v>
      </c>
      <c r="I173" s="617" t="s">
        <v>256</v>
      </c>
      <c r="J173" s="616" t="s">
        <v>256</v>
      </c>
      <c r="K173" s="615" t="s">
        <v>256</v>
      </c>
      <c r="L173" s="615" t="s">
        <v>256</v>
      </c>
      <c r="M173" s="615" t="s">
        <v>256</v>
      </c>
      <c r="N173" s="615" t="s">
        <v>256</v>
      </c>
      <c r="O173" s="607" t="s">
        <v>256</v>
      </c>
    </row>
    <row r="174" spans="1:15">
      <c r="A174" s="614" t="s">
        <v>952</v>
      </c>
      <c r="B174" s="613" t="s">
        <v>951</v>
      </c>
      <c r="C174" s="612" t="s">
        <v>256</v>
      </c>
      <c r="D174" s="612" t="s">
        <v>256</v>
      </c>
      <c r="E174" s="612" t="s">
        <v>256</v>
      </c>
      <c r="F174" s="612" t="s">
        <v>256</v>
      </c>
      <c r="G174" s="612" t="s">
        <v>256</v>
      </c>
      <c r="H174" s="611" t="s">
        <v>256</v>
      </c>
      <c r="I174" s="617" t="s">
        <v>256</v>
      </c>
      <c r="J174" s="616" t="s">
        <v>256</v>
      </c>
      <c r="K174" s="615" t="s">
        <v>256</v>
      </c>
      <c r="L174" s="615" t="s">
        <v>256</v>
      </c>
      <c r="M174" s="615" t="s">
        <v>256</v>
      </c>
      <c r="N174" s="615" t="s">
        <v>256</v>
      </c>
      <c r="O174" s="607" t="s">
        <v>256</v>
      </c>
    </row>
    <row r="175" spans="1:15">
      <c r="A175" s="614" t="s">
        <v>950</v>
      </c>
      <c r="B175" s="613" t="s">
        <v>949</v>
      </c>
      <c r="C175" s="612" t="s">
        <v>256</v>
      </c>
      <c r="D175" s="612" t="s">
        <v>256</v>
      </c>
      <c r="E175" s="612" t="s">
        <v>256</v>
      </c>
      <c r="F175" s="612" t="s">
        <v>256</v>
      </c>
      <c r="G175" s="612" t="s">
        <v>256</v>
      </c>
      <c r="H175" s="611" t="s">
        <v>256</v>
      </c>
      <c r="I175" s="617" t="s">
        <v>256</v>
      </c>
      <c r="J175" s="616" t="s">
        <v>256</v>
      </c>
      <c r="K175" s="615" t="s">
        <v>256</v>
      </c>
      <c r="L175" s="615" t="s">
        <v>256</v>
      </c>
      <c r="M175" s="615" t="s">
        <v>256</v>
      </c>
      <c r="N175" s="615" t="s">
        <v>256</v>
      </c>
      <c r="O175" s="607" t="s">
        <v>256</v>
      </c>
    </row>
    <row r="176" spans="1:15">
      <c r="A176" s="614" t="s">
        <v>948</v>
      </c>
      <c r="B176" s="613" t="s">
        <v>947</v>
      </c>
      <c r="C176" s="612" t="s">
        <v>256</v>
      </c>
      <c r="D176" s="612" t="s">
        <v>256</v>
      </c>
      <c r="E176" s="612" t="s">
        <v>256</v>
      </c>
      <c r="F176" s="612" t="s">
        <v>256</v>
      </c>
      <c r="G176" s="612" t="s">
        <v>256</v>
      </c>
      <c r="H176" s="611" t="s">
        <v>256</v>
      </c>
      <c r="I176" s="617" t="s">
        <v>256</v>
      </c>
      <c r="J176" s="616" t="s">
        <v>256</v>
      </c>
      <c r="K176" s="615" t="s">
        <v>256</v>
      </c>
      <c r="L176" s="615" t="s">
        <v>256</v>
      </c>
      <c r="M176" s="615" t="s">
        <v>256</v>
      </c>
      <c r="N176" s="615" t="s">
        <v>256</v>
      </c>
      <c r="O176" s="607" t="s">
        <v>256</v>
      </c>
    </row>
    <row r="177" spans="1:15">
      <c r="A177" s="614" t="s">
        <v>946</v>
      </c>
      <c r="B177" s="613" t="s">
        <v>945</v>
      </c>
      <c r="C177" s="612" t="s">
        <v>256</v>
      </c>
      <c r="D177" s="612" t="s">
        <v>256</v>
      </c>
      <c r="E177" s="612" t="s">
        <v>256</v>
      </c>
      <c r="F177" s="612" t="s">
        <v>256</v>
      </c>
      <c r="G177" s="612" t="s">
        <v>256</v>
      </c>
      <c r="H177" s="611" t="s">
        <v>256</v>
      </c>
      <c r="I177" s="617" t="s">
        <v>256</v>
      </c>
      <c r="J177" s="616" t="s">
        <v>256</v>
      </c>
      <c r="K177" s="615" t="s">
        <v>256</v>
      </c>
      <c r="L177" s="615" t="s">
        <v>256</v>
      </c>
      <c r="M177" s="615" t="s">
        <v>256</v>
      </c>
      <c r="N177" s="615" t="s">
        <v>256</v>
      </c>
      <c r="O177" s="607" t="s">
        <v>256</v>
      </c>
    </row>
    <row r="178" spans="1:15">
      <c r="A178" s="614" t="s">
        <v>944</v>
      </c>
      <c r="B178" s="613" t="s">
        <v>943</v>
      </c>
      <c r="C178" s="612" t="s">
        <v>256</v>
      </c>
      <c r="D178" s="612" t="s">
        <v>256</v>
      </c>
      <c r="E178" s="612" t="s">
        <v>256</v>
      </c>
      <c r="F178" s="612" t="s">
        <v>256</v>
      </c>
      <c r="G178" s="612" t="s">
        <v>256</v>
      </c>
      <c r="H178" s="611" t="s">
        <v>256</v>
      </c>
      <c r="I178" s="617" t="s">
        <v>256</v>
      </c>
      <c r="J178" s="616" t="s">
        <v>256</v>
      </c>
      <c r="K178" s="615" t="s">
        <v>256</v>
      </c>
      <c r="L178" s="615" t="s">
        <v>256</v>
      </c>
      <c r="M178" s="615" t="s">
        <v>256</v>
      </c>
      <c r="N178" s="615" t="s">
        <v>256</v>
      </c>
      <c r="O178" s="607" t="s">
        <v>256</v>
      </c>
    </row>
    <row r="179" spans="1:15">
      <c r="A179" s="614" t="s">
        <v>942</v>
      </c>
      <c r="B179" s="613" t="s">
        <v>941</v>
      </c>
      <c r="C179" s="612" t="s">
        <v>256</v>
      </c>
      <c r="D179" s="612" t="s">
        <v>256</v>
      </c>
      <c r="E179" s="612" t="s">
        <v>256</v>
      </c>
      <c r="F179" s="612" t="s">
        <v>256</v>
      </c>
      <c r="G179" s="612" t="s">
        <v>256</v>
      </c>
      <c r="H179" s="611" t="s">
        <v>256</v>
      </c>
      <c r="I179" s="617" t="s">
        <v>256</v>
      </c>
      <c r="J179" s="616" t="s">
        <v>256</v>
      </c>
      <c r="K179" s="615" t="s">
        <v>256</v>
      </c>
      <c r="L179" s="615" t="s">
        <v>256</v>
      </c>
      <c r="M179" s="615" t="s">
        <v>256</v>
      </c>
      <c r="N179" s="615" t="s">
        <v>256</v>
      </c>
      <c r="O179" s="607" t="s">
        <v>256</v>
      </c>
    </row>
    <row r="180" spans="1:15">
      <c r="A180" s="614" t="s">
        <v>940</v>
      </c>
      <c r="B180" s="613" t="s">
        <v>939</v>
      </c>
      <c r="C180" s="612" t="s">
        <v>256</v>
      </c>
      <c r="D180" s="612" t="s">
        <v>256</v>
      </c>
      <c r="E180" s="612" t="s">
        <v>256</v>
      </c>
      <c r="F180" s="612" t="s">
        <v>256</v>
      </c>
      <c r="G180" s="612" t="s">
        <v>256</v>
      </c>
      <c r="H180" s="611" t="s">
        <v>256</v>
      </c>
      <c r="I180" s="617" t="s">
        <v>256</v>
      </c>
      <c r="J180" s="616" t="s">
        <v>256</v>
      </c>
      <c r="K180" s="615" t="s">
        <v>256</v>
      </c>
      <c r="L180" s="615" t="s">
        <v>256</v>
      </c>
      <c r="M180" s="615" t="s">
        <v>256</v>
      </c>
      <c r="N180" s="615" t="s">
        <v>256</v>
      </c>
      <c r="O180" s="607" t="s">
        <v>256</v>
      </c>
    </row>
    <row r="181" spans="1:15">
      <c r="A181" s="614" t="s">
        <v>938</v>
      </c>
      <c r="B181" s="613" t="s">
        <v>937</v>
      </c>
      <c r="C181" s="612" t="s">
        <v>256</v>
      </c>
      <c r="D181" s="612" t="s">
        <v>256</v>
      </c>
      <c r="E181" s="612" t="s">
        <v>256</v>
      </c>
      <c r="F181" s="612" t="s">
        <v>256</v>
      </c>
      <c r="G181" s="612" t="s">
        <v>256</v>
      </c>
      <c r="H181" s="611" t="s">
        <v>256</v>
      </c>
      <c r="I181" s="617" t="s">
        <v>256</v>
      </c>
      <c r="J181" s="616" t="s">
        <v>256</v>
      </c>
      <c r="K181" s="615" t="s">
        <v>256</v>
      </c>
      <c r="L181" s="615" t="s">
        <v>256</v>
      </c>
      <c r="M181" s="615" t="s">
        <v>256</v>
      </c>
      <c r="N181" s="615" t="s">
        <v>256</v>
      </c>
      <c r="O181" s="607" t="s">
        <v>256</v>
      </c>
    </row>
    <row r="182" spans="1:15">
      <c r="A182" s="614" t="s">
        <v>936</v>
      </c>
      <c r="B182" s="613" t="s">
        <v>935</v>
      </c>
      <c r="C182" s="612" t="s">
        <v>256</v>
      </c>
      <c r="D182" s="612" t="s">
        <v>256</v>
      </c>
      <c r="E182" s="612" t="s">
        <v>256</v>
      </c>
      <c r="F182" s="612" t="s">
        <v>256</v>
      </c>
      <c r="G182" s="612" t="s">
        <v>256</v>
      </c>
      <c r="H182" s="611" t="s">
        <v>256</v>
      </c>
      <c r="I182" s="617" t="s">
        <v>256</v>
      </c>
      <c r="J182" s="616" t="s">
        <v>256</v>
      </c>
      <c r="K182" s="615" t="s">
        <v>256</v>
      </c>
      <c r="L182" s="615" t="s">
        <v>256</v>
      </c>
      <c r="M182" s="615" t="s">
        <v>256</v>
      </c>
      <c r="N182" s="615" t="s">
        <v>256</v>
      </c>
      <c r="O182" s="607" t="s">
        <v>256</v>
      </c>
    </row>
    <row r="183" spans="1:15">
      <c r="A183" s="614" t="s">
        <v>934</v>
      </c>
      <c r="B183" s="613" t="s">
        <v>933</v>
      </c>
      <c r="C183" s="612" t="s">
        <v>256</v>
      </c>
      <c r="D183" s="612" t="s">
        <v>256</v>
      </c>
      <c r="E183" s="612" t="s">
        <v>256</v>
      </c>
      <c r="F183" s="612" t="s">
        <v>256</v>
      </c>
      <c r="G183" s="612" t="s">
        <v>256</v>
      </c>
      <c r="H183" s="611" t="s">
        <v>256</v>
      </c>
      <c r="I183" s="617" t="s">
        <v>256</v>
      </c>
      <c r="J183" s="616" t="s">
        <v>256</v>
      </c>
      <c r="K183" s="615" t="s">
        <v>256</v>
      </c>
      <c r="L183" s="615" t="s">
        <v>256</v>
      </c>
      <c r="M183" s="615" t="s">
        <v>256</v>
      </c>
      <c r="N183" s="615" t="s">
        <v>256</v>
      </c>
      <c r="O183" s="607" t="s">
        <v>256</v>
      </c>
    </row>
    <row r="184" spans="1:15">
      <c r="A184" s="614" t="s">
        <v>932</v>
      </c>
      <c r="B184" s="613" t="s">
        <v>931</v>
      </c>
      <c r="C184" s="612" t="s">
        <v>256</v>
      </c>
      <c r="D184" s="612" t="s">
        <v>256</v>
      </c>
      <c r="E184" s="612" t="s">
        <v>256</v>
      </c>
      <c r="F184" s="612" t="s">
        <v>256</v>
      </c>
      <c r="G184" s="612" t="s">
        <v>256</v>
      </c>
      <c r="H184" s="611" t="s">
        <v>256</v>
      </c>
      <c r="I184" s="617" t="s">
        <v>256</v>
      </c>
      <c r="J184" s="616" t="s">
        <v>256</v>
      </c>
      <c r="K184" s="615" t="s">
        <v>256</v>
      </c>
      <c r="L184" s="615" t="s">
        <v>256</v>
      </c>
      <c r="M184" s="615" t="s">
        <v>256</v>
      </c>
      <c r="N184" s="615" t="s">
        <v>256</v>
      </c>
      <c r="O184" s="607" t="s">
        <v>256</v>
      </c>
    </row>
    <row r="185" spans="1:15">
      <c r="A185" s="614" t="s">
        <v>930</v>
      </c>
      <c r="B185" s="613" t="s">
        <v>929</v>
      </c>
      <c r="C185" s="612" t="s">
        <v>256</v>
      </c>
      <c r="D185" s="612" t="s">
        <v>256</v>
      </c>
      <c r="E185" s="612" t="s">
        <v>256</v>
      </c>
      <c r="F185" s="612" t="s">
        <v>256</v>
      </c>
      <c r="G185" s="612" t="s">
        <v>256</v>
      </c>
      <c r="H185" s="611" t="s">
        <v>256</v>
      </c>
      <c r="I185" s="617" t="s">
        <v>256</v>
      </c>
      <c r="J185" s="616" t="s">
        <v>256</v>
      </c>
      <c r="K185" s="615" t="s">
        <v>256</v>
      </c>
      <c r="L185" s="615" t="s">
        <v>256</v>
      </c>
      <c r="M185" s="615" t="s">
        <v>256</v>
      </c>
      <c r="N185" s="615" t="s">
        <v>256</v>
      </c>
      <c r="O185" s="607" t="s">
        <v>256</v>
      </c>
    </row>
    <row r="186" spans="1:15">
      <c r="A186" s="614" t="s">
        <v>928</v>
      </c>
      <c r="B186" s="613" t="s">
        <v>927</v>
      </c>
      <c r="C186" s="612" t="s">
        <v>256</v>
      </c>
      <c r="D186" s="612" t="s">
        <v>256</v>
      </c>
      <c r="E186" s="612" t="s">
        <v>256</v>
      </c>
      <c r="F186" s="612" t="s">
        <v>256</v>
      </c>
      <c r="G186" s="612" t="s">
        <v>256</v>
      </c>
      <c r="H186" s="611" t="s">
        <v>256</v>
      </c>
      <c r="I186" s="617" t="s">
        <v>256</v>
      </c>
      <c r="J186" s="616" t="s">
        <v>256</v>
      </c>
      <c r="K186" s="615" t="s">
        <v>256</v>
      </c>
      <c r="L186" s="615" t="s">
        <v>256</v>
      </c>
      <c r="M186" s="615" t="s">
        <v>256</v>
      </c>
      <c r="N186" s="615" t="s">
        <v>256</v>
      </c>
      <c r="O186" s="607" t="s">
        <v>256</v>
      </c>
    </row>
    <row r="187" spans="1:15">
      <c r="A187" s="614" t="s">
        <v>926</v>
      </c>
      <c r="B187" s="613" t="s">
        <v>925</v>
      </c>
      <c r="C187" s="612">
        <v>969095</v>
      </c>
      <c r="D187" s="612">
        <v>918189</v>
      </c>
      <c r="E187" s="612">
        <v>1069025</v>
      </c>
      <c r="F187" s="612">
        <v>1027117</v>
      </c>
      <c r="G187" s="612">
        <v>1055618</v>
      </c>
      <c r="H187" s="611">
        <v>1009423</v>
      </c>
      <c r="I187" s="617">
        <v>1019822</v>
      </c>
      <c r="J187" s="616">
        <v>967586</v>
      </c>
      <c r="K187" s="615">
        <v>916172</v>
      </c>
      <c r="L187" s="615">
        <v>925202</v>
      </c>
      <c r="M187" s="615">
        <v>912494</v>
      </c>
      <c r="N187" s="615">
        <v>964223</v>
      </c>
      <c r="O187" s="607">
        <v>11753966</v>
      </c>
    </row>
    <row r="188" spans="1:15">
      <c r="A188" s="614" t="s">
        <v>924</v>
      </c>
      <c r="B188" s="613" t="s">
        <v>923</v>
      </c>
      <c r="C188" s="612" t="s">
        <v>256</v>
      </c>
      <c r="D188" s="612" t="s">
        <v>256</v>
      </c>
      <c r="E188" s="612" t="s">
        <v>256</v>
      </c>
      <c r="F188" s="612" t="s">
        <v>256</v>
      </c>
      <c r="G188" s="612" t="s">
        <v>256</v>
      </c>
      <c r="H188" s="611" t="s">
        <v>256</v>
      </c>
      <c r="I188" s="617" t="s">
        <v>256</v>
      </c>
      <c r="J188" s="616" t="s">
        <v>256</v>
      </c>
      <c r="K188" s="615" t="s">
        <v>256</v>
      </c>
      <c r="L188" s="615" t="s">
        <v>256</v>
      </c>
      <c r="M188" s="615" t="s">
        <v>256</v>
      </c>
      <c r="N188" s="615" t="s">
        <v>256</v>
      </c>
      <c r="O188" s="607" t="s">
        <v>256</v>
      </c>
    </row>
    <row r="189" spans="1:15">
      <c r="A189" s="614" t="s">
        <v>922</v>
      </c>
      <c r="B189" s="613" t="s">
        <v>921</v>
      </c>
      <c r="C189" s="612" t="s">
        <v>256</v>
      </c>
      <c r="D189" s="612" t="s">
        <v>256</v>
      </c>
      <c r="E189" s="612" t="s">
        <v>256</v>
      </c>
      <c r="F189" s="612" t="s">
        <v>256</v>
      </c>
      <c r="G189" s="612" t="s">
        <v>256</v>
      </c>
      <c r="H189" s="611" t="s">
        <v>256</v>
      </c>
      <c r="I189" s="617" t="s">
        <v>256</v>
      </c>
      <c r="J189" s="616" t="s">
        <v>256</v>
      </c>
      <c r="K189" s="615" t="s">
        <v>256</v>
      </c>
      <c r="L189" s="615" t="s">
        <v>256</v>
      </c>
      <c r="M189" s="615" t="s">
        <v>256</v>
      </c>
      <c r="N189" s="615" t="s">
        <v>256</v>
      </c>
      <c r="O189" s="607" t="s">
        <v>256</v>
      </c>
    </row>
    <row r="190" spans="1:15">
      <c r="A190" s="614" t="s">
        <v>920</v>
      </c>
      <c r="B190" s="613" t="s">
        <v>919</v>
      </c>
      <c r="C190" s="612">
        <v>4069040</v>
      </c>
      <c r="D190" s="612">
        <v>3697739</v>
      </c>
      <c r="E190" s="612">
        <v>4104913</v>
      </c>
      <c r="F190" s="612">
        <v>4042841</v>
      </c>
      <c r="G190" s="612">
        <v>4283224</v>
      </c>
      <c r="H190" s="611">
        <v>3986113</v>
      </c>
      <c r="I190" s="617">
        <v>3986669</v>
      </c>
      <c r="J190" s="616">
        <v>3846619</v>
      </c>
      <c r="K190" s="615">
        <v>3658598</v>
      </c>
      <c r="L190" s="615">
        <v>3817577</v>
      </c>
      <c r="M190" s="615">
        <v>3722946</v>
      </c>
      <c r="N190" s="615">
        <v>4010570</v>
      </c>
      <c r="O190" s="607">
        <v>47226849</v>
      </c>
    </row>
    <row r="191" spans="1:15">
      <c r="A191" s="614" t="s">
        <v>918</v>
      </c>
      <c r="B191" s="613" t="s">
        <v>917</v>
      </c>
      <c r="C191" s="612" t="s">
        <v>256</v>
      </c>
      <c r="D191" s="612" t="s">
        <v>256</v>
      </c>
      <c r="E191" s="612" t="s">
        <v>256</v>
      </c>
      <c r="F191" s="612" t="s">
        <v>256</v>
      </c>
      <c r="G191" s="612" t="s">
        <v>256</v>
      </c>
      <c r="H191" s="611" t="s">
        <v>256</v>
      </c>
      <c r="I191" s="617" t="s">
        <v>256</v>
      </c>
      <c r="J191" s="616" t="s">
        <v>256</v>
      </c>
      <c r="K191" s="615" t="s">
        <v>256</v>
      </c>
      <c r="L191" s="615" t="s">
        <v>256</v>
      </c>
      <c r="M191" s="615" t="s">
        <v>256</v>
      </c>
      <c r="N191" s="615" t="s">
        <v>256</v>
      </c>
      <c r="O191" s="607" t="s">
        <v>256</v>
      </c>
    </row>
    <row r="192" spans="1:15">
      <c r="A192" s="614" t="s">
        <v>916</v>
      </c>
      <c r="B192" s="613" t="s">
        <v>915</v>
      </c>
      <c r="C192" s="612" t="s">
        <v>256</v>
      </c>
      <c r="D192" s="612" t="s">
        <v>256</v>
      </c>
      <c r="E192" s="612" t="s">
        <v>256</v>
      </c>
      <c r="F192" s="612" t="s">
        <v>256</v>
      </c>
      <c r="G192" s="612" t="s">
        <v>256</v>
      </c>
      <c r="H192" s="611" t="s">
        <v>256</v>
      </c>
      <c r="I192" s="617" t="s">
        <v>256</v>
      </c>
      <c r="J192" s="616" t="s">
        <v>256</v>
      </c>
      <c r="K192" s="615" t="s">
        <v>256</v>
      </c>
      <c r="L192" s="615" t="s">
        <v>256</v>
      </c>
      <c r="M192" s="615" t="s">
        <v>256</v>
      </c>
      <c r="N192" s="615" t="s">
        <v>256</v>
      </c>
      <c r="O192" s="607" t="s">
        <v>256</v>
      </c>
    </row>
    <row r="193" spans="1:15">
      <c r="A193" s="614" t="s">
        <v>914</v>
      </c>
      <c r="B193" s="613" t="s">
        <v>913</v>
      </c>
      <c r="C193" s="612">
        <v>11704097</v>
      </c>
      <c r="D193" s="612">
        <v>10781450</v>
      </c>
      <c r="E193" s="612">
        <v>12096905</v>
      </c>
      <c r="F193" s="612">
        <v>11912227</v>
      </c>
      <c r="G193" s="612">
        <v>12437642</v>
      </c>
      <c r="H193" s="611">
        <v>11847810</v>
      </c>
      <c r="I193" s="617">
        <v>11945676</v>
      </c>
      <c r="J193" s="616">
        <v>11438709</v>
      </c>
      <c r="K193" s="615">
        <v>10705003</v>
      </c>
      <c r="L193" s="615">
        <v>10991405</v>
      </c>
      <c r="M193" s="615">
        <v>10653563</v>
      </c>
      <c r="N193" s="615">
        <v>11416526</v>
      </c>
      <c r="O193" s="607">
        <v>137931013</v>
      </c>
    </row>
    <row r="194" spans="1:15">
      <c r="A194" s="614" t="s">
        <v>912</v>
      </c>
      <c r="B194" s="613" t="s">
        <v>911</v>
      </c>
      <c r="C194" s="612">
        <v>3594645</v>
      </c>
      <c r="D194" s="612">
        <v>3339592</v>
      </c>
      <c r="E194" s="612">
        <v>3774212</v>
      </c>
      <c r="F194" s="612">
        <v>3654257</v>
      </c>
      <c r="G194" s="612">
        <v>3793895</v>
      </c>
      <c r="H194" s="611">
        <v>3651954</v>
      </c>
      <c r="I194" s="617">
        <v>3738409</v>
      </c>
      <c r="J194" s="616">
        <v>3493282</v>
      </c>
      <c r="K194" s="615">
        <v>3286991</v>
      </c>
      <c r="L194" s="615">
        <v>3383870</v>
      </c>
      <c r="M194" s="615">
        <v>3239107</v>
      </c>
      <c r="N194" s="615">
        <v>3465920</v>
      </c>
      <c r="O194" s="607">
        <v>42416134</v>
      </c>
    </row>
    <row r="195" spans="1:15">
      <c r="A195" s="614" t="s">
        <v>910</v>
      </c>
      <c r="B195" s="613" t="s">
        <v>909</v>
      </c>
      <c r="C195" s="612">
        <v>3906388</v>
      </c>
      <c r="D195" s="612">
        <v>3619661</v>
      </c>
      <c r="E195" s="612">
        <v>4091084</v>
      </c>
      <c r="F195" s="612">
        <v>3986694</v>
      </c>
      <c r="G195" s="612">
        <v>4103144</v>
      </c>
      <c r="H195" s="611">
        <v>3903759</v>
      </c>
      <c r="I195" s="617">
        <v>3962213</v>
      </c>
      <c r="J195" s="616">
        <v>3728147</v>
      </c>
      <c r="K195" s="615">
        <v>3568051</v>
      </c>
      <c r="L195" s="615">
        <v>3677828</v>
      </c>
      <c r="M195" s="615">
        <v>3536233</v>
      </c>
      <c r="N195" s="615">
        <v>3772543</v>
      </c>
      <c r="O195" s="607">
        <v>45855745</v>
      </c>
    </row>
    <row r="196" spans="1:15">
      <c r="A196" s="614" t="s">
        <v>908</v>
      </c>
      <c r="B196" s="613" t="s">
        <v>907</v>
      </c>
      <c r="C196" s="612" t="s">
        <v>256</v>
      </c>
      <c r="D196" s="612" t="s">
        <v>256</v>
      </c>
      <c r="E196" s="612" t="s">
        <v>256</v>
      </c>
      <c r="F196" s="612" t="s">
        <v>256</v>
      </c>
      <c r="G196" s="612" t="s">
        <v>256</v>
      </c>
      <c r="H196" s="611" t="s">
        <v>256</v>
      </c>
      <c r="I196" s="617" t="s">
        <v>256</v>
      </c>
      <c r="J196" s="616" t="s">
        <v>256</v>
      </c>
      <c r="K196" s="615" t="s">
        <v>256</v>
      </c>
      <c r="L196" s="615" t="s">
        <v>256</v>
      </c>
      <c r="M196" s="615" t="s">
        <v>256</v>
      </c>
      <c r="N196" s="615" t="s">
        <v>256</v>
      </c>
      <c r="O196" s="607" t="s">
        <v>256</v>
      </c>
    </row>
    <row r="197" spans="1:15">
      <c r="A197" s="614" t="s">
        <v>906</v>
      </c>
      <c r="B197" s="613" t="s">
        <v>905</v>
      </c>
      <c r="C197" s="612">
        <v>684004</v>
      </c>
      <c r="D197" s="612">
        <v>638183</v>
      </c>
      <c r="E197" s="612">
        <v>742262</v>
      </c>
      <c r="F197" s="612">
        <v>710118</v>
      </c>
      <c r="G197" s="612">
        <v>720576</v>
      </c>
      <c r="H197" s="611">
        <v>677048</v>
      </c>
      <c r="I197" s="617">
        <v>675093</v>
      </c>
      <c r="J197" s="616">
        <v>662208</v>
      </c>
      <c r="K197" s="615">
        <v>615861</v>
      </c>
      <c r="L197" s="615">
        <v>640093</v>
      </c>
      <c r="M197" s="615">
        <v>632784</v>
      </c>
      <c r="N197" s="615">
        <v>683876</v>
      </c>
      <c r="O197" s="607">
        <v>8082106</v>
      </c>
    </row>
    <row r="198" spans="1:15">
      <c r="A198" s="614" t="s">
        <v>904</v>
      </c>
      <c r="B198" s="613" t="s">
        <v>903</v>
      </c>
      <c r="C198" s="612" t="s">
        <v>256</v>
      </c>
      <c r="D198" s="612" t="s">
        <v>256</v>
      </c>
      <c r="E198" s="612" t="s">
        <v>256</v>
      </c>
      <c r="F198" s="612" t="s">
        <v>256</v>
      </c>
      <c r="G198" s="612" t="s">
        <v>256</v>
      </c>
      <c r="H198" s="611" t="s">
        <v>256</v>
      </c>
      <c r="I198" s="617" t="s">
        <v>256</v>
      </c>
      <c r="J198" s="616" t="s">
        <v>256</v>
      </c>
      <c r="K198" s="615" t="s">
        <v>256</v>
      </c>
      <c r="L198" s="615" t="s">
        <v>256</v>
      </c>
      <c r="M198" s="615" t="s">
        <v>256</v>
      </c>
      <c r="N198" s="615" t="s">
        <v>256</v>
      </c>
      <c r="O198" s="607" t="s">
        <v>256</v>
      </c>
    </row>
    <row r="199" spans="1:15">
      <c r="A199" s="614" t="s">
        <v>902</v>
      </c>
      <c r="B199" s="613" t="s">
        <v>901</v>
      </c>
      <c r="C199" s="612" t="s">
        <v>256</v>
      </c>
      <c r="D199" s="612" t="s">
        <v>256</v>
      </c>
      <c r="E199" s="612" t="s">
        <v>256</v>
      </c>
      <c r="F199" s="612" t="s">
        <v>256</v>
      </c>
      <c r="G199" s="612" t="s">
        <v>256</v>
      </c>
      <c r="H199" s="611" t="s">
        <v>256</v>
      </c>
      <c r="I199" s="617" t="s">
        <v>256</v>
      </c>
      <c r="J199" s="616" t="s">
        <v>256</v>
      </c>
      <c r="K199" s="615" t="s">
        <v>256</v>
      </c>
      <c r="L199" s="615" t="s">
        <v>256</v>
      </c>
      <c r="M199" s="615" t="s">
        <v>256</v>
      </c>
      <c r="N199" s="615" t="s">
        <v>256</v>
      </c>
      <c r="O199" s="607" t="s">
        <v>256</v>
      </c>
    </row>
    <row r="200" spans="1:15">
      <c r="A200" s="614" t="s">
        <v>900</v>
      </c>
      <c r="B200" s="613" t="s">
        <v>899</v>
      </c>
      <c r="C200" s="612" t="s">
        <v>256</v>
      </c>
      <c r="D200" s="612" t="s">
        <v>256</v>
      </c>
      <c r="E200" s="612" t="s">
        <v>256</v>
      </c>
      <c r="F200" s="612" t="s">
        <v>256</v>
      </c>
      <c r="G200" s="612" t="s">
        <v>256</v>
      </c>
      <c r="H200" s="611" t="s">
        <v>256</v>
      </c>
      <c r="I200" s="617" t="s">
        <v>256</v>
      </c>
      <c r="J200" s="616" t="s">
        <v>256</v>
      </c>
      <c r="K200" s="615" t="s">
        <v>256</v>
      </c>
      <c r="L200" s="615" t="s">
        <v>256</v>
      </c>
      <c r="M200" s="615" t="s">
        <v>256</v>
      </c>
      <c r="N200" s="615" t="s">
        <v>256</v>
      </c>
      <c r="O200" s="607" t="s">
        <v>256</v>
      </c>
    </row>
    <row r="201" spans="1:15">
      <c r="A201" s="614" t="s">
        <v>898</v>
      </c>
      <c r="B201" s="613" t="s">
        <v>897</v>
      </c>
      <c r="C201" s="612" t="s">
        <v>256</v>
      </c>
      <c r="D201" s="612" t="s">
        <v>256</v>
      </c>
      <c r="E201" s="612" t="s">
        <v>256</v>
      </c>
      <c r="F201" s="612" t="s">
        <v>256</v>
      </c>
      <c r="G201" s="612" t="s">
        <v>256</v>
      </c>
      <c r="H201" s="611" t="s">
        <v>256</v>
      </c>
      <c r="I201" s="617" t="s">
        <v>256</v>
      </c>
      <c r="J201" s="616" t="s">
        <v>256</v>
      </c>
      <c r="K201" s="615" t="s">
        <v>256</v>
      </c>
      <c r="L201" s="615" t="s">
        <v>256</v>
      </c>
      <c r="M201" s="615" t="s">
        <v>256</v>
      </c>
      <c r="N201" s="615" t="s">
        <v>256</v>
      </c>
      <c r="O201" s="607" t="s">
        <v>256</v>
      </c>
    </row>
    <row r="202" spans="1:15">
      <c r="A202" s="614" t="s">
        <v>896</v>
      </c>
      <c r="B202" s="613" t="s">
        <v>895</v>
      </c>
      <c r="C202" s="612" t="s">
        <v>256</v>
      </c>
      <c r="D202" s="612" t="s">
        <v>256</v>
      </c>
      <c r="E202" s="612" t="s">
        <v>256</v>
      </c>
      <c r="F202" s="612" t="s">
        <v>256</v>
      </c>
      <c r="G202" s="612" t="s">
        <v>256</v>
      </c>
      <c r="H202" s="611" t="s">
        <v>256</v>
      </c>
      <c r="I202" s="617" t="s">
        <v>256</v>
      </c>
      <c r="J202" s="616" t="s">
        <v>256</v>
      </c>
      <c r="K202" s="615" t="s">
        <v>256</v>
      </c>
      <c r="L202" s="615" t="s">
        <v>256</v>
      </c>
      <c r="M202" s="615" t="s">
        <v>256</v>
      </c>
      <c r="N202" s="615" t="s">
        <v>256</v>
      </c>
      <c r="O202" s="607" t="s">
        <v>256</v>
      </c>
    </row>
    <row r="203" spans="1:15">
      <c r="A203" s="614" t="s">
        <v>894</v>
      </c>
      <c r="B203" s="613" t="s">
        <v>893</v>
      </c>
      <c r="C203" s="612" t="s">
        <v>256</v>
      </c>
      <c r="D203" s="612" t="s">
        <v>256</v>
      </c>
      <c r="E203" s="612" t="s">
        <v>256</v>
      </c>
      <c r="F203" s="612" t="s">
        <v>256</v>
      </c>
      <c r="G203" s="612" t="s">
        <v>256</v>
      </c>
      <c r="H203" s="611" t="s">
        <v>256</v>
      </c>
      <c r="I203" s="617" t="s">
        <v>256</v>
      </c>
      <c r="J203" s="616" t="s">
        <v>256</v>
      </c>
      <c r="K203" s="615" t="s">
        <v>256</v>
      </c>
      <c r="L203" s="615" t="s">
        <v>256</v>
      </c>
      <c r="M203" s="615" t="s">
        <v>256</v>
      </c>
      <c r="N203" s="615" t="s">
        <v>256</v>
      </c>
      <c r="O203" s="607" t="s">
        <v>256</v>
      </c>
    </row>
    <row r="204" spans="1:15">
      <c r="A204" s="614" t="s">
        <v>892</v>
      </c>
      <c r="B204" s="613" t="s">
        <v>891</v>
      </c>
      <c r="C204" s="612" t="s">
        <v>256</v>
      </c>
      <c r="D204" s="612" t="s">
        <v>256</v>
      </c>
      <c r="E204" s="612" t="s">
        <v>256</v>
      </c>
      <c r="F204" s="612" t="s">
        <v>256</v>
      </c>
      <c r="G204" s="612" t="s">
        <v>256</v>
      </c>
      <c r="H204" s="611" t="s">
        <v>256</v>
      </c>
      <c r="I204" s="617" t="s">
        <v>256</v>
      </c>
      <c r="J204" s="616" t="s">
        <v>256</v>
      </c>
      <c r="K204" s="615" t="s">
        <v>256</v>
      </c>
      <c r="L204" s="615" t="s">
        <v>256</v>
      </c>
      <c r="M204" s="615" t="s">
        <v>256</v>
      </c>
      <c r="N204" s="615" t="s">
        <v>256</v>
      </c>
      <c r="O204" s="607" t="s">
        <v>256</v>
      </c>
    </row>
    <row r="205" spans="1:15">
      <c r="A205" s="614" t="s">
        <v>890</v>
      </c>
      <c r="B205" s="613" t="s">
        <v>889</v>
      </c>
      <c r="C205" s="612" t="s">
        <v>256</v>
      </c>
      <c r="D205" s="612" t="s">
        <v>256</v>
      </c>
      <c r="E205" s="612" t="s">
        <v>256</v>
      </c>
      <c r="F205" s="612" t="s">
        <v>256</v>
      </c>
      <c r="G205" s="612" t="s">
        <v>256</v>
      </c>
      <c r="H205" s="611" t="s">
        <v>256</v>
      </c>
      <c r="I205" s="617" t="s">
        <v>256</v>
      </c>
      <c r="J205" s="616" t="s">
        <v>256</v>
      </c>
      <c r="K205" s="615" t="s">
        <v>256</v>
      </c>
      <c r="L205" s="615" t="s">
        <v>256</v>
      </c>
      <c r="M205" s="615" t="s">
        <v>256</v>
      </c>
      <c r="N205" s="615" t="s">
        <v>256</v>
      </c>
      <c r="O205" s="607" t="s">
        <v>256</v>
      </c>
    </row>
    <row r="206" spans="1:15">
      <c r="A206" s="614" t="s">
        <v>888</v>
      </c>
      <c r="B206" s="613" t="s">
        <v>887</v>
      </c>
      <c r="C206" s="612">
        <v>2288973</v>
      </c>
      <c r="D206" s="612">
        <v>2127890</v>
      </c>
      <c r="E206" s="612">
        <v>2422227</v>
      </c>
      <c r="F206" s="612">
        <v>2349131</v>
      </c>
      <c r="G206" s="612">
        <v>2432492</v>
      </c>
      <c r="H206" s="611">
        <v>2266938</v>
      </c>
      <c r="I206" s="617">
        <v>2301464</v>
      </c>
      <c r="J206" s="616">
        <v>2203537</v>
      </c>
      <c r="K206" s="615">
        <v>2053695</v>
      </c>
      <c r="L206" s="615">
        <v>2107101</v>
      </c>
      <c r="M206" s="615">
        <v>1994879</v>
      </c>
      <c r="N206" s="615">
        <v>2154697</v>
      </c>
      <c r="O206" s="607">
        <v>26703024</v>
      </c>
    </row>
    <row r="207" spans="1:15">
      <c r="A207" s="614" t="s">
        <v>886</v>
      </c>
      <c r="B207" s="613" t="s">
        <v>885</v>
      </c>
      <c r="C207" s="612" t="s">
        <v>256</v>
      </c>
      <c r="D207" s="612" t="s">
        <v>256</v>
      </c>
      <c r="E207" s="612" t="s">
        <v>256</v>
      </c>
      <c r="F207" s="612" t="s">
        <v>256</v>
      </c>
      <c r="G207" s="612" t="s">
        <v>256</v>
      </c>
      <c r="H207" s="611" t="s">
        <v>256</v>
      </c>
      <c r="I207" s="617" t="s">
        <v>256</v>
      </c>
      <c r="J207" s="616" t="s">
        <v>256</v>
      </c>
      <c r="K207" s="615" t="s">
        <v>256</v>
      </c>
      <c r="L207" s="615" t="s">
        <v>256</v>
      </c>
      <c r="M207" s="615" t="s">
        <v>256</v>
      </c>
      <c r="N207" s="615" t="s">
        <v>256</v>
      </c>
      <c r="O207" s="607" t="s">
        <v>256</v>
      </c>
    </row>
    <row r="208" spans="1:15">
      <c r="A208" s="614" t="s">
        <v>884</v>
      </c>
      <c r="B208" s="613" t="s">
        <v>883</v>
      </c>
      <c r="C208" s="612" t="s">
        <v>256</v>
      </c>
      <c r="D208" s="612" t="s">
        <v>256</v>
      </c>
      <c r="E208" s="612" t="s">
        <v>256</v>
      </c>
      <c r="F208" s="612" t="s">
        <v>256</v>
      </c>
      <c r="G208" s="612" t="s">
        <v>256</v>
      </c>
      <c r="H208" s="611" t="s">
        <v>256</v>
      </c>
      <c r="I208" s="617" t="s">
        <v>256</v>
      </c>
      <c r="J208" s="616" t="s">
        <v>256</v>
      </c>
      <c r="K208" s="615" t="s">
        <v>256</v>
      </c>
      <c r="L208" s="615" t="s">
        <v>256</v>
      </c>
      <c r="M208" s="615" t="s">
        <v>256</v>
      </c>
      <c r="N208" s="615" t="s">
        <v>256</v>
      </c>
      <c r="O208" s="607" t="s">
        <v>256</v>
      </c>
    </row>
    <row r="209" spans="1:15">
      <c r="A209" s="614" t="s">
        <v>882</v>
      </c>
      <c r="B209" s="613" t="s">
        <v>881</v>
      </c>
      <c r="C209" s="612" t="s">
        <v>256</v>
      </c>
      <c r="D209" s="612" t="s">
        <v>256</v>
      </c>
      <c r="E209" s="612" t="s">
        <v>256</v>
      </c>
      <c r="F209" s="612" t="s">
        <v>256</v>
      </c>
      <c r="G209" s="612" t="s">
        <v>256</v>
      </c>
      <c r="H209" s="611" t="s">
        <v>256</v>
      </c>
      <c r="I209" s="617" t="s">
        <v>256</v>
      </c>
      <c r="J209" s="616" t="s">
        <v>256</v>
      </c>
      <c r="K209" s="615" t="s">
        <v>256</v>
      </c>
      <c r="L209" s="615" t="s">
        <v>256</v>
      </c>
      <c r="M209" s="615" t="s">
        <v>256</v>
      </c>
      <c r="N209" s="615" t="s">
        <v>256</v>
      </c>
      <c r="O209" s="607" t="s">
        <v>256</v>
      </c>
    </row>
    <row r="210" spans="1:15">
      <c r="A210" s="614" t="s">
        <v>880</v>
      </c>
      <c r="B210" s="613" t="s">
        <v>879</v>
      </c>
      <c r="C210" s="612">
        <v>1972379</v>
      </c>
      <c r="D210" s="612">
        <v>1788458</v>
      </c>
      <c r="E210" s="612">
        <v>1985178</v>
      </c>
      <c r="F210" s="612">
        <v>1971887</v>
      </c>
      <c r="G210" s="612">
        <v>2105554</v>
      </c>
      <c r="H210" s="611">
        <v>1982030</v>
      </c>
      <c r="I210" s="617">
        <v>1976338</v>
      </c>
      <c r="J210" s="616">
        <v>1952014</v>
      </c>
      <c r="K210" s="615">
        <v>1835687</v>
      </c>
      <c r="L210" s="615">
        <v>1859012</v>
      </c>
      <c r="M210" s="615">
        <v>1794176</v>
      </c>
      <c r="N210" s="615">
        <v>1921615</v>
      </c>
      <c r="O210" s="607">
        <v>23144328</v>
      </c>
    </row>
    <row r="211" spans="1:15">
      <c r="A211" s="614" t="s">
        <v>878</v>
      </c>
      <c r="B211" s="613" t="s">
        <v>877</v>
      </c>
      <c r="C211" s="612">
        <v>6390473</v>
      </c>
      <c r="D211" s="612">
        <v>5829819</v>
      </c>
      <c r="E211" s="612">
        <v>6499981</v>
      </c>
      <c r="F211" s="612">
        <v>6415511</v>
      </c>
      <c r="G211" s="612">
        <v>6896285</v>
      </c>
      <c r="H211" s="611">
        <v>6462737</v>
      </c>
      <c r="I211" s="617">
        <v>6433368</v>
      </c>
      <c r="J211" s="616">
        <v>6227777</v>
      </c>
      <c r="K211" s="615">
        <v>5897199</v>
      </c>
      <c r="L211" s="615">
        <v>5878218</v>
      </c>
      <c r="M211" s="615">
        <v>5603253</v>
      </c>
      <c r="N211" s="615">
        <v>6059166</v>
      </c>
      <c r="O211" s="607">
        <v>74593787</v>
      </c>
    </row>
    <row r="212" spans="1:15">
      <c r="A212" s="614" t="s">
        <v>876</v>
      </c>
      <c r="B212" s="613" t="s">
        <v>875</v>
      </c>
      <c r="C212" s="612">
        <v>3882594</v>
      </c>
      <c r="D212" s="612">
        <v>3519877</v>
      </c>
      <c r="E212" s="612">
        <v>3896240</v>
      </c>
      <c r="F212" s="612">
        <v>3910488</v>
      </c>
      <c r="G212" s="612">
        <v>4136905</v>
      </c>
      <c r="H212" s="611">
        <v>3931981</v>
      </c>
      <c r="I212" s="617">
        <v>3988944</v>
      </c>
      <c r="J212" s="616">
        <v>4009025</v>
      </c>
      <c r="K212" s="615">
        <v>3706576</v>
      </c>
      <c r="L212" s="615">
        <v>3706808</v>
      </c>
      <c r="M212" s="615">
        <v>3616366</v>
      </c>
      <c r="N212" s="615">
        <v>3926272</v>
      </c>
      <c r="O212" s="607">
        <v>46232076</v>
      </c>
    </row>
    <row r="213" spans="1:15">
      <c r="A213" s="614" t="s">
        <v>874</v>
      </c>
      <c r="B213" s="613" t="s">
        <v>873</v>
      </c>
      <c r="C213" s="612">
        <v>4919096</v>
      </c>
      <c r="D213" s="612">
        <v>4467583</v>
      </c>
      <c r="E213" s="612">
        <v>4949499</v>
      </c>
      <c r="F213" s="612">
        <v>4928381</v>
      </c>
      <c r="G213" s="612">
        <v>5136989</v>
      </c>
      <c r="H213" s="611">
        <v>4854050</v>
      </c>
      <c r="I213" s="617">
        <v>4863211</v>
      </c>
      <c r="J213" s="616">
        <v>4751616</v>
      </c>
      <c r="K213" s="615">
        <v>4467414</v>
      </c>
      <c r="L213" s="615">
        <v>4472933</v>
      </c>
      <c r="M213" s="615">
        <v>4336104</v>
      </c>
      <c r="N213" s="615">
        <v>4650176</v>
      </c>
      <c r="O213" s="607">
        <v>56797052</v>
      </c>
    </row>
    <row r="214" spans="1:15">
      <c r="A214" s="614" t="s">
        <v>872</v>
      </c>
      <c r="B214" s="613" t="s">
        <v>871</v>
      </c>
      <c r="C214" s="612" t="s">
        <v>256</v>
      </c>
      <c r="D214" s="612" t="s">
        <v>256</v>
      </c>
      <c r="E214" s="612" t="s">
        <v>256</v>
      </c>
      <c r="F214" s="612" t="s">
        <v>256</v>
      </c>
      <c r="G214" s="612" t="s">
        <v>256</v>
      </c>
      <c r="H214" s="611" t="s">
        <v>256</v>
      </c>
      <c r="I214" s="617" t="s">
        <v>256</v>
      </c>
      <c r="J214" s="616" t="s">
        <v>256</v>
      </c>
      <c r="K214" s="615" t="s">
        <v>256</v>
      </c>
      <c r="L214" s="615" t="s">
        <v>256</v>
      </c>
      <c r="M214" s="615" t="s">
        <v>256</v>
      </c>
      <c r="N214" s="615" t="s">
        <v>256</v>
      </c>
      <c r="O214" s="607" t="s">
        <v>256</v>
      </c>
    </row>
    <row r="215" spans="1:15">
      <c r="A215" s="614" t="s">
        <v>870</v>
      </c>
      <c r="B215" s="613" t="s">
        <v>869</v>
      </c>
      <c r="C215" s="612" t="s">
        <v>256</v>
      </c>
      <c r="D215" s="612" t="s">
        <v>256</v>
      </c>
      <c r="E215" s="612" t="s">
        <v>256</v>
      </c>
      <c r="F215" s="612" t="s">
        <v>256</v>
      </c>
      <c r="G215" s="612" t="s">
        <v>256</v>
      </c>
      <c r="H215" s="611" t="s">
        <v>256</v>
      </c>
      <c r="I215" s="617" t="s">
        <v>256</v>
      </c>
      <c r="J215" s="616" t="s">
        <v>256</v>
      </c>
      <c r="K215" s="615" t="s">
        <v>256</v>
      </c>
      <c r="L215" s="615" t="s">
        <v>256</v>
      </c>
      <c r="M215" s="615" t="s">
        <v>256</v>
      </c>
      <c r="N215" s="615" t="s">
        <v>256</v>
      </c>
      <c r="O215" s="607" t="s">
        <v>256</v>
      </c>
    </row>
    <row r="216" spans="1:15">
      <c r="A216" s="614" t="s">
        <v>868</v>
      </c>
      <c r="B216" s="613" t="s">
        <v>867</v>
      </c>
      <c r="C216" s="612">
        <v>4590737</v>
      </c>
      <c r="D216" s="612">
        <v>4283546</v>
      </c>
      <c r="E216" s="612">
        <v>4804188</v>
      </c>
      <c r="F216" s="612">
        <v>4673397</v>
      </c>
      <c r="G216" s="612">
        <v>4805112</v>
      </c>
      <c r="H216" s="611">
        <v>4688376</v>
      </c>
      <c r="I216" s="617">
        <v>4864514</v>
      </c>
      <c r="J216" s="616">
        <v>4672320</v>
      </c>
      <c r="K216" s="615">
        <v>4513965</v>
      </c>
      <c r="L216" s="615">
        <v>4657980</v>
      </c>
      <c r="M216" s="615">
        <v>4440443</v>
      </c>
      <c r="N216" s="615">
        <v>4678029</v>
      </c>
      <c r="O216" s="607">
        <v>55672607</v>
      </c>
    </row>
    <row r="217" spans="1:15">
      <c r="A217" s="614" t="s">
        <v>866</v>
      </c>
      <c r="B217" s="613" t="s">
        <v>865</v>
      </c>
      <c r="C217" s="612">
        <v>805946</v>
      </c>
      <c r="D217" s="612">
        <v>752364</v>
      </c>
      <c r="E217" s="612">
        <v>870390</v>
      </c>
      <c r="F217" s="612">
        <v>861749</v>
      </c>
      <c r="G217" s="612">
        <v>889766</v>
      </c>
      <c r="H217" s="611">
        <v>870700</v>
      </c>
      <c r="I217" s="617">
        <v>864448</v>
      </c>
      <c r="J217" s="616">
        <v>826597</v>
      </c>
      <c r="K217" s="615">
        <v>797823</v>
      </c>
      <c r="L217" s="615">
        <v>829741</v>
      </c>
      <c r="M217" s="615">
        <v>807247</v>
      </c>
      <c r="N217" s="615">
        <v>869060</v>
      </c>
      <c r="O217" s="607">
        <v>10045831</v>
      </c>
    </row>
    <row r="218" spans="1:15">
      <c r="A218" s="614" t="s">
        <v>864</v>
      </c>
      <c r="B218" s="613" t="s">
        <v>863</v>
      </c>
      <c r="C218" s="612">
        <v>2396450</v>
      </c>
      <c r="D218" s="612">
        <v>2281076</v>
      </c>
      <c r="E218" s="612">
        <v>2596269</v>
      </c>
      <c r="F218" s="612">
        <v>2516605</v>
      </c>
      <c r="G218" s="612">
        <v>2599726</v>
      </c>
      <c r="H218" s="611">
        <v>2551739</v>
      </c>
      <c r="I218" s="617">
        <v>2644307</v>
      </c>
      <c r="J218" s="616">
        <v>2499763</v>
      </c>
      <c r="K218" s="615">
        <v>2361589</v>
      </c>
      <c r="L218" s="615">
        <v>2484599</v>
      </c>
      <c r="M218" s="615">
        <v>2384487</v>
      </c>
      <c r="N218" s="615">
        <v>2500563</v>
      </c>
      <c r="O218" s="607">
        <v>29817173</v>
      </c>
    </row>
    <row r="219" spans="1:15">
      <c r="A219" s="614" t="s">
        <v>862</v>
      </c>
      <c r="B219" s="613" t="s">
        <v>861</v>
      </c>
      <c r="C219" s="612" t="s">
        <v>256</v>
      </c>
      <c r="D219" s="612" t="s">
        <v>256</v>
      </c>
      <c r="E219" s="612" t="s">
        <v>256</v>
      </c>
      <c r="F219" s="612" t="s">
        <v>256</v>
      </c>
      <c r="G219" s="612" t="s">
        <v>256</v>
      </c>
      <c r="H219" s="611" t="s">
        <v>256</v>
      </c>
      <c r="I219" s="617" t="s">
        <v>256</v>
      </c>
      <c r="J219" s="616" t="s">
        <v>256</v>
      </c>
      <c r="K219" s="615" t="s">
        <v>256</v>
      </c>
      <c r="L219" s="615" t="s">
        <v>256</v>
      </c>
      <c r="M219" s="615" t="s">
        <v>256</v>
      </c>
      <c r="N219" s="615" t="s">
        <v>256</v>
      </c>
      <c r="O219" s="607" t="s">
        <v>256</v>
      </c>
    </row>
    <row r="220" spans="1:15">
      <c r="A220" s="614" t="s">
        <v>860</v>
      </c>
      <c r="B220" s="613" t="s">
        <v>859</v>
      </c>
      <c r="C220" s="612" t="s">
        <v>256</v>
      </c>
      <c r="D220" s="612" t="s">
        <v>256</v>
      </c>
      <c r="E220" s="612" t="s">
        <v>256</v>
      </c>
      <c r="F220" s="612" t="s">
        <v>256</v>
      </c>
      <c r="G220" s="612" t="s">
        <v>256</v>
      </c>
      <c r="H220" s="611" t="s">
        <v>256</v>
      </c>
      <c r="I220" s="617" t="s">
        <v>256</v>
      </c>
      <c r="J220" s="616" t="s">
        <v>256</v>
      </c>
      <c r="K220" s="615" t="s">
        <v>256</v>
      </c>
      <c r="L220" s="615" t="s">
        <v>256</v>
      </c>
      <c r="M220" s="615" t="s">
        <v>256</v>
      </c>
      <c r="N220" s="615" t="s">
        <v>256</v>
      </c>
      <c r="O220" s="607" t="s">
        <v>256</v>
      </c>
    </row>
    <row r="221" spans="1:15">
      <c r="A221" s="614" t="s">
        <v>858</v>
      </c>
      <c r="B221" s="613" t="s">
        <v>857</v>
      </c>
      <c r="C221" s="612">
        <v>19791533</v>
      </c>
      <c r="D221" s="612">
        <v>18203940</v>
      </c>
      <c r="E221" s="612">
        <v>20407980</v>
      </c>
      <c r="F221" s="612">
        <v>19993105</v>
      </c>
      <c r="G221" s="612">
        <v>20916887</v>
      </c>
      <c r="H221" s="611">
        <v>20098193</v>
      </c>
      <c r="I221" s="617">
        <v>20368463</v>
      </c>
      <c r="J221" s="616">
        <v>19853606</v>
      </c>
      <c r="K221" s="615">
        <v>18735982</v>
      </c>
      <c r="L221" s="615">
        <v>19065978</v>
      </c>
      <c r="M221" s="615">
        <v>18213049</v>
      </c>
      <c r="N221" s="615">
        <v>19233152</v>
      </c>
      <c r="O221" s="607">
        <v>234881868</v>
      </c>
    </row>
    <row r="222" spans="1:15">
      <c r="A222" s="614" t="s">
        <v>856</v>
      </c>
      <c r="B222" s="613" t="s">
        <v>855</v>
      </c>
      <c r="C222" s="612">
        <v>4721071</v>
      </c>
      <c r="D222" s="612">
        <v>4374587</v>
      </c>
      <c r="E222" s="612">
        <v>4967257</v>
      </c>
      <c r="F222" s="612">
        <v>4835371</v>
      </c>
      <c r="G222" s="612">
        <v>4944981</v>
      </c>
      <c r="H222" s="611">
        <v>4761673</v>
      </c>
      <c r="I222" s="617">
        <v>4834753</v>
      </c>
      <c r="J222" s="616">
        <v>4601886</v>
      </c>
      <c r="K222" s="615">
        <v>4395516</v>
      </c>
      <c r="L222" s="615">
        <v>4549205</v>
      </c>
      <c r="M222" s="615">
        <v>4329481</v>
      </c>
      <c r="N222" s="615">
        <v>4512416</v>
      </c>
      <c r="O222" s="607">
        <v>55828197</v>
      </c>
    </row>
    <row r="223" spans="1:15">
      <c r="A223" s="614" t="s">
        <v>854</v>
      </c>
      <c r="B223" s="613" t="s">
        <v>853</v>
      </c>
      <c r="C223" s="612">
        <v>39623739</v>
      </c>
      <c r="D223" s="612">
        <v>36568459</v>
      </c>
      <c r="E223" s="612">
        <v>41028827</v>
      </c>
      <c r="F223" s="612">
        <v>40253144</v>
      </c>
      <c r="G223" s="612">
        <v>41749930</v>
      </c>
      <c r="H223" s="611">
        <v>40059690</v>
      </c>
      <c r="I223" s="617">
        <v>41071722</v>
      </c>
      <c r="J223" s="616">
        <v>39305214</v>
      </c>
      <c r="K223" s="615">
        <v>37682759</v>
      </c>
      <c r="L223" s="615">
        <v>38631355</v>
      </c>
      <c r="M223" s="615">
        <v>35898732</v>
      </c>
      <c r="N223" s="615">
        <v>37687528</v>
      </c>
      <c r="O223" s="607">
        <v>469561099</v>
      </c>
    </row>
    <row r="224" spans="1:15">
      <c r="A224" s="614" t="s">
        <v>852</v>
      </c>
      <c r="B224" s="613" t="s">
        <v>851</v>
      </c>
      <c r="C224" s="612">
        <v>8314058</v>
      </c>
      <c r="D224" s="612">
        <v>7695063</v>
      </c>
      <c r="E224" s="612">
        <v>8659221</v>
      </c>
      <c r="F224" s="612">
        <v>8405863</v>
      </c>
      <c r="G224" s="612">
        <v>8771383</v>
      </c>
      <c r="H224" s="611">
        <v>8562899</v>
      </c>
      <c r="I224" s="617">
        <v>8821877</v>
      </c>
      <c r="J224" s="616">
        <v>8492277</v>
      </c>
      <c r="K224" s="615">
        <v>8061999</v>
      </c>
      <c r="L224" s="615">
        <v>8175327</v>
      </c>
      <c r="M224" s="615">
        <v>7758483</v>
      </c>
      <c r="N224" s="615">
        <v>8125945</v>
      </c>
      <c r="O224" s="607">
        <v>99844395</v>
      </c>
    </row>
    <row r="225" spans="1:15">
      <c r="A225" s="614" t="s">
        <v>850</v>
      </c>
      <c r="B225" s="613" t="s">
        <v>849</v>
      </c>
      <c r="C225" s="612" t="s">
        <v>256</v>
      </c>
      <c r="D225" s="612" t="s">
        <v>256</v>
      </c>
      <c r="E225" s="612" t="s">
        <v>256</v>
      </c>
      <c r="F225" s="612" t="s">
        <v>256</v>
      </c>
      <c r="G225" s="612" t="s">
        <v>256</v>
      </c>
      <c r="H225" s="611" t="s">
        <v>256</v>
      </c>
      <c r="I225" s="617" t="s">
        <v>256</v>
      </c>
      <c r="J225" s="616" t="s">
        <v>256</v>
      </c>
      <c r="K225" s="615" t="s">
        <v>256</v>
      </c>
      <c r="L225" s="615" t="s">
        <v>256</v>
      </c>
      <c r="M225" s="615" t="s">
        <v>256</v>
      </c>
      <c r="N225" s="615" t="s">
        <v>256</v>
      </c>
      <c r="O225" s="607" t="s">
        <v>256</v>
      </c>
    </row>
    <row r="226" spans="1:15">
      <c r="A226" s="614" t="s">
        <v>848</v>
      </c>
      <c r="B226" s="613" t="s">
        <v>847</v>
      </c>
      <c r="C226" s="612" t="s">
        <v>256</v>
      </c>
      <c r="D226" s="612" t="s">
        <v>256</v>
      </c>
      <c r="E226" s="612" t="s">
        <v>256</v>
      </c>
      <c r="F226" s="612" t="s">
        <v>256</v>
      </c>
      <c r="G226" s="612" t="s">
        <v>256</v>
      </c>
      <c r="H226" s="611" t="s">
        <v>256</v>
      </c>
      <c r="I226" s="617" t="s">
        <v>256</v>
      </c>
      <c r="J226" s="616" t="s">
        <v>256</v>
      </c>
      <c r="K226" s="615" t="s">
        <v>256</v>
      </c>
      <c r="L226" s="615" t="s">
        <v>256</v>
      </c>
      <c r="M226" s="615" t="s">
        <v>256</v>
      </c>
      <c r="N226" s="615" t="s">
        <v>256</v>
      </c>
      <c r="O226" s="607" t="s">
        <v>256</v>
      </c>
    </row>
    <row r="227" spans="1:15">
      <c r="A227" s="614" t="s">
        <v>846</v>
      </c>
      <c r="B227" s="613" t="s">
        <v>845</v>
      </c>
      <c r="C227" s="612" t="s">
        <v>256</v>
      </c>
      <c r="D227" s="612" t="s">
        <v>256</v>
      </c>
      <c r="E227" s="612" t="s">
        <v>256</v>
      </c>
      <c r="F227" s="612" t="s">
        <v>256</v>
      </c>
      <c r="G227" s="612" t="s">
        <v>256</v>
      </c>
      <c r="H227" s="611" t="s">
        <v>256</v>
      </c>
      <c r="I227" s="617" t="s">
        <v>256</v>
      </c>
      <c r="J227" s="616" t="s">
        <v>256</v>
      </c>
      <c r="K227" s="615" t="s">
        <v>256</v>
      </c>
      <c r="L227" s="615" t="s">
        <v>256</v>
      </c>
      <c r="M227" s="615" t="s">
        <v>256</v>
      </c>
      <c r="N227" s="615" t="s">
        <v>256</v>
      </c>
      <c r="O227" s="607" t="s">
        <v>256</v>
      </c>
    </row>
    <row r="228" spans="1:15">
      <c r="A228" s="614" t="s">
        <v>844</v>
      </c>
      <c r="B228" s="613" t="s">
        <v>843</v>
      </c>
      <c r="C228" s="612" t="s">
        <v>256</v>
      </c>
      <c r="D228" s="612" t="s">
        <v>256</v>
      </c>
      <c r="E228" s="612" t="s">
        <v>256</v>
      </c>
      <c r="F228" s="612" t="s">
        <v>256</v>
      </c>
      <c r="G228" s="612" t="s">
        <v>256</v>
      </c>
      <c r="H228" s="611" t="s">
        <v>256</v>
      </c>
      <c r="I228" s="617" t="s">
        <v>256</v>
      </c>
      <c r="J228" s="616" t="s">
        <v>256</v>
      </c>
      <c r="K228" s="615" t="s">
        <v>256</v>
      </c>
      <c r="L228" s="615" t="s">
        <v>256</v>
      </c>
      <c r="M228" s="615" t="s">
        <v>256</v>
      </c>
      <c r="N228" s="615" t="s">
        <v>256</v>
      </c>
      <c r="O228" s="607" t="s">
        <v>256</v>
      </c>
    </row>
    <row r="229" spans="1:15">
      <c r="A229" s="614" t="s">
        <v>842</v>
      </c>
      <c r="B229" s="613" t="s">
        <v>841</v>
      </c>
      <c r="C229" s="612">
        <v>9973180</v>
      </c>
      <c r="D229" s="612">
        <v>9232795</v>
      </c>
      <c r="E229" s="612">
        <v>10372692</v>
      </c>
      <c r="F229" s="612">
        <v>10208707</v>
      </c>
      <c r="G229" s="612">
        <v>10794298</v>
      </c>
      <c r="H229" s="611">
        <v>10131180</v>
      </c>
      <c r="I229" s="617">
        <v>10363485</v>
      </c>
      <c r="J229" s="616">
        <v>9983269</v>
      </c>
      <c r="K229" s="615">
        <v>9380860</v>
      </c>
      <c r="L229" s="615">
        <v>9596363</v>
      </c>
      <c r="M229" s="615">
        <v>8890100</v>
      </c>
      <c r="N229" s="615">
        <v>9484676</v>
      </c>
      <c r="O229" s="607">
        <v>118411605</v>
      </c>
    </row>
    <row r="230" spans="1:15">
      <c r="A230" s="614" t="s">
        <v>840</v>
      </c>
      <c r="B230" s="613" t="s">
        <v>839</v>
      </c>
      <c r="C230" s="612">
        <v>5150593</v>
      </c>
      <c r="D230" s="612">
        <v>4768661</v>
      </c>
      <c r="E230" s="612">
        <v>5365316</v>
      </c>
      <c r="F230" s="612">
        <v>5243534</v>
      </c>
      <c r="G230" s="612">
        <v>5380544</v>
      </c>
      <c r="H230" s="611">
        <v>5196681</v>
      </c>
      <c r="I230" s="617">
        <v>5292363</v>
      </c>
      <c r="J230" s="616">
        <v>5007784</v>
      </c>
      <c r="K230" s="615">
        <v>4762503</v>
      </c>
      <c r="L230" s="615">
        <v>4839402</v>
      </c>
      <c r="M230" s="615">
        <v>4657172</v>
      </c>
      <c r="N230" s="615">
        <v>4879283</v>
      </c>
      <c r="O230" s="607">
        <v>60543836</v>
      </c>
    </row>
    <row r="231" spans="1:15">
      <c r="A231" s="614" t="s">
        <v>838</v>
      </c>
      <c r="B231" s="613" t="s">
        <v>837</v>
      </c>
      <c r="C231" s="612">
        <v>9329150</v>
      </c>
      <c r="D231" s="612">
        <v>8576873</v>
      </c>
      <c r="E231" s="612">
        <v>9655475</v>
      </c>
      <c r="F231" s="612">
        <v>9421418</v>
      </c>
      <c r="G231" s="612">
        <v>9777458</v>
      </c>
      <c r="H231" s="611">
        <v>9369847</v>
      </c>
      <c r="I231" s="617">
        <v>9551945</v>
      </c>
      <c r="J231" s="616">
        <v>9258773</v>
      </c>
      <c r="K231" s="615">
        <v>8752462</v>
      </c>
      <c r="L231" s="615">
        <v>9090236</v>
      </c>
      <c r="M231" s="615">
        <v>8641621</v>
      </c>
      <c r="N231" s="615">
        <v>9065787</v>
      </c>
      <c r="O231" s="607">
        <v>110491045</v>
      </c>
    </row>
    <row r="232" spans="1:15">
      <c r="A232" s="614" t="s">
        <v>836</v>
      </c>
      <c r="B232" s="613" t="s">
        <v>835</v>
      </c>
      <c r="C232" s="612">
        <v>4232346</v>
      </c>
      <c r="D232" s="612">
        <v>3900618</v>
      </c>
      <c r="E232" s="612">
        <v>4325644</v>
      </c>
      <c r="F232" s="612">
        <v>4202151</v>
      </c>
      <c r="G232" s="612">
        <v>4373879</v>
      </c>
      <c r="H232" s="611">
        <v>4222399</v>
      </c>
      <c r="I232" s="617">
        <v>4283442</v>
      </c>
      <c r="J232" s="616">
        <v>4051950</v>
      </c>
      <c r="K232" s="615">
        <v>3841166</v>
      </c>
      <c r="L232" s="615">
        <v>3986162</v>
      </c>
      <c r="M232" s="615">
        <v>3830263</v>
      </c>
      <c r="N232" s="615">
        <v>4048930</v>
      </c>
      <c r="O232" s="607">
        <v>49298950</v>
      </c>
    </row>
    <row r="233" spans="1:15">
      <c r="A233" s="614" t="s">
        <v>834</v>
      </c>
      <c r="B233" s="613" t="s">
        <v>833</v>
      </c>
      <c r="C233" s="612" t="s">
        <v>256</v>
      </c>
      <c r="D233" s="612" t="s">
        <v>256</v>
      </c>
      <c r="E233" s="612" t="s">
        <v>256</v>
      </c>
      <c r="F233" s="612" t="s">
        <v>256</v>
      </c>
      <c r="G233" s="612" t="s">
        <v>256</v>
      </c>
      <c r="H233" s="611" t="s">
        <v>256</v>
      </c>
      <c r="I233" s="617" t="s">
        <v>256</v>
      </c>
      <c r="J233" s="616" t="s">
        <v>256</v>
      </c>
      <c r="K233" s="615" t="s">
        <v>256</v>
      </c>
      <c r="L233" s="615" t="s">
        <v>256</v>
      </c>
      <c r="M233" s="615" t="s">
        <v>256</v>
      </c>
      <c r="N233" s="615" t="s">
        <v>256</v>
      </c>
      <c r="O233" s="607" t="s">
        <v>256</v>
      </c>
    </row>
    <row r="234" spans="1:15">
      <c r="A234" s="614" t="s">
        <v>832</v>
      </c>
      <c r="B234" s="613" t="s">
        <v>831</v>
      </c>
      <c r="C234" s="612" t="s">
        <v>256</v>
      </c>
      <c r="D234" s="612" t="s">
        <v>256</v>
      </c>
      <c r="E234" s="612" t="s">
        <v>256</v>
      </c>
      <c r="F234" s="612" t="s">
        <v>256</v>
      </c>
      <c r="G234" s="612" t="s">
        <v>256</v>
      </c>
      <c r="H234" s="611" t="s">
        <v>256</v>
      </c>
      <c r="I234" s="617" t="s">
        <v>256</v>
      </c>
      <c r="J234" s="616" t="s">
        <v>256</v>
      </c>
      <c r="K234" s="615" t="s">
        <v>256</v>
      </c>
      <c r="L234" s="615" t="s">
        <v>256</v>
      </c>
      <c r="M234" s="615" t="s">
        <v>256</v>
      </c>
      <c r="N234" s="615" t="s">
        <v>256</v>
      </c>
      <c r="O234" s="607" t="s">
        <v>256</v>
      </c>
    </row>
    <row r="235" spans="1:15">
      <c r="A235" s="614" t="s">
        <v>830</v>
      </c>
      <c r="B235" s="613" t="s">
        <v>829</v>
      </c>
      <c r="C235" s="612">
        <v>2046379</v>
      </c>
      <c r="D235" s="612">
        <v>1863390</v>
      </c>
      <c r="E235" s="612">
        <v>2054585</v>
      </c>
      <c r="F235" s="612">
        <v>2013473</v>
      </c>
      <c r="G235" s="612">
        <v>2108060</v>
      </c>
      <c r="H235" s="611">
        <v>2003250</v>
      </c>
      <c r="I235" s="617">
        <v>2034186</v>
      </c>
      <c r="J235" s="616">
        <v>1992699</v>
      </c>
      <c r="K235" s="615">
        <v>1878983</v>
      </c>
      <c r="L235" s="615">
        <v>1928172</v>
      </c>
      <c r="M235" s="615">
        <v>1860939</v>
      </c>
      <c r="N235" s="615">
        <v>1959582</v>
      </c>
      <c r="O235" s="607">
        <v>23743698</v>
      </c>
    </row>
    <row r="236" spans="1:15">
      <c r="A236" s="614" t="s">
        <v>828</v>
      </c>
      <c r="B236" s="613" t="s">
        <v>827</v>
      </c>
      <c r="C236" s="612">
        <v>3430801</v>
      </c>
      <c r="D236" s="612">
        <v>3183206</v>
      </c>
      <c r="E236" s="612">
        <v>3610747</v>
      </c>
      <c r="F236" s="612">
        <v>3572418</v>
      </c>
      <c r="G236" s="612">
        <v>3759303</v>
      </c>
      <c r="H236" s="611">
        <v>3482508</v>
      </c>
      <c r="I236" s="617">
        <v>3497883</v>
      </c>
      <c r="J236" s="616">
        <v>3382677</v>
      </c>
      <c r="K236" s="615">
        <v>3174789</v>
      </c>
      <c r="L236" s="615">
        <v>3238957</v>
      </c>
      <c r="M236" s="615">
        <v>2998596</v>
      </c>
      <c r="N236" s="615">
        <v>3182647</v>
      </c>
      <c r="O236" s="607">
        <v>40514532</v>
      </c>
    </row>
    <row r="237" spans="1:15">
      <c r="A237" s="614" t="s">
        <v>826</v>
      </c>
      <c r="B237" s="613" t="s">
        <v>825</v>
      </c>
      <c r="C237" s="612">
        <v>9238801</v>
      </c>
      <c r="D237" s="612">
        <v>8551704</v>
      </c>
      <c r="E237" s="612">
        <v>9637829</v>
      </c>
      <c r="F237" s="612">
        <v>9479338</v>
      </c>
      <c r="G237" s="612">
        <v>9976034</v>
      </c>
      <c r="H237" s="611">
        <v>9530592</v>
      </c>
      <c r="I237" s="617">
        <v>9745144</v>
      </c>
      <c r="J237" s="616">
        <v>9355290</v>
      </c>
      <c r="K237" s="615">
        <v>8914462</v>
      </c>
      <c r="L237" s="615">
        <v>9228292</v>
      </c>
      <c r="M237" s="615">
        <v>8528255</v>
      </c>
      <c r="N237" s="615">
        <v>8908633</v>
      </c>
      <c r="O237" s="607">
        <v>111094374</v>
      </c>
    </row>
    <row r="238" spans="1:15">
      <c r="A238" s="614" t="s">
        <v>824</v>
      </c>
      <c r="B238" s="613" t="s">
        <v>823</v>
      </c>
      <c r="C238" s="612">
        <v>9119523</v>
      </c>
      <c r="D238" s="612">
        <v>8436005</v>
      </c>
      <c r="E238" s="612">
        <v>9563247</v>
      </c>
      <c r="F238" s="612">
        <v>9398027</v>
      </c>
      <c r="G238" s="612">
        <v>9988555</v>
      </c>
      <c r="H238" s="611">
        <v>9340151</v>
      </c>
      <c r="I238" s="617">
        <v>9601037</v>
      </c>
      <c r="J238" s="616">
        <v>9359674</v>
      </c>
      <c r="K238" s="615">
        <v>8923002</v>
      </c>
      <c r="L238" s="615">
        <v>9066222</v>
      </c>
      <c r="M238" s="615">
        <v>8350575</v>
      </c>
      <c r="N238" s="615">
        <v>8735016</v>
      </c>
      <c r="O238" s="607">
        <v>109881034</v>
      </c>
    </row>
    <row r="239" spans="1:15">
      <c r="A239" s="614" t="s">
        <v>822</v>
      </c>
      <c r="B239" s="613" t="s">
        <v>821</v>
      </c>
      <c r="C239" s="612">
        <v>17129582</v>
      </c>
      <c r="D239" s="612">
        <v>15884465</v>
      </c>
      <c r="E239" s="612">
        <v>17907545</v>
      </c>
      <c r="F239" s="612">
        <v>17426926</v>
      </c>
      <c r="G239" s="612">
        <v>18021320</v>
      </c>
      <c r="H239" s="611">
        <v>17402040</v>
      </c>
      <c r="I239" s="617">
        <v>17799805</v>
      </c>
      <c r="J239" s="616">
        <v>17196798</v>
      </c>
      <c r="K239" s="615">
        <v>16338511</v>
      </c>
      <c r="L239" s="615">
        <v>16848528</v>
      </c>
      <c r="M239" s="615">
        <v>16156958</v>
      </c>
      <c r="N239" s="615">
        <v>16877214</v>
      </c>
      <c r="O239" s="607">
        <v>204989692</v>
      </c>
    </row>
    <row r="240" spans="1:15">
      <c r="A240" s="614" t="s">
        <v>820</v>
      </c>
      <c r="B240" s="613" t="s">
        <v>819</v>
      </c>
      <c r="C240" s="612">
        <v>1329691</v>
      </c>
      <c r="D240" s="612">
        <v>1236906</v>
      </c>
      <c r="E240" s="612">
        <v>1397787</v>
      </c>
      <c r="F240" s="612">
        <v>1375652</v>
      </c>
      <c r="G240" s="612">
        <v>1434164</v>
      </c>
      <c r="H240" s="611">
        <v>1406310</v>
      </c>
      <c r="I240" s="617">
        <v>1459177</v>
      </c>
      <c r="J240" s="616">
        <v>1443927</v>
      </c>
      <c r="K240" s="615">
        <v>1347407</v>
      </c>
      <c r="L240" s="615">
        <v>1341766</v>
      </c>
      <c r="M240" s="615">
        <v>1289996</v>
      </c>
      <c r="N240" s="615">
        <v>1351417</v>
      </c>
      <c r="O240" s="607">
        <v>16414200</v>
      </c>
    </row>
    <row r="241" spans="1:15">
      <c r="A241" s="614" t="s">
        <v>818</v>
      </c>
      <c r="B241" s="613" t="s">
        <v>817</v>
      </c>
      <c r="C241" s="612">
        <v>4702788</v>
      </c>
      <c r="D241" s="612">
        <v>4332836</v>
      </c>
      <c r="E241" s="612">
        <v>4882202</v>
      </c>
      <c r="F241" s="612">
        <v>4760122</v>
      </c>
      <c r="G241" s="612">
        <v>4983425</v>
      </c>
      <c r="H241" s="611">
        <v>4748097</v>
      </c>
      <c r="I241" s="617">
        <v>4816485</v>
      </c>
      <c r="J241" s="616">
        <v>4669943</v>
      </c>
      <c r="K241" s="615">
        <v>4436516</v>
      </c>
      <c r="L241" s="615">
        <v>4542451</v>
      </c>
      <c r="M241" s="615">
        <v>4426846</v>
      </c>
      <c r="N241" s="615">
        <v>4654760</v>
      </c>
      <c r="O241" s="607">
        <v>55956471</v>
      </c>
    </row>
    <row r="242" spans="1:15">
      <c r="A242" s="614" t="s">
        <v>816</v>
      </c>
      <c r="B242" s="613" t="s">
        <v>815</v>
      </c>
      <c r="C242" s="612">
        <v>3246014</v>
      </c>
      <c r="D242" s="612">
        <v>2978854</v>
      </c>
      <c r="E242" s="612">
        <v>3306718</v>
      </c>
      <c r="F242" s="612">
        <v>3217293</v>
      </c>
      <c r="G242" s="612">
        <v>3328669</v>
      </c>
      <c r="H242" s="611">
        <v>3122981</v>
      </c>
      <c r="I242" s="617">
        <v>3130233</v>
      </c>
      <c r="J242" s="616">
        <v>2994812</v>
      </c>
      <c r="K242" s="615">
        <v>2835431</v>
      </c>
      <c r="L242" s="615">
        <v>2907614</v>
      </c>
      <c r="M242" s="615">
        <v>2879247</v>
      </c>
      <c r="N242" s="615">
        <v>3115437</v>
      </c>
      <c r="O242" s="607">
        <v>37063303</v>
      </c>
    </row>
    <row r="243" spans="1:15">
      <c r="A243" s="614" t="s">
        <v>814</v>
      </c>
      <c r="B243" s="613" t="s">
        <v>813</v>
      </c>
      <c r="C243" s="612">
        <v>37575112</v>
      </c>
      <c r="D243" s="612">
        <v>34916968</v>
      </c>
      <c r="E243" s="612">
        <v>39329968</v>
      </c>
      <c r="F243" s="612">
        <v>38576431</v>
      </c>
      <c r="G243" s="612">
        <v>40112763</v>
      </c>
      <c r="H243" s="611">
        <v>38206341</v>
      </c>
      <c r="I243" s="617">
        <v>38791191</v>
      </c>
      <c r="J243" s="616">
        <v>37596820</v>
      </c>
      <c r="K243" s="615">
        <v>35765314</v>
      </c>
      <c r="L243" s="615">
        <v>36564315</v>
      </c>
      <c r="M243" s="615">
        <v>34606542</v>
      </c>
      <c r="N243" s="615">
        <v>36463166</v>
      </c>
      <c r="O243" s="607">
        <v>448504931</v>
      </c>
    </row>
    <row r="244" spans="1:15">
      <c r="A244" s="614" t="s">
        <v>812</v>
      </c>
      <c r="B244" s="613" t="s">
        <v>811</v>
      </c>
      <c r="C244" s="612">
        <v>2265851</v>
      </c>
      <c r="D244" s="612">
        <v>2123804</v>
      </c>
      <c r="E244" s="612">
        <v>2406409</v>
      </c>
      <c r="F244" s="612">
        <v>2364945</v>
      </c>
      <c r="G244" s="612">
        <v>2493083</v>
      </c>
      <c r="H244" s="611">
        <v>2390896</v>
      </c>
      <c r="I244" s="617">
        <v>2443911</v>
      </c>
      <c r="J244" s="616">
        <v>2335970</v>
      </c>
      <c r="K244" s="615">
        <v>2183797</v>
      </c>
      <c r="L244" s="615">
        <v>2245789</v>
      </c>
      <c r="M244" s="615">
        <v>2088912</v>
      </c>
      <c r="N244" s="615">
        <v>2174414</v>
      </c>
      <c r="O244" s="607">
        <v>27517781</v>
      </c>
    </row>
    <row r="245" spans="1:15">
      <c r="A245" s="614" t="s">
        <v>810</v>
      </c>
      <c r="B245" s="613" t="s">
        <v>809</v>
      </c>
      <c r="C245" s="612">
        <v>25763756</v>
      </c>
      <c r="D245" s="612">
        <v>23747958</v>
      </c>
      <c r="E245" s="612">
        <v>26881345</v>
      </c>
      <c r="F245" s="612">
        <v>26210402</v>
      </c>
      <c r="G245" s="612">
        <v>27390534</v>
      </c>
      <c r="H245" s="611">
        <v>26238015</v>
      </c>
      <c r="I245" s="617">
        <v>26573472</v>
      </c>
      <c r="J245" s="616">
        <v>25524339</v>
      </c>
      <c r="K245" s="615">
        <v>24175752</v>
      </c>
      <c r="L245" s="615">
        <v>24798987</v>
      </c>
      <c r="M245" s="615">
        <v>23565668</v>
      </c>
      <c r="N245" s="615">
        <v>24822373</v>
      </c>
      <c r="O245" s="607">
        <v>305692601</v>
      </c>
    </row>
    <row r="246" spans="1:15">
      <c r="A246" s="614" t="s">
        <v>808</v>
      </c>
      <c r="B246" s="613" t="s">
        <v>807</v>
      </c>
      <c r="C246" s="612">
        <v>18739295</v>
      </c>
      <c r="D246" s="612">
        <v>17301409</v>
      </c>
      <c r="E246" s="612">
        <v>19601588</v>
      </c>
      <c r="F246" s="612">
        <v>19345569</v>
      </c>
      <c r="G246" s="612">
        <v>20329332</v>
      </c>
      <c r="H246" s="611">
        <v>19064313</v>
      </c>
      <c r="I246" s="617">
        <v>19233860</v>
      </c>
      <c r="J246" s="616">
        <v>18650032</v>
      </c>
      <c r="K246" s="615">
        <v>17779526</v>
      </c>
      <c r="L246" s="615">
        <v>18036070</v>
      </c>
      <c r="M246" s="615">
        <v>16732773</v>
      </c>
      <c r="N246" s="615">
        <v>17730988</v>
      </c>
      <c r="O246" s="607">
        <v>222544755</v>
      </c>
    </row>
    <row r="247" spans="1:15">
      <c r="A247" s="614" t="s">
        <v>806</v>
      </c>
      <c r="B247" s="613" t="s">
        <v>805</v>
      </c>
      <c r="C247" s="612" t="s">
        <v>256</v>
      </c>
      <c r="D247" s="612" t="s">
        <v>256</v>
      </c>
      <c r="E247" s="612" t="s">
        <v>256</v>
      </c>
      <c r="F247" s="612" t="s">
        <v>256</v>
      </c>
      <c r="G247" s="612" t="s">
        <v>256</v>
      </c>
      <c r="H247" s="611" t="s">
        <v>256</v>
      </c>
      <c r="I247" s="617" t="s">
        <v>256</v>
      </c>
      <c r="J247" s="616" t="s">
        <v>256</v>
      </c>
      <c r="K247" s="615" t="s">
        <v>256</v>
      </c>
      <c r="L247" s="615" t="s">
        <v>256</v>
      </c>
      <c r="M247" s="615" t="s">
        <v>256</v>
      </c>
      <c r="N247" s="615" t="s">
        <v>256</v>
      </c>
      <c r="O247" s="607" t="s">
        <v>256</v>
      </c>
    </row>
    <row r="248" spans="1:15">
      <c r="A248" s="614" t="s">
        <v>804</v>
      </c>
      <c r="B248" s="619" t="s">
        <v>803</v>
      </c>
      <c r="C248" s="618" t="s">
        <v>256</v>
      </c>
      <c r="D248" s="612" t="s">
        <v>256</v>
      </c>
      <c r="E248" s="612" t="s">
        <v>256</v>
      </c>
      <c r="F248" s="612" t="s">
        <v>256</v>
      </c>
      <c r="G248" s="612" t="s">
        <v>256</v>
      </c>
      <c r="H248" s="611" t="s">
        <v>256</v>
      </c>
      <c r="I248" s="617" t="s">
        <v>256</v>
      </c>
      <c r="J248" s="616" t="s">
        <v>256</v>
      </c>
      <c r="K248" s="615" t="s">
        <v>256</v>
      </c>
      <c r="L248" s="615" t="s">
        <v>256</v>
      </c>
      <c r="M248" s="615" t="s">
        <v>256</v>
      </c>
      <c r="N248" s="615" t="s">
        <v>256</v>
      </c>
      <c r="O248" s="607" t="s">
        <v>256</v>
      </c>
    </row>
    <row r="249" spans="1:15">
      <c r="A249" s="614" t="s">
        <v>802</v>
      </c>
      <c r="B249" s="613" t="s">
        <v>801</v>
      </c>
      <c r="C249" s="612" t="s">
        <v>256</v>
      </c>
      <c r="D249" s="612" t="s">
        <v>256</v>
      </c>
      <c r="E249" s="612" t="s">
        <v>256</v>
      </c>
      <c r="F249" s="612" t="s">
        <v>256</v>
      </c>
      <c r="G249" s="612" t="s">
        <v>256</v>
      </c>
      <c r="H249" s="611" t="s">
        <v>256</v>
      </c>
      <c r="I249" s="610" t="s">
        <v>256</v>
      </c>
      <c r="J249" s="609" t="s">
        <v>256</v>
      </c>
      <c r="K249" s="608" t="s">
        <v>256</v>
      </c>
      <c r="L249" s="608" t="s">
        <v>256</v>
      </c>
      <c r="M249" s="608" t="s">
        <v>256</v>
      </c>
      <c r="N249" s="608" t="s">
        <v>256</v>
      </c>
      <c r="O249" s="607" t="s">
        <v>256</v>
      </c>
    </row>
    <row r="250" spans="1:15">
      <c r="A250" s="614" t="s">
        <v>800</v>
      </c>
      <c r="B250" s="613" t="s">
        <v>799</v>
      </c>
      <c r="C250" s="612" t="s">
        <v>256</v>
      </c>
      <c r="D250" s="612" t="s">
        <v>256</v>
      </c>
      <c r="E250" s="612" t="s">
        <v>256</v>
      </c>
      <c r="F250" s="612" t="s">
        <v>256</v>
      </c>
      <c r="G250" s="612" t="s">
        <v>256</v>
      </c>
      <c r="H250" s="611" t="s">
        <v>256</v>
      </c>
      <c r="I250" s="610" t="s">
        <v>256</v>
      </c>
      <c r="J250" s="609" t="s">
        <v>256</v>
      </c>
      <c r="K250" s="608" t="s">
        <v>256</v>
      </c>
      <c r="L250" s="608" t="s">
        <v>256</v>
      </c>
      <c r="M250" s="608" t="s">
        <v>256</v>
      </c>
      <c r="N250" s="608" t="s">
        <v>256</v>
      </c>
      <c r="O250" s="607" t="s">
        <v>256</v>
      </c>
    </row>
    <row r="251" spans="1:15">
      <c r="A251" s="614" t="s">
        <v>798</v>
      </c>
      <c r="B251" s="613" t="s">
        <v>797</v>
      </c>
      <c r="C251" s="612" t="s">
        <v>256</v>
      </c>
      <c r="D251" s="612" t="s">
        <v>256</v>
      </c>
      <c r="E251" s="612" t="s">
        <v>256</v>
      </c>
      <c r="F251" s="612" t="s">
        <v>256</v>
      </c>
      <c r="G251" s="612" t="s">
        <v>256</v>
      </c>
      <c r="H251" s="611" t="s">
        <v>256</v>
      </c>
      <c r="I251" s="610" t="s">
        <v>256</v>
      </c>
      <c r="J251" s="609" t="s">
        <v>256</v>
      </c>
      <c r="K251" s="608" t="s">
        <v>256</v>
      </c>
      <c r="L251" s="608" t="s">
        <v>256</v>
      </c>
      <c r="M251" s="608" t="s">
        <v>256</v>
      </c>
      <c r="N251" s="608" t="s">
        <v>256</v>
      </c>
      <c r="O251" s="607" t="s">
        <v>256</v>
      </c>
    </row>
    <row r="252" spans="1:15">
      <c r="A252" s="614" t="s">
        <v>796</v>
      </c>
      <c r="B252" s="613" t="s">
        <v>795</v>
      </c>
      <c r="C252" s="612">
        <v>2610033</v>
      </c>
      <c r="D252" s="612">
        <v>2390876</v>
      </c>
      <c r="E252" s="612">
        <v>2659636</v>
      </c>
      <c r="F252" s="612">
        <v>2643223</v>
      </c>
      <c r="G252" s="612">
        <v>2709433</v>
      </c>
      <c r="H252" s="611">
        <v>2566149</v>
      </c>
      <c r="I252" s="610">
        <v>2601758</v>
      </c>
      <c r="J252" s="609">
        <v>2488446</v>
      </c>
      <c r="K252" s="608">
        <v>2327353</v>
      </c>
      <c r="L252" s="608">
        <v>2375368</v>
      </c>
      <c r="M252" s="608">
        <v>2344271</v>
      </c>
      <c r="N252" s="608">
        <v>2501649</v>
      </c>
      <c r="O252" s="607">
        <v>30218195</v>
      </c>
    </row>
    <row r="253" spans="1:15">
      <c r="A253" s="614" t="s">
        <v>794</v>
      </c>
      <c r="B253" s="613" t="s">
        <v>793</v>
      </c>
      <c r="C253" s="612" t="s">
        <v>256</v>
      </c>
      <c r="D253" s="612" t="s">
        <v>256</v>
      </c>
      <c r="E253" s="612" t="s">
        <v>256</v>
      </c>
      <c r="F253" s="612" t="s">
        <v>256</v>
      </c>
      <c r="G253" s="612" t="s">
        <v>256</v>
      </c>
      <c r="H253" s="611" t="s">
        <v>256</v>
      </c>
      <c r="I253" s="610" t="s">
        <v>256</v>
      </c>
      <c r="J253" s="609" t="s">
        <v>256</v>
      </c>
      <c r="K253" s="608" t="s">
        <v>256</v>
      </c>
      <c r="L253" s="608" t="s">
        <v>256</v>
      </c>
      <c r="M253" s="608" t="s">
        <v>256</v>
      </c>
      <c r="N253" s="608" t="s">
        <v>256</v>
      </c>
      <c r="O253" s="607" t="s">
        <v>256</v>
      </c>
    </row>
    <row r="254" spans="1:15">
      <c r="A254" s="614" t="s">
        <v>792</v>
      </c>
      <c r="B254" s="613" t="s">
        <v>791</v>
      </c>
      <c r="C254" s="612">
        <v>17994558</v>
      </c>
      <c r="D254" s="612">
        <v>16685069</v>
      </c>
      <c r="E254" s="612">
        <v>18827471</v>
      </c>
      <c r="F254" s="612">
        <v>18330597</v>
      </c>
      <c r="G254" s="612">
        <v>19176232</v>
      </c>
      <c r="H254" s="611">
        <v>18559418</v>
      </c>
      <c r="I254" s="610">
        <v>18853028</v>
      </c>
      <c r="J254" s="609">
        <v>18008732</v>
      </c>
      <c r="K254" s="608">
        <v>17106952</v>
      </c>
      <c r="L254" s="608">
        <v>17478697</v>
      </c>
      <c r="M254" s="608">
        <v>16789686</v>
      </c>
      <c r="N254" s="608">
        <v>17704900</v>
      </c>
      <c r="O254" s="607">
        <v>215515340</v>
      </c>
    </row>
    <row r="255" spans="1:15">
      <c r="A255" s="614" t="s">
        <v>790</v>
      </c>
      <c r="B255" s="613" t="s">
        <v>789</v>
      </c>
      <c r="C255" s="612" t="s">
        <v>256</v>
      </c>
      <c r="D255" s="612" t="s">
        <v>256</v>
      </c>
      <c r="E255" s="612" t="s">
        <v>256</v>
      </c>
      <c r="F255" s="612" t="s">
        <v>256</v>
      </c>
      <c r="G255" s="612" t="s">
        <v>256</v>
      </c>
      <c r="H255" s="611" t="s">
        <v>256</v>
      </c>
      <c r="I255" s="610" t="s">
        <v>256</v>
      </c>
      <c r="J255" s="609" t="s">
        <v>256</v>
      </c>
      <c r="K255" s="608" t="s">
        <v>256</v>
      </c>
      <c r="L255" s="608" t="s">
        <v>256</v>
      </c>
      <c r="M255" s="608" t="s">
        <v>256</v>
      </c>
      <c r="N255" s="608" t="s">
        <v>256</v>
      </c>
      <c r="O255" s="607" t="s">
        <v>256</v>
      </c>
    </row>
    <row r="256" spans="1:15">
      <c r="A256" s="614" t="s">
        <v>788</v>
      </c>
      <c r="B256" s="613" t="s">
        <v>787</v>
      </c>
      <c r="C256" s="612">
        <v>16932112</v>
      </c>
      <c r="D256" s="612">
        <v>15653621</v>
      </c>
      <c r="E256" s="612">
        <v>17668915</v>
      </c>
      <c r="F256" s="612">
        <v>17163096</v>
      </c>
      <c r="G256" s="612">
        <v>17681773</v>
      </c>
      <c r="H256" s="611">
        <v>17033333</v>
      </c>
      <c r="I256" s="610">
        <v>17307090</v>
      </c>
      <c r="J256" s="609">
        <v>16508471</v>
      </c>
      <c r="K256" s="608">
        <v>15586439</v>
      </c>
      <c r="L256" s="608">
        <v>16088690</v>
      </c>
      <c r="M256" s="608">
        <v>15543383</v>
      </c>
      <c r="N256" s="608">
        <v>16457516</v>
      </c>
      <c r="O256" s="607">
        <v>199624439</v>
      </c>
    </row>
    <row r="257" spans="1:15">
      <c r="A257" s="614" t="s">
        <v>786</v>
      </c>
      <c r="B257" s="613" t="s">
        <v>785</v>
      </c>
      <c r="C257" s="612" t="s">
        <v>256</v>
      </c>
      <c r="D257" s="612" t="s">
        <v>256</v>
      </c>
      <c r="E257" s="612" t="s">
        <v>256</v>
      </c>
      <c r="F257" s="612" t="s">
        <v>256</v>
      </c>
      <c r="G257" s="612" t="s">
        <v>256</v>
      </c>
      <c r="H257" s="611" t="s">
        <v>256</v>
      </c>
      <c r="I257" s="610" t="s">
        <v>256</v>
      </c>
      <c r="J257" s="609" t="s">
        <v>256</v>
      </c>
      <c r="K257" s="608" t="s">
        <v>256</v>
      </c>
      <c r="L257" s="608" t="s">
        <v>256</v>
      </c>
      <c r="M257" s="608" t="s">
        <v>256</v>
      </c>
      <c r="N257" s="608" t="s">
        <v>256</v>
      </c>
      <c r="O257" s="607" t="s">
        <v>256</v>
      </c>
    </row>
    <row r="258" spans="1:15">
      <c r="A258" s="614" t="s">
        <v>784</v>
      </c>
      <c r="B258" s="613" t="s">
        <v>783</v>
      </c>
      <c r="C258" s="612">
        <v>1688238</v>
      </c>
      <c r="D258" s="612">
        <v>1572957</v>
      </c>
      <c r="E258" s="612">
        <v>1766410</v>
      </c>
      <c r="F258" s="612">
        <v>1737798</v>
      </c>
      <c r="G258" s="612">
        <v>1829889</v>
      </c>
      <c r="H258" s="611">
        <v>1759130</v>
      </c>
      <c r="I258" s="610">
        <v>1740485</v>
      </c>
      <c r="J258" s="609">
        <v>1629201</v>
      </c>
      <c r="K258" s="608">
        <v>1547588</v>
      </c>
      <c r="L258" s="608">
        <v>1620454</v>
      </c>
      <c r="M258" s="608">
        <v>1545603</v>
      </c>
      <c r="N258" s="608">
        <v>1629579</v>
      </c>
      <c r="O258" s="607">
        <v>20067332</v>
      </c>
    </row>
    <row r="259" spans="1:15">
      <c r="A259" s="614" t="s">
        <v>782</v>
      </c>
      <c r="B259" s="613" t="s">
        <v>781</v>
      </c>
      <c r="C259" s="612" t="s">
        <v>256</v>
      </c>
      <c r="D259" s="612" t="s">
        <v>256</v>
      </c>
      <c r="E259" s="612" t="s">
        <v>256</v>
      </c>
      <c r="F259" s="612" t="s">
        <v>256</v>
      </c>
      <c r="G259" s="612" t="s">
        <v>256</v>
      </c>
      <c r="H259" s="611" t="s">
        <v>256</v>
      </c>
      <c r="I259" s="610" t="s">
        <v>256</v>
      </c>
      <c r="J259" s="609" t="s">
        <v>256</v>
      </c>
      <c r="K259" s="608" t="s">
        <v>256</v>
      </c>
      <c r="L259" s="608" t="s">
        <v>256</v>
      </c>
      <c r="M259" s="608" t="s">
        <v>256</v>
      </c>
      <c r="N259" s="608" t="s">
        <v>256</v>
      </c>
      <c r="O259" s="607" t="s">
        <v>256</v>
      </c>
    </row>
    <row r="260" spans="1:15">
      <c r="A260" s="614" t="s">
        <v>780</v>
      </c>
      <c r="B260" s="613" t="s">
        <v>779</v>
      </c>
      <c r="C260" s="612" t="s">
        <v>256</v>
      </c>
      <c r="D260" s="612" t="s">
        <v>256</v>
      </c>
      <c r="E260" s="612" t="s">
        <v>256</v>
      </c>
      <c r="F260" s="612" t="s">
        <v>256</v>
      </c>
      <c r="G260" s="612" t="s">
        <v>256</v>
      </c>
      <c r="H260" s="611" t="s">
        <v>256</v>
      </c>
      <c r="I260" s="610" t="s">
        <v>256</v>
      </c>
      <c r="J260" s="609" t="s">
        <v>256</v>
      </c>
      <c r="K260" s="608" t="s">
        <v>256</v>
      </c>
      <c r="L260" s="608" t="s">
        <v>256</v>
      </c>
      <c r="M260" s="608" t="s">
        <v>256</v>
      </c>
      <c r="N260" s="608" t="s">
        <v>256</v>
      </c>
      <c r="O260" s="607" t="s">
        <v>256</v>
      </c>
    </row>
    <row r="261" spans="1:15">
      <c r="A261" s="614" t="s">
        <v>778</v>
      </c>
      <c r="B261" s="613" t="s">
        <v>777</v>
      </c>
      <c r="C261" s="612">
        <v>11981994</v>
      </c>
      <c r="D261" s="612">
        <v>11152594</v>
      </c>
      <c r="E261" s="612">
        <v>12557472</v>
      </c>
      <c r="F261" s="612">
        <v>12210995</v>
      </c>
      <c r="G261" s="612">
        <v>12640671</v>
      </c>
      <c r="H261" s="611">
        <v>12149443</v>
      </c>
      <c r="I261" s="610">
        <v>12316994</v>
      </c>
      <c r="J261" s="609">
        <v>11668487</v>
      </c>
      <c r="K261" s="608">
        <v>11021928</v>
      </c>
      <c r="L261" s="608">
        <v>11320761</v>
      </c>
      <c r="M261" s="608">
        <v>10929209</v>
      </c>
      <c r="N261" s="608">
        <v>11577916</v>
      </c>
      <c r="O261" s="607">
        <v>141528464</v>
      </c>
    </row>
    <row r="262" spans="1:15">
      <c r="A262" s="614" t="s">
        <v>776</v>
      </c>
      <c r="B262" s="613" t="s">
        <v>775</v>
      </c>
      <c r="C262" s="612">
        <v>21729558</v>
      </c>
      <c r="D262" s="612">
        <v>20186654</v>
      </c>
      <c r="E262" s="612">
        <v>22844570</v>
      </c>
      <c r="F262" s="612">
        <v>22100852</v>
      </c>
      <c r="G262" s="612">
        <v>22946043</v>
      </c>
      <c r="H262" s="611">
        <v>22240610</v>
      </c>
      <c r="I262" s="610">
        <v>22686265</v>
      </c>
      <c r="J262" s="609">
        <v>21576506</v>
      </c>
      <c r="K262" s="608">
        <v>20551463</v>
      </c>
      <c r="L262" s="608">
        <v>21137757</v>
      </c>
      <c r="M262" s="608">
        <v>20386960</v>
      </c>
      <c r="N262" s="608">
        <v>21695745</v>
      </c>
      <c r="O262" s="607">
        <v>260082983</v>
      </c>
    </row>
    <row r="263" spans="1:15">
      <c r="A263" s="614" t="s">
        <v>774</v>
      </c>
      <c r="B263" s="613" t="s">
        <v>773</v>
      </c>
      <c r="C263" s="612">
        <v>11770409</v>
      </c>
      <c r="D263" s="612">
        <v>10737255</v>
      </c>
      <c r="E263" s="612">
        <v>12002942</v>
      </c>
      <c r="F263" s="612">
        <v>11799708</v>
      </c>
      <c r="G263" s="612">
        <v>12353611</v>
      </c>
      <c r="H263" s="611">
        <v>11850424</v>
      </c>
      <c r="I263" s="610">
        <v>11954687</v>
      </c>
      <c r="J263" s="609">
        <v>11515057</v>
      </c>
      <c r="K263" s="608">
        <v>10884347</v>
      </c>
      <c r="L263" s="608">
        <v>11211449</v>
      </c>
      <c r="M263" s="608">
        <v>10997091</v>
      </c>
      <c r="N263" s="608">
        <v>11651800</v>
      </c>
      <c r="O263" s="607">
        <v>138728780</v>
      </c>
    </row>
    <row r="264" spans="1:15">
      <c r="A264" s="614" t="s">
        <v>772</v>
      </c>
      <c r="B264" s="613" t="s">
        <v>771</v>
      </c>
      <c r="C264" s="612">
        <v>14175638</v>
      </c>
      <c r="D264" s="612">
        <v>13211807</v>
      </c>
      <c r="E264" s="612">
        <v>14868966</v>
      </c>
      <c r="F264" s="612">
        <v>14535377</v>
      </c>
      <c r="G264" s="612">
        <v>15282799</v>
      </c>
      <c r="H264" s="611">
        <v>14709835</v>
      </c>
      <c r="I264" s="610">
        <v>14943056</v>
      </c>
      <c r="J264" s="609">
        <v>14319560</v>
      </c>
      <c r="K264" s="608">
        <v>13542395</v>
      </c>
      <c r="L264" s="608">
        <v>13733822</v>
      </c>
      <c r="M264" s="608">
        <v>13228165</v>
      </c>
      <c r="N264" s="608">
        <v>13957856</v>
      </c>
      <c r="O264" s="607">
        <v>170509276</v>
      </c>
    </row>
    <row r="265" spans="1:15">
      <c r="A265" s="614" t="s">
        <v>770</v>
      </c>
      <c r="B265" s="613" t="s">
        <v>769</v>
      </c>
      <c r="C265" s="612" t="s">
        <v>256</v>
      </c>
      <c r="D265" s="612" t="s">
        <v>256</v>
      </c>
      <c r="E265" s="612" t="s">
        <v>256</v>
      </c>
      <c r="F265" s="612" t="s">
        <v>256</v>
      </c>
      <c r="G265" s="612" t="s">
        <v>256</v>
      </c>
      <c r="H265" s="611" t="s">
        <v>256</v>
      </c>
      <c r="I265" s="610" t="s">
        <v>256</v>
      </c>
      <c r="J265" s="609" t="s">
        <v>256</v>
      </c>
      <c r="K265" s="608" t="s">
        <v>256</v>
      </c>
      <c r="L265" s="608" t="s">
        <v>256</v>
      </c>
      <c r="M265" s="608" t="s">
        <v>256</v>
      </c>
      <c r="N265" s="608" t="s">
        <v>256</v>
      </c>
      <c r="O265" s="607" t="s">
        <v>256</v>
      </c>
    </row>
    <row r="266" spans="1:15">
      <c r="A266" s="614" t="s">
        <v>768</v>
      </c>
      <c r="B266" s="613" t="s">
        <v>767</v>
      </c>
      <c r="C266" s="612" t="s">
        <v>256</v>
      </c>
      <c r="D266" s="612" t="s">
        <v>256</v>
      </c>
      <c r="E266" s="612" t="s">
        <v>256</v>
      </c>
      <c r="F266" s="612" t="s">
        <v>256</v>
      </c>
      <c r="G266" s="612" t="s">
        <v>256</v>
      </c>
      <c r="H266" s="611" t="s">
        <v>256</v>
      </c>
      <c r="I266" s="610" t="s">
        <v>256</v>
      </c>
      <c r="J266" s="609" t="s">
        <v>256</v>
      </c>
      <c r="K266" s="608" t="s">
        <v>256</v>
      </c>
      <c r="L266" s="608" t="s">
        <v>256</v>
      </c>
      <c r="M266" s="608" t="s">
        <v>256</v>
      </c>
      <c r="N266" s="608" t="s">
        <v>256</v>
      </c>
      <c r="O266" s="607" t="s">
        <v>256</v>
      </c>
    </row>
    <row r="267" spans="1:15">
      <c r="A267" s="614" t="s">
        <v>766</v>
      </c>
      <c r="B267" s="613" t="s">
        <v>765</v>
      </c>
      <c r="C267" s="612">
        <v>13446599</v>
      </c>
      <c r="D267" s="612">
        <v>12424778</v>
      </c>
      <c r="E267" s="612">
        <v>13897350</v>
      </c>
      <c r="F267" s="612">
        <v>13634802</v>
      </c>
      <c r="G267" s="612">
        <v>14229195</v>
      </c>
      <c r="H267" s="611">
        <v>13703747</v>
      </c>
      <c r="I267" s="610">
        <v>13966579</v>
      </c>
      <c r="J267" s="609">
        <v>13528480</v>
      </c>
      <c r="K267" s="608">
        <v>12714207</v>
      </c>
      <c r="L267" s="608">
        <v>12936497</v>
      </c>
      <c r="M267" s="608">
        <v>12522611</v>
      </c>
      <c r="N267" s="608">
        <v>13283103</v>
      </c>
      <c r="O267" s="607">
        <v>160287948</v>
      </c>
    </row>
    <row r="268" spans="1:15">
      <c r="A268" s="614" t="s">
        <v>764</v>
      </c>
      <c r="B268" s="613" t="s">
        <v>763</v>
      </c>
      <c r="C268" s="612" t="s">
        <v>256</v>
      </c>
      <c r="D268" s="612" t="s">
        <v>256</v>
      </c>
      <c r="E268" s="612" t="s">
        <v>256</v>
      </c>
      <c r="F268" s="612" t="s">
        <v>256</v>
      </c>
      <c r="G268" s="612" t="s">
        <v>256</v>
      </c>
      <c r="H268" s="611" t="s">
        <v>256</v>
      </c>
      <c r="I268" s="610" t="s">
        <v>256</v>
      </c>
      <c r="J268" s="609" t="s">
        <v>256</v>
      </c>
      <c r="K268" s="608" t="s">
        <v>256</v>
      </c>
      <c r="L268" s="608" t="s">
        <v>256</v>
      </c>
      <c r="M268" s="608" t="s">
        <v>256</v>
      </c>
      <c r="N268" s="608" t="s">
        <v>256</v>
      </c>
      <c r="O268" s="607" t="s">
        <v>256</v>
      </c>
    </row>
    <row r="269" spans="1:15">
      <c r="A269" s="614" t="s">
        <v>762</v>
      </c>
      <c r="B269" s="613" t="s">
        <v>761</v>
      </c>
      <c r="C269" s="612" t="s">
        <v>256</v>
      </c>
      <c r="D269" s="612" t="s">
        <v>256</v>
      </c>
      <c r="E269" s="612" t="s">
        <v>256</v>
      </c>
      <c r="F269" s="612" t="s">
        <v>256</v>
      </c>
      <c r="G269" s="612" t="s">
        <v>256</v>
      </c>
      <c r="H269" s="611" t="s">
        <v>256</v>
      </c>
      <c r="I269" s="610" t="s">
        <v>256</v>
      </c>
      <c r="J269" s="609" t="s">
        <v>256</v>
      </c>
      <c r="K269" s="608" t="s">
        <v>256</v>
      </c>
      <c r="L269" s="608" t="s">
        <v>256</v>
      </c>
      <c r="M269" s="608" t="s">
        <v>256</v>
      </c>
      <c r="N269" s="608" t="s">
        <v>256</v>
      </c>
      <c r="O269" s="607" t="s">
        <v>256</v>
      </c>
    </row>
    <row r="270" spans="1:15">
      <c r="A270" s="614" t="s">
        <v>760</v>
      </c>
      <c r="B270" s="613" t="s">
        <v>759</v>
      </c>
      <c r="C270" s="612" t="s">
        <v>256</v>
      </c>
      <c r="D270" s="612" t="s">
        <v>256</v>
      </c>
      <c r="E270" s="612">
        <v>5170307</v>
      </c>
      <c r="F270" s="612">
        <v>5039335</v>
      </c>
      <c r="G270" s="612" t="s">
        <v>256</v>
      </c>
      <c r="H270" s="611" t="s">
        <v>256</v>
      </c>
      <c r="I270" s="610" t="s">
        <v>256</v>
      </c>
      <c r="J270" s="609" t="s">
        <v>256</v>
      </c>
      <c r="K270" s="608" t="s">
        <v>256</v>
      </c>
      <c r="L270" s="608">
        <v>4564827</v>
      </c>
      <c r="M270" s="608">
        <v>4389364</v>
      </c>
      <c r="N270" s="608">
        <v>4712746</v>
      </c>
      <c r="O270" s="607">
        <v>23876579</v>
      </c>
    </row>
    <row r="271" spans="1:15">
      <c r="A271" s="614" t="s">
        <v>758</v>
      </c>
      <c r="B271" s="613" t="s">
        <v>757</v>
      </c>
      <c r="C271" s="612">
        <v>13565402</v>
      </c>
      <c r="D271" s="612">
        <v>12518595</v>
      </c>
      <c r="E271" s="612">
        <v>14066650</v>
      </c>
      <c r="F271" s="612">
        <v>13762601</v>
      </c>
      <c r="G271" s="612">
        <v>14286973</v>
      </c>
      <c r="H271" s="611">
        <v>13568523</v>
      </c>
      <c r="I271" s="610">
        <v>13869518</v>
      </c>
      <c r="J271" s="609">
        <v>13176583</v>
      </c>
      <c r="K271" s="608">
        <v>12548733</v>
      </c>
      <c r="L271" s="608">
        <v>12857477</v>
      </c>
      <c r="M271" s="608">
        <v>12377850</v>
      </c>
      <c r="N271" s="608">
        <v>13034708</v>
      </c>
      <c r="O271" s="607">
        <v>159633613</v>
      </c>
    </row>
    <row r="272" spans="1:15">
      <c r="A272" s="614" t="s">
        <v>756</v>
      </c>
      <c r="B272" s="613" t="s">
        <v>755</v>
      </c>
      <c r="C272" s="612" t="s">
        <v>256</v>
      </c>
      <c r="D272" s="612" t="s">
        <v>256</v>
      </c>
      <c r="E272" s="612" t="s">
        <v>256</v>
      </c>
      <c r="F272" s="612" t="s">
        <v>256</v>
      </c>
      <c r="G272" s="612" t="s">
        <v>256</v>
      </c>
      <c r="H272" s="611" t="s">
        <v>256</v>
      </c>
      <c r="I272" s="610" t="s">
        <v>256</v>
      </c>
      <c r="J272" s="609" t="s">
        <v>256</v>
      </c>
      <c r="K272" s="608" t="s">
        <v>256</v>
      </c>
      <c r="L272" s="608" t="s">
        <v>256</v>
      </c>
      <c r="M272" s="608" t="s">
        <v>256</v>
      </c>
      <c r="N272" s="608" t="s">
        <v>256</v>
      </c>
      <c r="O272" s="607" t="s">
        <v>256</v>
      </c>
    </row>
    <row r="273" spans="1:15">
      <c r="A273" s="614" t="s">
        <v>754</v>
      </c>
      <c r="B273" s="613" t="s">
        <v>753</v>
      </c>
      <c r="C273" s="612" t="s">
        <v>256</v>
      </c>
      <c r="D273" s="612" t="s">
        <v>256</v>
      </c>
      <c r="E273" s="612" t="s">
        <v>256</v>
      </c>
      <c r="F273" s="612" t="s">
        <v>256</v>
      </c>
      <c r="G273" s="612" t="s">
        <v>256</v>
      </c>
      <c r="H273" s="611" t="s">
        <v>256</v>
      </c>
      <c r="I273" s="610" t="s">
        <v>256</v>
      </c>
      <c r="J273" s="609" t="s">
        <v>256</v>
      </c>
      <c r="K273" s="608" t="s">
        <v>256</v>
      </c>
      <c r="L273" s="608" t="s">
        <v>256</v>
      </c>
      <c r="M273" s="608" t="s">
        <v>256</v>
      </c>
      <c r="N273" s="608" t="s">
        <v>256</v>
      </c>
      <c r="O273" s="607" t="s">
        <v>256</v>
      </c>
    </row>
    <row r="274" spans="1:15">
      <c r="A274" s="614" t="s">
        <v>752</v>
      </c>
      <c r="B274" s="613" t="s">
        <v>751</v>
      </c>
      <c r="C274" s="612">
        <v>10512500</v>
      </c>
      <c r="D274" s="612">
        <v>9694416</v>
      </c>
      <c r="E274" s="612">
        <v>10848003</v>
      </c>
      <c r="F274" s="612">
        <v>10542496</v>
      </c>
      <c r="G274" s="612">
        <v>11061644</v>
      </c>
      <c r="H274" s="611">
        <v>10692588</v>
      </c>
      <c r="I274" s="610">
        <v>10940309</v>
      </c>
      <c r="J274" s="609">
        <v>10400132</v>
      </c>
      <c r="K274" s="608">
        <v>9809016</v>
      </c>
      <c r="L274" s="608">
        <v>9838608</v>
      </c>
      <c r="M274" s="608">
        <v>9294047</v>
      </c>
      <c r="N274" s="608">
        <v>9874060</v>
      </c>
      <c r="O274" s="607">
        <v>123507819</v>
      </c>
    </row>
    <row r="275" spans="1:15">
      <c r="A275" s="614" t="s">
        <v>750</v>
      </c>
      <c r="B275" s="613" t="s">
        <v>749</v>
      </c>
      <c r="C275" s="612" t="s">
        <v>256</v>
      </c>
      <c r="D275" s="612" t="s">
        <v>256</v>
      </c>
      <c r="E275" s="612" t="s">
        <v>256</v>
      </c>
      <c r="F275" s="612" t="s">
        <v>256</v>
      </c>
      <c r="G275" s="612" t="s">
        <v>256</v>
      </c>
      <c r="H275" s="611" t="s">
        <v>256</v>
      </c>
      <c r="I275" s="610" t="s">
        <v>256</v>
      </c>
      <c r="J275" s="609" t="s">
        <v>256</v>
      </c>
      <c r="K275" s="608" t="s">
        <v>256</v>
      </c>
      <c r="L275" s="608" t="s">
        <v>256</v>
      </c>
      <c r="M275" s="608" t="s">
        <v>256</v>
      </c>
      <c r="N275" s="608" t="s">
        <v>256</v>
      </c>
      <c r="O275" s="607" t="s">
        <v>256</v>
      </c>
    </row>
    <row r="276" spans="1:15">
      <c r="A276" s="614" t="s">
        <v>748</v>
      </c>
      <c r="B276" s="613" t="s">
        <v>747</v>
      </c>
      <c r="C276" s="612">
        <v>4649476</v>
      </c>
      <c r="D276" s="612">
        <v>4307280</v>
      </c>
      <c r="E276" s="612">
        <v>4871162</v>
      </c>
      <c r="F276" s="612">
        <v>4769090</v>
      </c>
      <c r="G276" s="612">
        <v>4974224</v>
      </c>
      <c r="H276" s="611">
        <v>4776007</v>
      </c>
      <c r="I276" s="610">
        <v>4851797</v>
      </c>
      <c r="J276" s="609">
        <v>4596628</v>
      </c>
      <c r="K276" s="608">
        <v>4342628</v>
      </c>
      <c r="L276" s="608">
        <v>4407730</v>
      </c>
      <c r="M276" s="608">
        <v>4225203</v>
      </c>
      <c r="N276" s="608">
        <v>4536227</v>
      </c>
      <c r="O276" s="607">
        <v>55307452</v>
      </c>
    </row>
    <row r="277" spans="1:15">
      <c r="A277" s="614" t="s">
        <v>746</v>
      </c>
      <c r="B277" s="613" t="s">
        <v>745</v>
      </c>
      <c r="C277" s="612" t="s">
        <v>256</v>
      </c>
      <c r="D277" s="612" t="s">
        <v>256</v>
      </c>
      <c r="E277" s="612" t="s">
        <v>256</v>
      </c>
      <c r="F277" s="612" t="s">
        <v>256</v>
      </c>
      <c r="G277" s="612" t="s">
        <v>256</v>
      </c>
      <c r="H277" s="611" t="s">
        <v>256</v>
      </c>
      <c r="I277" s="610" t="s">
        <v>256</v>
      </c>
      <c r="J277" s="609" t="s">
        <v>256</v>
      </c>
      <c r="K277" s="608" t="s">
        <v>256</v>
      </c>
      <c r="L277" s="608" t="s">
        <v>256</v>
      </c>
      <c r="M277" s="608" t="s">
        <v>256</v>
      </c>
      <c r="N277" s="608" t="s">
        <v>256</v>
      </c>
      <c r="O277" s="607" t="s">
        <v>256</v>
      </c>
    </row>
    <row r="278" spans="1:15">
      <c r="A278" s="614" t="s">
        <v>744</v>
      </c>
      <c r="B278" s="613" t="s">
        <v>743</v>
      </c>
      <c r="C278" s="612">
        <v>4030415</v>
      </c>
      <c r="D278" s="612">
        <v>3747911</v>
      </c>
      <c r="E278" s="612">
        <v>4211086</v>
      </c>
      <c r="F278" s="612">
        <v>4063441</v>
      </c>
      <c r="G278" s="612">
        <v>4232343</v>
      </c>
      <c r="H278" s="611">
        <v>4073880</v>
      </c>
      <c r="I278" s="610">
        <v>4223463</v>
      </c>
      <c r="J278" s="609">
        <v>3940826</v>
      </c>
      <c r="K278" s="608">
        <v>3756592</v>
      </c>
      <c r="L278" s="608">
        <v>3766809</v>
      </c>
      <c r="M278" s="608">
        <v>3570304</v>
      </c>
      <c r="N278" s="608">
        <v>3783172</v>
      </c>
      <c r="O278" s="607">
        <v>47400242</v>
      </c>
    </row>
    <row r="279" spans="1:15">
      <c r="A279" s="614" t="s">
        <v>742</v>
      </c>
      <c r="B279" s="613" t="s">
        <v>741</v>
      </c>
      <c r="C279" s="612">
        <v>358219</v>
      </c>
      <c r="D279" s="612">
        <v>330969</v>
      </c>
      <c r="E279" s="612">
        <v>356804</v>
      </c>
      <c r="F279" s="612">
        <v>366463</v>
      </c>
      <c r="G279" s="612">
        <v>377289</v>
      </c>
      <c r="H279" s="611">
        <v>351464</v>
      </c>
      <c r="I279" s="610">
        <v>350819</v>
      </c>
      <c r="J279" s="609">
        <v>343227</v>
      </c>
      <c r="K279" s="608">
        <v>319108</v>
      </c>
      <c r="L279" s="608">
        <v>314868</v>
      </c>
      <c r="M279" s="608">
        <v>312912</v>
      </c>
      <c r="N279" s="608">
        <v>349584</v>
      </c>
      <c r="O279" s="607">
        <v>4131726</v>
      </c>
    </row>
    <row r="280" spans="1:15">
      <c r="A280" s="614" t="s">
        <v>740</v>
      </c>
      <c r="B280" s="613" t="s">
        <v>739</v>
      </c>
      <c r="C280" s="612" t="s">
        <v>256</v>
      </c>
      <c r="D280" s="612" t="s">
        <v>256</v>
      </c>
      <c r="E280" s="612" t="s">
        <v>256</v>
      </c>
      <c r="F280" s="612" t="s">
        <v>256</v>
      </c>
      <c r="G280" s="612" t="s">
        <v>256</v>
      </c>
      <c r="H280" s="611" t="s">
        <v>256</v>
      </c>
      <c r="I280" s="610" t="s">
        <v>256</v>
      </c>
      <c r="J280" s="609" t="s">
        <v>256</v>
      </c>
      <c r="K280" s="608" t="s">
        <v>256</v>
      </c>
      <c r="L280" s="608" t="s">
        <v>256</v>
      </c>
      <c r="M280" s="608" t="s">
        <v>256</v>
      </c>
      <c r="N280" s="608" t="s">
        <v>256</v>
      </c>
      <c r="O280" s="607" t="s">
        <v>256</v>
      </c>
    </row>
    <row r="281" spans="1:15">
      <c r="A281" s="614" t="s">
        <v>738</v>
      </c>
      <c r="B281" s="613" t="s">
        <v>737</v>
      </c>
      <c r="C281" s="612" t="s">
        <v>256</v>
      </c>
      <c r="D281" s="612" t="s">
        <v>256</v>
      </c>
      <c r="E281" s="612" t="s">
        <v>256</v>
      </c>
      <c r="F281" s="612" t="s">
        <v>256</v>
      </c>
      <c r="G281" s="612" t="s">
        <v>256</v>
      </c>
      <c r="H281" s="611" t="s">
        <v>256</v>
      </c>
      <c r="I281" s="610" t="s">
        <v>256</v>
      </c>
      <c r="J281" s="609" t="s">
        <v>256</v>
      </c>
      <c r="K281" s="608" t="s">
        <v>256</v>
      </c>
      <c r="L281" s="608" t="s">
        <v>256</v>
      </c>
      <c r="M281" s="608" t="s">
        <v>256</v>
      </c>
      <c r="N281" s="608" t="s">
        <v>256</v>
      </c>
      <c r="O281" s="607" t="s">
        <v>256</v>
      </c>
    </row>
    <row r="282" spans="1:15">
      <c r="A282" s="614" t="s">
        <v>736</v>
      </c>
      <c r="B282" s="613" t="s">
        <v>735</v>
      </c>
      <c r="C282" s="612">
        <v>146033</v>
      </c>
      <c r="D282" s="612">
        <v>125769</v>
      </c>
      <c r="E282" s="612">
        <v>136176</v>
      </c>
      <c r="F282" s="612">
        <v>136399</v>
      </c>
      <c r="G282" s="612">
        <v>142051</v>
      </c>
      <c r="H282" s="611">
        <v>138265</v>
      </c>
      <c r="I282" s="610">
        <v>131525</v>
      </c>
      <c r="J282" s="609">
        <v>128435</v>
      </c>
      <c r="K282" s="608">
        <v>107992</v>
      </c>
      <c r="L282" s="608">
        <v>116103</v>
      </c>
      <c r="M282" s="608">
        <v>109244</v>
      </c>
      <c r="N282" s="608">
        <v>124091</v>
      </c>
      <c r="O282" s="607">
        <v>1542083</v>
      </c>
    </row>
    <row r="283" spans="1:15">
      <c r="A283" s="614" t="s">
        <v>734</v>
      </c>
      <c r="B283" s="613" t="s">
        <v>733</v>
      </c>
      <c r="C283" s="612" t="s">
        <v>256</v>
      </c>
      <c r="D283" s="612" t="s">
        <v>256</v>
      </c>
      <c r="E283" s="612" t="s">
        <v>256</v>
      </c>
      <c r="F283" s="612" t="s">
        <v>256</v>
      </c>
      <c r="G283" s="612" t="s">
        <v>256</v>
      </c>
      <c r="H283" s="611" t="s">
        <v>256</v>
      </c>
      <c r="I283" s="610" t="s">
        <v>256</v>
      </c>
      <c r="J283" s="609" t="s">
        <v>256</v>
      </c>
      <c r="K283" s="608" t="s">
        <v>256</v>
      </c>
      <c r="L283" s="608" t="s">
        <v>256</v>
      </c>
      <c r="M283" s="608" t="s">
        <v>256</v>
      </c>
      <c r="N283" s="608" t="s">
        <v>256</v>
      </c>
      <c r="O283" s="607" t="s">
        <v>256</v>
      </c>
    </row>
    <row r="284" spans="1:15">
      <c r="A284" s="614" t="s">
        <v>732</v>
      </c>
      <c r="B284" s="613" t="s">
        <v>731</v>
      </c>
      <c r="C284" s="612">
        <v>23516759</v>
      </c>
      <c r="D284" s="612">
        <v>21704531</v>
      </c>
      <c r="E284" s="612">
        <v>24372731</v>
      </c>
      <c r="F284" s="612">
        <v>23711288</v>
      </c>
      <c r="G284" s="612">
        <v>24472529</v>
      </c>
      <c r="H284" s="611">
        <v>23515782</v>
      </c>
      <c r="I284" s="610">
        <v>23934939</v>
      </c>
      <c r="J284" s="609">
        <v>22698224</v>
      </c>
      <c r="K284" s="608">
        <v>21520724</v>
      </c>
      <c r="L284" s="608">
        <v>22245315</v>
      </c>
      <c r="M284" s="608">
        <v>21603584</v>
      </c>
      <c r="N284" s="608">
        <v>23066398</v>
      </c>
      <c r="O284" s="607">
        <v>276362804</v>
      </c>
    </row>
    <row r="285" spans="1:15">
      <c r="A285" s="614" t="s">
        <v>730</v>
      </c>
      <c r="B285" s="613" t="s">
        <v>729</v>
      </c>
      <c r="C285" s="612">
        <v>1989253</v>
      </c>
      <c r="D285" s="612">
        <v>1852763</v>
      </c>
      <c r="E285" s="612">
        <v>2077181</v>
      </c>
      <c r="F285" s="612">
        <v>1987133</v>
      </c>
      <c r="G285" s="612">
        <v>2059044</v>
      </c>
      <c r="H285" s="611">
        <v>1984692</v>
      </c>
      <c r="I285" s="610">
        <v>2001289</v>
      </c>
      <c r="J285" s="609">
        <v>1864741</v>
      </c>
      <c r="K285" s="608">
        <v>1780980</v>
      </c>
      <c r="L285" s="608">
        <v>1821584</v>
      </c>
      <c r="M285" s="608">
        <v>1781586</v>
      </c>
      <c r="N285" s="608">
        <v>1900595</v>
      </c>
      <c r="O285" s="607">
        <v>23100841</v>
      </c>
    </row>
    <row r="286" spans="1:15">
      <c r="A286" s="614" t="s">
        <v>728</v>
      </c>
      <c r="B286" s="613" t="s">
        <v>727</v>
      </c>
      <c r="C286" s="612">
        <v>3171878</v>
      </c>
      <c r="D286" s="612">
        <v>2887211</v>
      </c>
      <c r="E286" s="612">
        <v>3180202</v>
      </c>
      <c r="F286" s="612">
        <v>3144077</v>
      </c>
      <c r="G286" s="612">
        <v>3273976</v>
      </c>
      <c r="H286" s="611">
        <v>3071996</v>
      </c>
      <c r="I286" s="610">
        <v>3078123</v>
      </c>
      <c r="J286" s="609">
        <v>2980339</v>
      </c>
      <c r="K286" s="608">
        <v>2833523</v>
      </c>
      <c r="L286" s="608">
        <v>2917572</v>
      </c>
      <c r="M286" s="608">
        <v>2844736</v>
      </c>
      <c r="N286" s="608">
        <v>3045905</v>
      </c>
      <c r="O286" s="607">
        <v>36429538</v>
      </c>
    </row>
    <row r="287" spans="1:15">
      <c r="A287" s="614" t="s">
        <v>726</v>
      </c>
      <c r="B287" s="613" t="s">
        <v>725</v>
      </c>
      <c r="C287" s="612" t="s">
        <v>256</v>
      </c>
      <c r="D287" s="612" t="s">
        <v>256</v>
      </c>
      <c r="E287" s="612" t="s">
        <v>256</v>
      </c>
      <c r="F287" s="612" t="s">
        <v>256</v>
      </c>
      <c r="G287" s="612" t="s">
        <v>256</v>
      </c>
      <c r="H287" s="611" t="s">
        <v>256</v>
      </c>
      <c r="I287" s="610" t="s">
        <v>256</v>
      </c>
      <c r="J287" s="609" t="s">
        <v>256</v>
      </c>
      <c r="K287" s="608" t="s">
        <v>256</v>
      </c>
      <c r="L287" s="608" t="s">
        <v>256</v>
      </c>
      <c r="M287" s="608" t="s">
        <v>256</v>
      </c>
      <c r="N287" s="608" t="s">
        <v>256</v>
      </c>
      <c r="O287" s="607" t="s">
        <v>256</v>
      </c>
    </row>
    <row r="288" spans="1:15">
      <c r="A288" s="614" t="s">
        <v>724</v>
      </c>
      <c r="B288" s="613" t="s">
        <v>723</v>
      </c>
      <c r="C288" s="612">
        <v>10820749</v>
      </c>
      <c r="D288" s="612">
        <v>9951286</v>
      </c>
      <c r="E288" s="612">
        <v>11022973</v>
      </c>
      <c r="F288" s="612">
        <v>10749864</v>
      </c>
      <c r="G288" s="612">
        <v>11057133</v>
      </c>
      <c r="H288" s="611">
        <v>10587598</v>
      </c>
      <c r="I288" s="610">
        <v>10729911</v>
      </c>
      <c r="J288" s="609">
        <v>10234403</v>
      </c>
      <c r="K288" s="608">
        <v>9660522</v>
      </c>
      <c r="L288" s="608">
        <v>10108610</v>
      </c>
      <c r="M288" s="608">
        <v>9833614</v>
      </c>
      <c r="N288" s="608">
        <v>10540229</v>
      </c>
      <c r="O288" s="607">
        <v>125296892</v>
      </c>
    </row>
    <row r="289" spans="1:15">
      <c r="A289" s="614" t="s">
        <v>722</v>
      </c>
      <c r="B289" s="613" t="s">
        <v>721</v>
      </c>
      <c r="C289" s="612">
        <v>7242039</v>
      </c>
      <c r="D289" s="612">
        <v>6742382</v>
      </c>
      <c r="E289" s="612">
        <v>7606988</v>
      </c>
      <c r="F289" s="612">
        <v>7378146</v>
      </c>
      <c r="G289" s="612">
        <v>7638103</v>
      </c>
      <c r="H289" s="611">
        <v>7321508</v>
      </c>
      <c r="I289" s="610">
        <v>7455588</v>
      </c>
      <c r="J289" s="609">
        <v>7060217</v>
      </c>
      <c r="K289" s="608">
        <v>6734603</v>
      </c>
      <c r="L289" s="608">
        <v>6998558</v>
      </c>
      <c r="M289" s="608">
        <v>6733851</v>
      </c>
      <c r="N289" s="608">
        <v>7148809</v>
      </c>
      <c r="O289" s="607">
        <v>86060792</v>
      </c>
    </row>
    <row r="290" spans="1:15">
      <c r="A290" s="614" t="s">
        <v>720</v>
      </c>
      <c r="B290" s="613" t="s">
        <v>719</v>
      </c>
      <c r="C290" s="612">
        <v>8757938</v>
      </c>
      <c r="D290" s="612">
        <v>8055607</v>
      </c>
      <c r="E290" s="612">
        <v>8961549</v>
      </c>
      <c r="F290" s="612">
        <v>8890777</v>
      </c>
      <c r="G290" s="612">
        <v>9316530</v>
      </c>
      <c r="H290" s="611">
        <v>8873806</v>
      </c>
      <c r="I290" s="610">
        <v>8842047</v>
      </c>
      <c r="J290" s="609">
        <v>8624563</v>
      </c>
      <c r="K290" s="608">
        <v>8134703</v>
      </c>
      <c r="L290" s="608">
        <v>8335751</v>
      </c>
      <c r="M290" s="608">
        <v>8107993</v>
      </c>
      <c r="N290" s="608">
        <v>8545781</v>
      </c>
      <c r="O290" s="607">
        <v>103447045</v>
      </c>
    </row>
    <row r="291" spans="1:15">
      <c r="A291" s="614" t="s">
        <v>718</v>
      </c>
      <c r="B291" s="613" t="s">
        <v>717</v>
      </c>
      <c r="C291" s="612" t="s">
        <v>256</v>
      </c>
      <c r="D291" s="612" t="s">
        <v>256</v>
      </c>
      <c r="E291" s="612" t="s">
        <v>256</v>
      </c>
      <c r="F291" s="612" t="s">
        <v>256</v>
      </c>
      <c r="G291" s="612" t="s">
        <v>256</v>
      </c>
      <c r="H291" s="611" t="s">
        <v>256</v>
      </c>
      <c r="I291" s="610" t="s">
        <v>256</v>
      </c>
      <c r="J291" s="609" t="s">
        <v>256</v>
      </c>
      <c r="K291" s="608" t="s">
        <v>256</v>
      </c>
      <c r="L291" s="608" t="s">
        <v>256</v>
      </c>
      <c r="M291" s="608" t="s">
        <v>256</v>
      </c>
      <c r="N291" s="608" t="s">
        <v>256</v>
      </c>
      <c r="O291" s="607" t="s">
        <v>256</v>
      </c>
    </row>
    <row r="292" spans="1:15">
      <c r="A292" s="614" t="s">
        <v>716</v>
      </c>
      <c r="B292" s="613" t="s">
        <v>715</v>
      </c>
      <c r="C292" s="612" t="s">
        <v>256</v>
      </c>
      <c r="D292" s="612" t="s">
        <v>256</v>
      </c>
      <c r="E292" s="612" t="s">
        <v>256</v>
      </c>
      <c r="F292" s="612" t="s">
        <v>256</v>
      </c>
      <c r="G292" s="612" t="s">
        <v>256</v>
      </c>
      <c r="H292" s="611" t="s">
        <v>256</v>
      </c>
      <c r="I292" s="610" t="s">
        <v>256</v>
      </c>
      <c r="J292" s="609" t="s">
        <v>256</v>
      </c>
      <c r="K292" s="608" t="s">
        <v>256</v>
      </c>
      <c r="L292" s="608" t="s">
        <v>256</v>
      </c>
      <c r="M292" s="608" t="s">
        <v>256</v>
      </c>
      <c r="N292" s="608" t="s">
        <v>256</v>
      </c>
      <c r="O292" s="607" t="s">
        <v>256</v>
      </c>
    </row>
    <row r="293" spans="1:15">
      <c r="A293" s="614" t="s">
        <v>714</v>
      </c>
      <c r="B293" s="613" t="s">
        <v>713</v>
      </c>
      <c r="C293" s="612" t="s">
        <v>256</v>
      </c>
      <c r="D293" s="612" t="s">
        <v>256</v>
      </c>
      <c r="E293" s="612" t="s">
        <v>256</v>
      </c>
      <c r="F293" s="612" t="s">
        <v>256</v>
      </c>
      <c r="G293" s="612" t="s">
        <v>256</v>
      </c>
      <c r="H293" s="611" t="s">
        <v>256</v>
      </c>
      <c r="I293" s="610" t="s">
        <v>256</v>
      </c>
      <c r="J293" s="609" t="s">
        <v>256</v>
      </c>
      <c r="K293" s="608" t="s">
        <v>256</v>
      </c>
      <c r="L293" s="608" t="s">
        <v>256</v>
      </c>
      <c r="M293" s="608" t="s">
        <v>256</v>
      </c>
      <c r="N293" s="608" t="s">
        <v>256</v>
      </c>
      <c r="O293" s="607" t="s">
        <v>256</v>
      </c>
    </row>
    <row r="294" spans="1:15">
      <c r="A294" s="614" t="s">
        <v>712</v>
      </c>
      <c r="B294" s="613" t="s">
        <v>711</v>
      </c>
      <c r="C294" s="612" t="s">
        <v>256</v>
      </c>
      <c r="D294" s="612" t="s">
        <v>256</v>
      </c>
      <c r="E294" s="612" t="s">
        <v>256</v>
      </c>
      <c r="F294" s="612" t="s">
        <v>256</v>
      </c>
      <c r="G294" s="612" t="s">
        <v>256</v>
      </c>
      <c r="H294" s="611" t="s">
        <v>256</v>
      </c>
      <c r="I294" s="610" t="s">
        <v>256</v>
      </c>
      <c r="J294" s="609" t="s">
        <v>256</v>
      </c>
      <c r="K294" s="608" t="s">
        <v>256</v>
      </c>
      <c r="L294" s="608">
        <v>0</v>
      </c>
      <c r="M294" s="608" t="s">
        <v>256</v>
      </c>
      <c r="N294" s="608" t="s">
        <v>256</v>
      </c>
      <c r="O294" s="607" t="s">
        <v>256</v>
      </c>
    </row>
    <row r="295" spans="1:15">
      <c r="A295" s="614" t="s">
        <v>710</v>
      </c>
      <c r="B295" s="613" t="s">
        <v>709</v>
      </c>
      <c r="C295" s="612">
        <v>3005472</v>
      </c>
      <c r="D295" s="612">
        <v>2742666</v>
      </c>
      <c r="E295" s="612">
        <v>3018905</v>
      </c>
      <c r="F295" s="612">
        <v>2986555</v>
      </c>
      <c r="G295" s="612">
        <v>3114028</v>
      </c>
      <c r="H295" s="611">
        <v>2927393</v>
      </c>
      <c r="I295" s="610">
        <v>2936149</v>
      </c>
      <c r="J295" s="609">
        <v>2915198</v>
      </c>
      <c r="K295" s="608">
        <v>2699295</v>
      </c>
      <c r="L295" s="608">
        <v>2737164</v>
      </c>
      <c r="M295" s="608">
        <v>2722821</v>
      </c>
      <c r="N295" s="608">
        <v>2935342</v>
      </c>
      <c r="O295" s="607">
        <v>34740988</v>
      </c>
    </row>
    <row r="296" spans="1:15">
      <c r="A296" s="614" t="s">
        <v>708</v>
      </c>
      <c r="B296" s="613" t="s">
        <v>707</v>
      </c>
      <c r="C296" s="612">
        <v>1595309</v>
      </c>
      <c r="D296" s="612">
        <v>1489789</v>
      </c>
      <c r="E296" s="612">
        <v>1677961</v>
      </c>
      <c r="F296" s="612" t="s">
        <v>256</v>
      </c>
      <c r="G296" s="612" t="s">
        <v>256</v>
      </c>
      <c r="H296" s="611">
        <v>1572180</v>
      </c>
      <c r="I296" s="610" t="s">
        <v>256</v>
      </c>
      <c r="J296" s="609" t="s">
        <v>256</v>
      </c>
      <c r="K296" s="608" t="s">
        <v>256</v>
      </c>
      <c r="L296" s="608" t="s">
        <v>256</v>
      </c>
      <c r="M296" s="608" t="s">
        <v>256</v>
      </c>
      <c r="N296" s="608" t="s">
        <v>256</v>
      </c>
      <c r="O296" s="607">
        <v>6335239</v>
      </c>
    </row>
    <row r="297" spans="1:15">
      <c r="A297" s="614" t="s">
        <v>706</v>
      </c>
      <c r="B297" s="613" t="s">
        <v>705</v>
      </c>
      <c r="C297" s="612" t="s">
        <v>256</v>
      </c>
      <c r="D297" s="612" t="s">
        <v>256</v>
      </c>
      <c r="E297" s="612" t="s">
        <v>256</v>
      </c>
      <c r="F297" s="612" t="s">
        <v>256</v>
      </c>
      <c r="G297" s="612" t="s">
        <v>256</v>
      </c>
      <c r="H297" s="611" t="s">
        <v>256</v>
      </c>
      <c r="I297" s="610" t="s">
        <v>256</v>
      </c>
      <c r="J297" s="609" t="s">
        <v>256</v>
      </c>
      <c r="K297" s="608" t="s">
        <v>256</v>
      </c>
      <c r="L297" s="608" t="s">
        <v>256</v>
      </c>
      <c r="M297" s="608" t="s">
        <v>256</v>
      </c>
      <c r="N297" s="608" t="s">
        <v>256</v>
      </c>
      <c r="O297" s="607" t="s">
        <v>256</v>
      </c>
    </row>
    <row r="298" spans="1:15">
      <c r="A298" s="614" t="s">
        <v>704</v>
      </c>
      <c r="B298" s="613" t="s">
        <v>703</v>
      </c>
      <c r="C298" s="612" t="s">
        <v>256</v>
      </c>
      <c r="D298" s="612" t="s">
        <v>256</v>
      </c>
      <c r="E298" s="612" t="s">
        <v>256</v>
      </c>
      <c r="F298" s="612" t="s">
        <v>256</v>
      </c>
      <c r="G298" s="612" t="s">
        <v>256</v>
      </c>
      <c r="H298" s="611" t="s">
        <v>256</v>
      </c>
      <c r="I298" s="610" t="s">
        <v>256</v>
      </c>
      <c r="J298" s="609" t="s">
        <v>256</v>
      </c>
      <c r="K298" s="608" t="s">
        <v>256</v>
      </c>
      <c r="L298" s="608" t="s">
        <v>256</v>
      </c>
      <c r="M298" s="608" t="s">
        <v>256</v>
      </c>
      <c r="N298" s="608" t="s">
        <v>256</v>
      </c>
      <c r="O298" s="607" t="s">
        <v>256</v>
      </c>
    </row>
    <row r="299" spans="1:15">
      <c r="A299" s="614" t="s">
        <v>702</v>
      </c>
      <c r="B299" s="613" t="s">
        <v>701</v>
      </c>
      <c r="C299" s="612" t="s">
        <v>256</v>
      </c>
      <c r="D299" s="612" t="s">
        <v>256</v>
      </c>
      <c r="E299" s="612" t="s">
        <v>256</v>
      </c>
      <c r="F299" s="612" t="s">
        <v>256</v>
      </c>
      <c r="G299" s="612" t="s">
        <v>256</v>
      </c>
      <c r="H299" s="611" t="s">
        <v>256</v>
      </c>
      <c r="I299" s="610" t="s">
        <v>256</v>
      </c>
      <c r="J299" s="609" t="s">
        <v>256</v>
      </c>
      <c r="K299" s="608" t="s">
        <v>256</v>
      </c>
      <c r="L299" s="608" t="s">
        <v>256</v>
      </c>
      <c r="M299" s="608" t="s">
        <v>256</v>
      </c>
      <c r="N299" s="608" t="s">
        <v>256</v>
      </c>
      <c r="O299" s="607" t="s">
        <v>256</v>
      </c>
    </row>
    <row r="300" spans="1:15">
      <c r="A300" s="614" t="s">
        <v>700</v>
      </c>
      <c r="B300" s="613" t="s">
        <v>699</v>
      </c>
      <c r="C300" s="612" t="s">
        <v>256</v>
      </c>
      <c r="D300" s="612" t="s">
        <v>256</v>
      </c>
      <c r="E300" s="612" t="s">
        <v>256</v>
      </c>
      <c r="F300" s="612" t="s">
        <v>256</v>
      </c>
      <c r="G300" s="612" t="s">
        <v>256</v>
      </c>
      <c r="H300" s="611" t="s">
        <v>256</v>
      </c>
      <c r="I300" s="610" t="s">
        <v>256</v>
      </c>
      <c r="J300" s="609" t="s">
        <v>256</v>
      </c>
      <c r="K300" s="608" t="s">
        <v>256</v>
      </c>
      <c r="L300" s="608" t="s">
        <v>256</v>
      </c>
      <c r="M300" s="608" t="s">
        <v>256</v>
      </c>
      <c r="N300" s="608" t="s">
        <v>256</v>
      </c>
      <c r="O300" s="607" t="s">
        <v>256</v>
      </c>
    </row>
    <row r="301" spans="1:15">
      <c r="A301" s="614" t="s">
        <v>698</v>
      </c>
      <c r="B301" s="613" t="s">
        <v>697</v>
      </c>
      <c r="C301" s="612">
        <v>1893944</v>
      </c>
      <c r="D301" s="612">
        <v>1745697</v>
      </c>
      <c r="E301" s="612">
        <v>1933994</v>
      </c>
      <c r="F301" s="612">
        <v>1906495</v>
      </c>
      <c r="G301" s="612">
        <v>1990176</v>
      </c>
      <c r="H301" s="611">
        <v>1903120</v>
      </c>
      <c r="I301" s="610">
        <v>1925379</v>
      </c>
      <c r="J301" s="609">
        <v>1879182</v>
      </c>
      <c r="K301" s="608">
        <v>1787662</v>
      </c>
      <c r="L301" s="608">
        <v>1840346</v>
      </c>
      <c r="M301" s="608">
        <v>1769483</v>
      </c>
      <c r="N301" s="608">
        <v>1907153</v>
      </c>
      <c r="O301" s="607">
        <v>22482631</v>
      </c>
    </row>
    <row r="302" spans="1:15">
      <c r="A302" s="614" t="s">
        <v>696</v>
      </c>
      <c r="B302" s="613" t="s">
        <v>695</v>
      </c>
      <c r="C302" s="612" t="s">
        <v>256</v>
      </c>
      <c r="D302" s="612">
        <v>1431222</v>
      </c>
      <c r="E302" s="612">
        <v>1610290</v>
      </c>
      <c r="F302" s="612">
        <v>1574393</v>
      </c>
      <c r="G302" s="612" t="s">
        <v>256</v>
      </c>
      <c r="H302" s="611">
        <v>1573262</v>
      </c>
      <c r="I302" s="610">
        <v>1585503</v>
      </c>
      <c r="J302" s="609">
        <v>1526830</v>
      </c>
      <c r="K302" s="608">
        <v>1446061</v>
      </c>
      <c r="L302" s="608">
        <v>1477313</v>
      </c>
      <c r="M302" s="608">
        <v>1469426</v>
      </c>
      <c r="N302" s="608">
        <v>1601076</v>
      </c>
      <c r="O302" s="607">
        <v>15295376</v>
      </c>
    </row>
    <row r="303" spans="1:15">
      <c r="A303" s="614" t="s">
        <v>694</v>
      </c>
      <c r="B303" s="613" t="s">
        <v>693</v>
      </c>
      <c r="C303" s="612" t="s">
        <v>256</v>
      </c>
      <c r="D303" s="612" t="s">
        <v>256</v>
      </c>
      <c r="E303" s="612" t="s">
        <v>256</v>
      </c>
      <c r="F303" s="612" t="s">
        <v>256</v>
      </c>
      <c r="G303" s="612" t="s">
        <v>256</v>
      </c>
      <c r="H303" s="611" t="s">
        <v>256</v>
      </c>
      <c r="I303" s="610" t="s">
        <v>256</v>
      </c>
      <c r="J303" s="609" t="s">
        <v>256</v>
      </c>
      <c r="K303" s="608" t="s">
        <v>256</v>
      </c>
      <c r="L303" s="608" t="s">
        <v>256</v>
      </c>
      <c r="M303" s="608" t="s">
        <v>256</v>
      </c>
      <c r="N303" s="608" t="s">
        <v>256</v>
      </c>
      <c r="O303" s="607" t="s">
        <v>256</v>
      </c>
    </row>
    <row r="304" spans="1:15">
      <c r="A304" s="614" t="s">
        <v>692</v>
      </c>
      <c r="B304" s="613" t="s">
        <v>691</v>
      </c>
      <c r="C304" s="612">
        <v>313366</v>
      </c>
      <c r="D304" s="612">
        <v>292408</v>
      </c>
      <c r="E304" s="612">
        <v>322142</v>
      </c>
      <c r="F304" s="612">
        <v>325379</v>
      </c>
      <c r="G304" s="612">
        <v>338562</v>
      </c>
      <c r="H304" s="611">
        <v>319220</v>
      </c>
      <c r="I304" s="610">
        <v>316525</v>
      </c>
      <c r="J304" s="609">
        <v>327604</v>
      </c>
      <c r="K304" s="608">
        <v>302842</v>
      </c>
      <c r="L304" s="608">
        <v>285804</v>
      </c>
      <c r="M304" s="608">
        <v>255791</v>
      </c>
      <c r="N304" s="608">
        <v>193098</v>
      </c>
      <c r="O304" s="607">
        <v>3592741</v>
      </c>
    </row>
    <row r="305" spans="1:15">
      <c r="A305" s="614" t="s">
        <v>690</v>
      </c>
      <c r="B305" s="613" t="s">
        <v>689</v>
      </c>
      <c r="C305" s="612">
        <v>1175129</v>
      </c>
      <c r="D305" s="612">
        <v>1095381</v>
      </c>
      <c r="E305" s="612">
        <v>1228828</v>
      </c>
      <c r="F305" s="612">
        <v>1192924</v>
      </c>
      <c r="G305" s="612">
        <v>1240504</v>
      </c>
      <c r="H305" s="611">
        <v>1134066</v>
      </c>
      <c r="I305" s="610">
        <v>1138296</v>
      </c>
      <c r="J305" s="609">
        <v>1105689</v>
      </c>
      <c r="K305" s="608">
        <v>1048406</v>
      </c>
      <c r="L305" s="608">
        <v>1026675</v>
      </c>
      <c r="M305" s="608">
        <v>956352</v>
      </c>
      <c r="N305" s="608">
        <v>1038722</v>
      </c>
      <c r="O305" s="607">
        <v>13380972</v>
      </c>
    </row>
    <row r="306" spans="1:15">
      <c r="A306" s="614" t="s">
        <v>688</v>
      </c>
      <c r="B306" s="613" t="s">
        <v>687</v>
      </c>
      <c r="C306" s="612">
        <v>254336</v>
      </c>
      <c r="D306" s="612">
        <v>236417</v>
      </c>
      <c r="E306" s="612">
        <v>268697</v>
      </c>
      <c r="F306" s="612">
        <v>258312</v>
      </c>
      <c r="G306" s="612">
        <v>268993</v>
      </c>
      <c r="H306" s="611">
        <v>254325</v>
      </c>
      <c r="I306" s="610">
        <v>263659</v>
      </c>
      <c r="J306" s="609">
        <v>248005</v>
      </c>
      <c r="K306" s="608">
        <v>229334</v>
      </c>
      <c r="L306" s="608">
        <v>232273</v>
      </c>
      <c r="M306" s="608">
        <v>215026</v>
      </c>
      <c r="N306" s="608">
        <v>233938</v>
      </c>
      <c r="O306" s="607">
        <v>2963315</v>
      </c>
    </row>
    <row r="307" spans="1:15">
      <c r="A307" s="614" t="s">
        <v>686</v>
      </c>
      <c r="B307" s="613" t="s">
        <v>685</v>
      </c>
      <c r="C307" s="612" t="s">
        <v>256</v>
      </c>
      <c r="D307" s="612" t="s">
        <v>256</v>
      </c>
      <c r="E307" s="612" t="s">
        <v>256</v>
      </c>
      <c r="F307" s="612" t="s">
        <v>256</v>
      </c>
      <c r="G307" s="612" t="s">
        <v>256</v>
      </c>
      <c r="H307" s="611" t="s">
        <v>256</v>
      </c>
      <c r="I307" s="610" t="s">
        <v>256</v>
      </c>
      <c r="J307" s="609" t="s">
        <v>256</v>
      </c>
      <c r="K307" s="608" t="s">
        <v>256</v>
      </c>
      <c r="L307" s="608" t="s">
        <v>256</v>
      </c>
      <c r="M307" s="608" t="s">
        <v>256</v>
      </c>
      <c r="N307" s="608" t="s">
        <v>256</v>
      </c>
      <c r="O307" s="607" t="s">
        <v>256</v>
      </c>
    </row>
    <row r="308" spans="1:15">
      <c r="A308" s="614" t="s">
        <v>684</v>
      </c>
      <c r="B308" s="613" t="s">
        <v>683</v>
      </c>
      <c r="C308" s="612">
        <v>11659410</v>
      </c>
      <c r="D308" s="612">
        <v>10777837</v>
      </c>
      <c r="E308" s="612">
        <v>12140190</v>
      </c>
      <c r="F308" s="612">
        <v>11807612</v>
      </c>
      <c r="G308" s="612">
        <v>12126076</v>
      </c>
      <c r="H308" s="611">
        <v>11600885</v>
      </c>
      <c r="I308" s="610">
        <v>11717302</v>
      </c>
      <c r="J308" s="609">
        <v>11195655</v>
      </c>
      <c r="K308" s="608">
        <v>10548707</v>
      </c>
      <c r="L308" s="608">
        <v>10819996</v>
      </c>
      <c r="M308" s="608">
        <v>10230969</v>
      </c>
      <c r="N308" s="608">
        <v>10779269</v>
      </c>
      <c r="O308" s="607">
        <v>135403908</v>
      </c>
    </row>
    <row r="309" spans="1:15">
      <c r="A309" s="614" t="s">
        <v>682</v>
      </c>
      <c r="B309" s="613" t="s">
        <v>681</v>
      </c>
      <c r="C309" s="612">
        <v>7286000</v>
      </c>
      <c r="D309" s="612">
        <v>6745329</v>
      </c>
      <c r="E309" s="612">
        <v>7479543</v>
      </c>
      <c r="F309" s="612">
        <v>7330788</v>
      </c>
      <c r="G309" s="612">
        <v>7621079</v>
      </c>
      <c r="H309" s="611">
        <v>7221839</v>
      </c>
      <c r="I309" s="610">
        <v>7263761</v>
      </c>
      <c r="J309" s="609">
        <v>7108757</v>
      </c>
      <c r="K309" s="608">
        <v>6714624</v>
      </c>
      <c r="L309" s="608">
        <v>6844720</v>
      </c>
      <c r="M309" s="608">
        <v>6611450</v>
      </c>
      <c r="N309" s="608">
        <v>7047783</v>
      </c>
      <c r="O309" s="607">
        <v>85275673</v>
      </c>
    </row>
    <row r="310" spans="1:15">
      <c r="A310" s="614" t="s">
        <v>680</v>
      </c>
      <c r="B310" s="613" t="s">
        <v>679</v>
      </c>
      <c r="C310" s="612">
        <v>8488153</v>
      </c>
      <c r="D310" s="612">
        <v>7893732</v>
      </c>
      <c r="E310" s="612">
        <v>8970679</v>
      </c>
      <c r="F310" s="612">
        <v>8774210</v>
      </c>
      <c r="G310" s="612">
        <v>9098208</v>
      </c>
      <c r="H310" s="611">
        <v>8718971</v>
      </c>
      <c r="I310" s="610">
        <v>8799274</v>
      </c>
      <c r="J310" s="609">
        <v>8407687</v>
      </c>
      <c r="K310" s="608">
        <v>7978776</v>
      </c>
      <c r="L310" s="608">
        <v>8163700</v>
      </c>
      <c r="M310" s="608">
        <v>7697552</v>
      </c>
      <c r="N310" s="608">
        <v>8022056</v>
      </c>
      <c r="O310" s="607">
        <v>101012998</v>
      </c>
    </row>
    <row r="311" spans="1:15">
      <c r="A311" s="614" t="s">
        <v>678</v>
      </c>
      <c r="B311" s="613" t="s">
        <v>677</v>
      </c>
      <c r="C311" s="612">
        <v>5080639</v>
      </c>
      <c r="D311" s="612">
        <v>4572288</v>
      </c>
      <c r="E311" s="612">
        <v>5131560</v>
      </c>
      <c r="F311" s="612">
        <v>5128401</v>
      </c>
      <c r="G311" s="612">
        <v>5377347</v>
      </c>
      <c r="H311" s="611">
        <v>5112321</v>
      </c>
      <c r="I311" s="610">
        <v>5127565</v>
      </c>
      <c r="J311" s="609">
        <v>4988320</v>
      </c>
      <c r="K311" s="608">
        <v>4669127</v>
      </c>
      <c r="L311" s="608">
        <v>4683082</v>
      </c>
      <c r="M311" s="608">
        <v>4496758</v>
      </c>
      <c r="N311" s="608">
        <v>4718137</v>
      </c>
      <c r="O311" s="607">
        <v>59085545</v>
      </c>
    </row>
    <row r="312" spans="1:15">
      <c r="A312" s="614" t="s">
        <v>676</v>
      </c>
      <c r="B312" s="613" t="s">
        <v>675</v>
      </c>
      <c r="C312" s="612">
        <v>7550194</v>
      </c>
      <c r="D312" s="612">
        <v>7030579</v>
      </c>
      <c r="E312" s="612">
        <v>8002798</v>
      </c>
      <c r="F312" s="612">
        <v>7823634</v>
      </c>
      <c r="G312" s="612">
        <v>8028225</v>
      </c>
      <c r="H312" s="611">
        <v>7527762</v>
      </c>
      <c r="I312" s="610">
        <v>7621729</v>
      </c>
      <c r="J312" s="609">
        <v>7324286</v>
      </c>
      <c r="K312" s="608">
        <v>7086434</v>
      </c>
      <c r="L312" s="608">
        <v>7231275</v>
      </c>
      <c r="M312" s="608">
        <v>6629998</v>
      </c>
      <c r="N312" s="608">
        <v>7035743</v>
      </c>
      <c r="O312" s="607">
        <v>88892657</v>
      </c>
    </row>
    <row r="313" spans="1:15">
      <c r="A313" s="614" t="s">
        <v>674</v>
      </c>
      <c r="B313" s="613" t="s">
        <v>673</v>
      </c>
      <c r="C313" s="612">
        <v>39966043</v>
      </c>
      <c r="D313" s="612">
        <v>36895319</v>
      </c>
      <c r="E313" s="612">
        <v>41689349</v>
      </c>
      <c r="F313" s="612">
        <v>40611794</v>
      </c>
      <c r="G313" s="612">
        <v>42621107</v>
      </c>
      <c r="H313" s="611">
        <v>39882524</v>
      </c>
      <c r="I313" s="610">
        <v>40321191</v>
      </c>
      <c r="J313" s="609">
        <v>39293963</v>
      </c>
      <c r="K313" s="608">
        <v>37283886</v>
      </c>
      <c r="L313" s="608">
        <v>37702805</v>
      </c>
      <c r="M313" s="608">
        <v>34885799</v>
      </c>
      <c r="N313" s="608">
        <v>37181515</v>
      </c>
      <c r="O313" s="607">
        <v>468335295</v>
      </c>
    </row>
    <row r="314" spans="1:15">
      <c r="A314" s="614" t="s">
        <v>672</v>
      </c>
      <c r="B314" s="613" t="s">
        <v>671</v>
      </c>
      <c r="C314" s="612">
        <v>38282246</v>
      </c>
      <c r="D314" s="612">
        <v>35307705</v>
      </c>
      <c r="E314" s="612">
        <v>39696750</v>
      </c>
      <c r="F314" s="612">
        <v>39050949</v>
      </c>
      <c r="G314" s="612">
        <v>40676613</v>
      </c>
      <c r="H314" s="611">
        <v>39025776</v>
      </c>
      <c r="I314" s="610">
        <v>39641208</v>
      </c>
      <c r="J314" s="609">
        <v>38018088</v>
      </c>
      <c r="K314" s="608">
        <v>36271606</v>
      </c>
      <c r="L314" s="608">
        <v>36929668</v>
      </c>
      <c r="M314" s="608">
        <v>34322132</v>
      </c>
      <c r="N314" s="608">
        <v>36190553</v>
      </c>
      <c r="O314" s="607">
        <v>453413294</v>
      </c>
    </row>
    <row r="315" spans="1:15">
      <c r="A315" s="614" t="s">
        <v>670</v>
      </c>
      <c r="B315" s="613" t="s">
        <v>669</v>
      </c>
      <c r="C315" s="612">
        <v>8552505</v>
      </c>
      <c r="D315" s="612">
        <v>7962434</v>
      </c>
      <c r="E315" s="612">
        <v>8983469</v>
      </c>
      <c r="F315" s="612">
        <v>8788182</v>
      </c>
      <c r="G315" s="612">
        <v>9077190</v>
      </c>
      <c r="H315" s="611">
        <v>8669905</v>
      </c>
      <c r="I315" s="610">
        <v>8734438</v>
      </c>
      <c r="J315" s="609">
        <v>8240114</v>
      </c>
      <c r="K315" s="608">
        <v>7822584</v>
      </c>
      <c r="L315" s="608">
        <v>8037923</v>
      </c>
      <c r="M315" s="608">
        <v>7698232</v>
      </c>
      <c r="N315" s="608">
        <v>8208686</v>
      </c>
      <c r="O315" s="607">
        <v>100775662</v>
      </c>
    </row>
    <row r="316" spans="1:15">
      <c r="A316" s="614" t="s">
        <v>668</v>
      </c>
      <c r="B316" s="613" t="s">
        <v>667</v>
      </c>
      <c r="C316" s="612">
        <v>21659930</v>
      </c>
      <c r="D316" s="612">
        <v>19889069</v>
      </c>
      <c r="E316" s="612">
        <v>22395057</v>
      </c>
      <c r="F316" s="612">
        <v>22141609</v>
      </c>
      <c r="G316" s="612">
        <v>23292883</v>
      </c>
      <c r="H316" s="611">
        <v>21440495</v>
      </c>
      <c r="I316" s="610">
        <v>21671497</v>
      </c>
      <c r="J316" s="609">
        <v>21193406</v>
      </c>
      <c r="K316" s="608">
        <v>20455134</v>
      </c>
      <c r="L316" s="608">
        <v>20751735</v>
      </c>
      <c r="M316" s="608">
        <v>18780911</v>
      </c>
      <c r="N316" s="608">
        <v>20005693</v>
      </c>
      <c r="O316" s="607">
        <v>253677419</v>
      </c>
    </row>
    <row r="317" spans="1:15">
      <c r="A317" s="614" t="s">
        <v>666</v>
      </c>
      <c r="B317" s="613" t="s">
        <v>665</v>
      </c>
      <c r="C317" s="612" t="s">
        <v>256</v>
      </c>
      <c r="D317" s="612" t="s">
        <v>256</v>
      </c>
      <c r="E317" s="612" t="s">
        <v>256</v>
      </c>
      <c r="F317" s="612" t="s">
        <v>256</v>
      </c>
      <c r="G317" s="612" t="s">
        <v>256</v>
      </c>
      <c r="H317" s="611" t="s">
        <v>256</v>
      </c>
      <c r="I317" s="610" t="s">
        <v>256</v>
      </c>
      <c r="J317" s="609" t="s">
        <v>256</v>
      </c>
      <c r="K317" s="608" t="s">
        <v>256</v>
      </c>
      <c r="L317" s="608" t="s">
        <v>256</v>
      </c>
      <c r="M317" s="608" t="s">
        <v>256</v>
      </c>
      <c r="N317" s="608" t="s">
        <v>256</v>
      </c>
      <c r="O317" s="607" t="s">
        <v>256</v>
      </c>
    </row>
    <row r="318" spans="1:15">
      <c r="A318" s="614" t="s">
        <v>664</v>
      </c>
      <c r="B318" s="613" t="s">
        <v>663</v>
      </c>
      <c r="C318" s="612" t="s">
        <v>256</v>
      </c>
      <c r="D318" s="612" t="s">
        <v>256</v>
      </c>
      <c r="E318" s="612" t="s">
        <v>256</v>
      </c>
      <c r="F318" s="612" t="s">
        <v>256</v>
      </c>
      <c r="G318" s="612" t="s">
        <v>256</v>
      </c>
      <c r="H318" s="611" t="s">
        <v>256</v>
      </c>
      <c r="I318" s="610" t="s">
        <v>256</v>
      </c>
      <c r="J318" s="609" t="s">
        <v>256</v>
      </c>
      <c r="K318" s="608" t="s">
        <v>256</v>
      </c>
      <c r="L318" s="608" t="s">
        <v>256</v>
      </c>
      <c r="M318" s="608" t="s">
        <v>256</v>
      </c>
      <c r="N318" s="608" t="s">
        <v>256</v>
      </c>
      <c r="O318" s="607" t="s">
        <v>256</v>
      </c>
    </row>
    <row r="319" spans="1:15">
      <c r="A319" s="614" t="s">
        <v>662</v>
      </c>
      <c r="B319" s="613" t="s">
        <v>661</v>
      </c>
      <c r="C319" s="612" t="s">
        <v>256</v>
      </c>
      <c r="D319" s="612" t="s">
        <v>256</v>
      </c>
      <c r="E319" s="612" t="s">
        <v>256</v>
      </c>
      <c r="F319" s="612" t="s">
        <v>256</v>
      </c>
      <c r="G319" s="612" t="s">
        <v>256</v>
      </c>
      <c r="H319" s="611" t="s">
        <v>256</v>
      </c>
      <c r="I319" s="610" t="s">
        <v>256</v>
      </c>
      <c r="J319" s="609" t="s">
        <v>256</v>
      </c>
      <c r="K319" s="608" t="s">
        <v>256</v>
      </c>
      <c r="L319" s="608" t="s">
        <v>256</v>
      </c>
      <c r="M319" s="608" t="s">
        <v>256</v>
      </c>
      <c r="N319" s="608" t="s">
        <v>256</v>
      </c>
      <c r="O319" s="607" t="s">
        <v>256</v>
      </c>
    </row>
    <row r="320" spans="1:15">
      <c r="A320" s="614" t="s">
        <v>660</v>
      </c>
      <c r="B320" s="613" t="s">
        <v>659</v>
      </c>
      <c r="C320" s="612" t="s">
        <v>256</v>
      </c>
      <c r="D320" s="612" t="s">
        <v>256</v>
      </c>
      <c r="E320" s="612" t="s">
        <v>256</v>
      </c>
      <c r="F320" s="612" t="s">
        <v>256</v>
      </c>
      <c r="G320" s="612" t="s">
        <v>256</v>
      </c>
      <c r="H320" s="611" t="s">
        <v>256</v>
      </c>
      <c r="I320" s="610" t="s">
        <v>256</v>
      </c>
      <c r="J320" s="609" t="s">
        <v>256</v>
      </c>
      <c r="K320" s="608" t="s">
        <v>256</v>
      </c>
      <c r="L320" s="608" t="s">
        <v>256</v>
      </c>
      <c r="M320" s="608" t="s">
        <v>256</v>
      </c>
      <c r="N320" s="608" t="s">
        <v>256</v>
      </c>
      <c r="O320" s="607" t="s">
        <v>256</v>
      </c>
    </row>
    <row r="321" spans="1:15">
      <c r="A321" s="614" t="s">
        <v>658</v>
      </c>
      <c r="B321" s="613" t="s">
        <v>657</v>
      </c>
      <c r="C321" s="612" t="s">
        <v>256</v>
      </c>
      <c r="D321" s="612" t="s">
        <v>256</v>
      </c>
      <c r="E321" s="612" t="s">
        <v>256</v>
      </c>
      <c r="F321" s="612" t="s">
        <v>256</v>
      </c>
      <c r="G321" s="612" t="s">
        <v>256</v>
      </c>
      <c r="H321" s="611" t="s">
        <v>256</v>
      </c>
      <c r="I321" s="610" t="s">
        <v>256</v>
      </c>
      <c r="J321" s="609" t="s">
        <v>256</v>
      </c>
      <c r="K321" s="608" t="s">
        <v>256</v>
      </c>
      <c r="L321" s="608" t="s">
        <v>256</v>
      </c>
      <c r="M321" s="608" t="s">
        <v>256</v>
      </c>
      <c r="N321" s="608" t="s">
        <v>256</v>
      </c>
      <c r="O321" s="607" t="s">
        <v>256</v>
      </c>
    </row>
    <row r="322" spans="1:15">
      <c r="A322" s="614" t="s">
        <v>656</v>
      </c>
      <c r="B322" s="613" t="s">
        <v>655</v>
      </c>
      <c r="C322" s="612" t="s">
        <v>256</v>
      </c>
      <c r="D322" s="612" t="s">
        <v>256</v>
      </c>
      <c r="E322" s="612" t="s">
        <v>256</v>
      </c>
      <c r="F322" s="612" t="s">
        <v>256</v>
      </c>
      <c r="G322" s="612" t="s">
        <v>256</v>
      </c>
      <c r="H322" s="611" t="s">
        <v>256</v>
      </c>
      <c r="I322" s="610" t="s">
        <v>256</v>
      </c>
      <c r="J322" s="609" t="s">
        <v>256</v>
      </c>
      <c r="K322" s="608" t="s">
        <v>256</v>
      </c>
      <c r="L322" s="608" t="s">
        <v>256</v>
      </c>
      <c r="M322" s="608" t="s">
        <v>256</v>
      </c>
      <c r="N322" s="608" t="s">
        <v>256</v>
      </c>
      <c r="O322" s="607" t="s">
        <v>256</v>
      </c>
    </row>
    <row r="323" spans="1:15">
      <c r="A323" s="614" t="s">
        <v>654</v>
      </c>
      <c r="B323" s="613" t="s">
        <v>653</v>
      </c>
      <c r="C323" s="612" t="s">
        <v>256</v>
      </c>
      <c r="D323" s="612" t="s">
        <v>256</v>
      </c>
      <c r="E323" s="612" t="s">
        <v>256</v>
      </c>
      <c r="F323" s="612" t="s">
        <v>256</v>
      </c>
      <c r="G323" s="612" t="s">
        <v>256</v>
      </c>
      <c r="H323" s="611" t="s">
        <v>256</v>
      </c>
      <c r="I323" s="610" t="s">
        <v>256</v>
      </c>
      <c r="J323" s="609" t="s">
        <v>256</v>
      </c>
      <c r="K323" s="608" t="s">
        <v>256</v>
      </c>
      <c r="L323" s="608" t="s">
        <v>256</v>
      </c>
      <c r="M323" s="608" t="s">
        <v>256</v>
      </c>
      <c r="N323" s="608" t="s">
        <v>256</v>
      </c>
      <c r="O323" s="607" t="s">
        <v>256</v>
      </c>
    </row>
    <row r="324" spans="1:15">
      <c r="A324" s="614" t="s">
        <v>652</v>
      </c>
      <c r="B324" s="613" t="s">
        <v>651</v>
      </c>
      <c r="C324" s="612" t="s">
        <v>256</v>
      </c>
      <c r="D324" s="612" t="s">
        <v>256</v>
      </c>
      <c r="E324" s="612" t="s">
        <v>256</v>
      </c>
      <c r="F324" s="612" t="s">
        <v>256</v>
      </c>
      <c r="G324" s="612" t="s">
        <v>256</v>
      </c>
      <c r="H324" s="611" t="s">
        <v>256</v>
      </c>
      <c r="I324" s="610" t="s">
        <v>256</v>
      </c>
      <c r="J324" s="609" t="s">
        <v>256</v>
      </c>
      <c r="K324" s="608" t="s">
        <v>256</v>
      </c>
      <c r="L324" s="608" t="s">
        <v>256</v>
      </c>
      <c r="M324" s="608" t="s">
        <v>256</v>
      </c>
      <c r="N324" s="608" t="s">
        <v>256</v>
      </c>
      <c r="O324" s="607" t="s">
        <v>256</v>
      </c>
    </row>
    <row r="325" spans="1:15">
      <c r="A325" s="614" t="s">
        <v>650</v>
      </c>
      <c r="B325" s="613" t="s">
        <v>649</v>
      </c>
      <c r="C325" s="612" t="s">
        <v>256</v>
      </c>
      <c r="D325" s="612" t="s">
        <v>256</v>
      </c>
      <c r="E325" s="612" t="s">
        <v>256</v>
      </c>
      <c r="F325" s="612" t="s">
        <v>256</v>
      </c>
      <c r="G325" s="612" t="s">
        <v>256</v>
      </c>
      <c r="H325" s="611" t="s">
        <v>256</v>
      </c>
      <c r="I325" s="610" t="s">
        <v>256</v>
      </c>
      <c r="J325" s="609" t="s">
        <v>256</v>
      </c>
      <c r="K325" s="608" t="s">
        <v>256</v>
      </c>
      <c r="L325" s="608" t="s">
        <v>256</v>
      </c>
      <c r="M325" s="608" t="s">
        <v>256</v>
      </c>
      <c r="N325" s="608" t="s">
        <v>256</v>
      </c>
      <c r="O325" s="607" t="s">
        <v>256</v>
      </c>
    </row>
    <row r="326" spans="1:15">
      <c r="A326" s="614" t="s">
        <v>648</v>
      </c>
      <c r="B326" s="613" t="s">
        <v>647</v>
      </c>
      <c r="C326" s="612" t="s">
        <v>256</v>
      </c>
      <c r="D326" s="612" t="s">
        <v>256</v>
      </c>
      <c r="E326" s="612" t="s">
        <v>256</v>
      </c>
      <c r="F326" s="612" t="s">
        <v>256</v>
      </c>
      <c r="G326" s="612" t="s">
        <v>256</v>
      </c>
      <c r="H326" s="611" t="s">
        <v>256</v>
      </c>
      <c r="I326" s="610" t="s">
        <v>256</v>
      </c>
      <c r="J326" s="609" t="s">
        <v>256</v>
      </c>
      <c r="K326" s="608" t="s">
        <v>256</v>
      </c>
      <c r="L326" s="608" t="s">
        <v>256</v>
      </c>
      <c r="M326" s="608" t="s">
        <v>256</v>
      </c>
      <c r="N326" s="608" t="s">
        <v>256</v>
      </c>
      <c r="O326" s="607" t="s">
        <v>256</v>
      </c>
    </row>
    <row r="327" spans="1:15">
      <c r="A327" s="614" t="s">
        <v>646</v>
      </c>
      <c r="B327" s="613" t="s">
        <v>645</v>
      </c>
      <c r="C327" s="612" t="s">
        <v>256</v>
      </c>
      <c r="D327" s="612" t="s">
        <v>256</v>
      </c>
      <c r="E327" s="612" t="s">
        <v>256</v>
      </c>
      <c r="F327" s="612" t="s">
        <v>256</v>
      </c>
      <c r="G327" s="612" t="s">
        <v>256</v>
      </c>
      <c r="H327" s="611" t="s">
        <v>256</v>
      </c>
      <c r="I327" s="610" t="s">
        <v>256</v>
      </c>
      <c r="J327" s="609" t="s">
        <v>256</v>
      </c>
      <c r="K327" s="608" t="s">
        <v>256</v>
      </c>
      <c r="L327" s="608" t="s">
        <v>256</v>
      </c>
      <c r="M327" s="608" t="s">
        <v>256</v>
      </c>
      <c r="N327" s="608" t="s">
        <v>256</v>
      </c>
      <c r="O327" s="607" t="s">
        <v>256</v>
      </c>
    </row>
    <row r="328" spans="1:15">
      <c r="A328" s="614" t="s">
        <v>644</v>
      </c>
      <c r="B328" s="613" t="s">
        <v>643</v>
      </c>
      <c r="C328" s="612">
        <v>3846473</v>
      </c>
      <c r="D328" s="612" t="s">
        <v>256</v>
      </c>
      <c r="E328" s="612" t="s">
        <v>256</v>
      </c>
      <c r="F328" s="612" t="s">
        <v>256</v>
      </c>
      <c r="G328" s="612" t="s">
        <v>256</v>
      </c>
      <c r="H328" s="611" t="s">
        <v>256</v>
      </c>
      <c r="I328" s="610" t="s">
        <v>256</v>
      </c>
      <c r="J328" s="609" t="s">
        <v>256</v>
      </c>
      <c r="K328" s="608" t="s">
        <v>256</v>
      </c>
      <c r="L328" s="608" t="s">
        <v>256</v>
      </c>
      <c r="M328" s="608" t="s">
        <v>256</v>
      </c>
      <c r="N328" s="608" t="s">
        <v>256</v>
      </c>
      <c r="O328" s="607">
        <v>3846473</v>
      </c>
    </row>
    <row r="329" spans="1:15">
      <c r="A329" s="614" t="s">
        <v>642</v>
      </c>
      <c r="B329" s="613" t="s">
        <v>641</v>
      </c>
      <c r="C329" s="612">
        <v>6433874</v>
      </c>
      <c r="D329" s="612">
        <v>5847149</v>
      </c>
      <c r="E329" s="612">
        <v>6453547</v>
      </c>
      <c r="F329" s="612">
        <v>6301030</v>
      </c>
      <c r="G329" s="612">
        <v>6629033</v>
      </c>
      <c r="H329" s="611">
        <v>6253489</v>
      </c>
      <c r="I329" s="610">
        <v>6245588</v>
      </c>
      <c r="J329" s="609">
        <v>6057439</v>
      </c>
      <c r="K329" s="608">
        <v>5882567</v>
      </c>
      <c r="L329" s="608">
        <v>6027139</v>
      </c>
      <c r="M329" s="608">
        <v>5755989</v>
      </c>
      <c r="N329" s="608">
        <v>6059582</v>
      </c>
      <c r="O329" s="607">
        <v>73946426</v>
      </c>
    </row>
    <row r="330" spans="1:15">
      <c r="A330" s="614" t="s">
        <v>640</v>
      </c>
      <c r="B330" s="613" t="s">
        <v>639</v>
      </c>
      <c r="C330" s="612">
        <v>12250937</v>
      </c>
      <c r="D330" s="612">
        <v>11307977</v>
      </c>
      <c r="E330" s="612">
        <v>12687752</v>
      </c>
      <c r="F330" s="612">
        <v>12076483</v>
      </c>
      <c r="G330" s="612">
        <v>12470086</v>
      </c>
      <c r="H330" s="611">
        <v>11997135</v>
      </c>
      <c r="I330" s="610">
        <v>12191269</v>
      </c>
      <c r="J330" s="609">
        <v>11688972</v>
      </c>
      <c r="K330" s="608">
        <v>11153131</v>
      </c>
      <c r="L330" s="608">
        <v>11351644</v>
      </c>
      <c r="M330" s="608">
        <v>11045826</v>
      </c>
      <c r="N330" s="608">
        <v>11629230</v>
      </c>
      <c r="O330" s="607">
        <v>141850442</v>
      </c>
    </row>
    <row r="331" spans="1:15">
      <c r="A331" s="614" t="s">
        <v>638</v>
      </c>
      <c r="B331" s="613" t="s">
        <v>637</v>
      </c>
      <c r="C331" s="612" t="s">
        <v>256</v>
      </c>
      <c r="D331" s="612" t="s">
        <v>256</v>
      </c>
      <c r="E331" s="612" t="s">
        <v>256</v>
      </c>
      <c r="F331" s="612" t="s">
        <v>256</v>
      </c>
      <c r="G331" s="612" t="s">
        <v>256</v>
      </c>
      <c r="H331" s="611" t="s">
        <v>256</v>
      </c>
      <c r="I331" s="610" t="s">
        <v>256</v>
      </c>
      <c r="J331" s="609" t="s">
        <v>256</v>
      </c>
      <c r="K331" s="608" t="s">
        <v>256</v>
      </c>
      <c r="L331" s="608" t="s">
        <v>256</v>
      </c>
      <c r="M331" s="608" t="s">
        <v>256</v>
      </c>
      <c r="N331" s="608" t="s">
        <v>256</v>
      </c>
      <c r="O331" s="607" t="s">
        <v>256</v>
      </c>
    </row>
    <row r="332" spans="1:15">
      <c r="A332" s="614" t="s">
        <v>636</v>
      </c>
      <c r="B332" s="613" t="s">
        <v>635</v>
      </c>
      <c r="C332" s="612">
        <v>4418767</v>
      </c>
      <c r="D332" s="612">
        <v>3973490</v>
      </c>
      <c r="E332" s="612">
        <v>4529724</v>
      </c>
      <c r="F332" s="612">
        <v>4482761</v>
      </c>
      <c r="G332" s="612">
        <v>4809067</v>
      </c>
      <c r="H332" s="611">
        <v>4601237</v>
      </c>
      <c r="I332" s="610">
        <v>4642260</v>
      </c>
      <c r="J332" s="609">
        <v>4398074</v>
      </c>
      <c r="K332" s="608">
        <v>4056380</v>
      </c>
      <c r="L332" s="608">
        <v>4336162</v>
      </c>
      <c r="M332" s="608">
        <v>4160659</v>
      </c>
      <c r="N332" s="608">
        <v>4083407</v>
      </c>
      <c r="O332" s="607">
        <v>52491988</v>
      </c>
    </row>
    <row r="333" spans="1:15">
      <c r="A333" s="614" t="s">
        <v>634</v>
      </c>
      <c r="B333" s="613" t="s">
        <v>633</v>
      </c>
      <c r="C333" s="612">
        <v>4642539</v>
      </c>
      <c r="D333" s="612">
        <v>4302524</v>
      </c>
      <c r="E333" s="612">
        <v>4697992</v>
      </c>
      <c r="F333" s="612">
        <v>4651092</v>
      </c>
      <c r="G333" s="612">
        <v>4811707</v>
      </c>
      <c r="H333" s="611">
        <v>4628919</v>
      </c>
      <c r="I333" s="610">
        <v>4551405</v>
      </c>
      <c r="J333" s="609">
        <v>4430363</v>
      </c>
      <c r="K333" s="608">
        <v>4138682</v>
      </c>
      <c r="L333" s="608">
        <v>4274333</v>
      </c>
      <c r="M333" s="608">
        <v>4126437</v>
      </c>
      <c r="N333" s="608">
        <v>4594915</v>
      </c>
      <c r="O333" s="607">
        <v>53850908</v>
      </c>
    </row>
    <row r="334" spans="1:15">
      <c r="A334" s="614" t="s">
        <v>632</v>
      </c>
      <c r="B334" s="613" t="s">
        <v>631</v>
      </c>
      <c r="C334" s="612">
        <v>1550695</v>
      </c>
      <c r="D334" s="612">
        <v>1283017</v>
      </c>
      <c r="E334" s="612">
        <v>1763691</v>
      </c>
      <c r="F334" s="612">
        <v>1705123</v>
      </c>
      <c r="G334" s="612">
        <v>1700340</v>
      </c>
      <c r="H334" s="611">
        <v>1597426</v>
      </c>
      <c r="I334" s="610">
        <v>1619090</v>
      </c>
      <c r="J334" s="609">
        <v>1519275</v>
      </c>
      <c r="K334" s="608">
        <v>1412436</v>
      </c>
      <c r="L334" s="608">
        <v>1461634</v>
      </c>
      <c r="M334" s="608">
        <v>1379927</v>
      </c>
      <c r="N334" s="608">
        <v>1478134</v>
      </c>
      <c r="O334" s="607">
        <v>18470788</v>
      </c>
    </row>
    <row r="335" spans="1:15">
      <c r="A335" s="614" t="s">
        <v>630</v>
      </c>
      <c r="B335" s="613" t="s">
        <v>629</v>
      </c>
      <c r="C335" s="612">
        <v>11822160</v>
      </c>
      <c r="D335" s="612">
        <v>10818711</v>
      </c>
      <c r="E335" s="612">
        <v>11678384</v>
      </c>
      <c r="F335" s="612">
        <v>11335740</v>
      </c>
      <c r="G335" s="612">
        <v>11698406</v>
      </c>
      <c r="H335" s="611">
        <v>11119244</v>
      </c>
      <c r="I335" s="610">
        <v>11332284</v>
      </c>
      <c r="J335" s="609">
        <v>10941271</v>
      </c>
      <c r="K335" s="608">
        <v>10381174</v>
      </c>
      <c r="L335" s="608">
        <v>10800134</v>
      </c>
      <c r="M335" s="608">
        <v>10609315</v>
      </c>
      <c r="N335" s="608">
        <v>11103020</v>
      </c>
      <c r="O335" s="607">
        <v>133639843</v>
      </c>
    </row>
    <row r="336" spans="1:15">
      <c r="A336" s="614" t="s">
        <v>628</v>
      </c>
      <c r="B336" s="613" t="s">
        <v>627</v>
      </c>
      <c r="C336" s="612">
        <v>6970060</v>
      </c>
      <c r="D336" s="612">
        <v>6372073</v>
      </c>
      <c r="E336" s="612">
        <v>6830110</v>
      </c>
      <c r="F336" s="612">
        <v>6588083</v>
      </c>
      <c r="G336" s="612">
        <v>6769360</v>
      </c>
      <c r="H336" s="611">
        <v>6448873</v>
      </c>
      <c r="I336" s="610">
        <v>6711047</v>
      </c>
      <c r="J336" s="609">
        <v>6521036</v>
      </c>
      <c r="K336" s="608">
        <v>6211493</v>
      </c>
      <c r="L336" s="608">
        <v>6263682</v>
      </c>
      <c r="M336" s="608">
        <v>6075213</v>
      </c>
      <c r="N336" s="608">
        <v>6315677</v>
      </c>
      <c r="O336" s="607">
        <v>78076707</v>
      </c>
    </row>
    <row r="337" spans="1:15">
      <c r="A337" s="614" t="s">
        <v>626</v>
      </c>
      <c r="B337" s="613" t="s">
        <v>625</v>
      </c>
      <c r="C337" s="612">
        <v>6971465</v>
      </c>
      <c r="D337" s="612">
        <v>6290727</v>
      </c>
      <c r="E337" s="612">
        <v>7238976</v>
      </c>
      <c r="F337" s="612">
        <v>7246309</v>
      </c>
      <c r="G337" s="612">
        <v>7593940</v>
      </c>
      <c r="H337" s="611">
        <v>7220130</v>
      </c>
      <c r="I337" s="610">
        <v>7407646</v>
      </c>
      <c r="J337" s="609">
        <v>7131660</v>
      </c>
      <c r="K337" s="608">
        <v>6519657</v>
      </c>
      <c r="L337" s="608">
        <v>6467154</v>
      </c>
      <c r="M337" s="608">
        <v>6145088</v>
      </c>
      <c r="N337" s="608">
        <v>6275178</v>
      </c>
      <c r="O337" s="607">
        <v>82507930</v>
      </c>
    </row>
    <row r="338" spans="1:15">
      <c r="A338" s="614" t="s">
        <v>624</v>
      </c>
      <c r="B338" s="613" t="s">
        <v>623</v>
      </c>
      <c r="C338" s="612">
        <v>12277183</v>
      </c>
      <c r="D338" s="612">
        <v>11224379</v>
      </c>
      <c r="E338" s="612">
        <v>12107855</v>
      </c>
      <c r="F338" s="612">
        <v>11759889</v>
      </c>
      <c r="G338" s="612">
        <v>12198513</v>
      </c>
      <c r="H338" s="611">
        <v>11719736</v>
      </c>
      <c r="I338" s="610">
        <v>11980638</v>
      </c>
      <c r="J338" s="609">
        <v>11500515</v>
      </c>
      <c r="K338" s="608">
        <v>10582118</v>
      </c>
      <c r="L338" s="608">
        <v>10964903</v>
      </c>
      <c r="M338" s="608">
        <v>10158267</v>
      </c>
      <c r="N338" s="608">
        <v>10064924</v>
      </c>
      <c r="O338" s="607">
        <v>136538920</v>
      </c>
    </row>
    <row r="339" spans="1:15">
      <c r="A339" s="614" t="s">
        <v>622</v>
      </c>
      <c r="B339" s="613" t="s">
        <v>621</v>
      </c>
      <c r="C339" s="612">
        <v>6507695</v>
      </c>
      <c r="D339" s="612">
        <v>5956021</v>
      </c>
      <c r="E339" s="612">
        <v>6801895</v>
      </c>
      <c r="F339" s="612">
        <v>6562523</v>
      </c>
      <c r="G339" s="612">
        <v>6678138</v>
      </c>
      <c r="H339" s="611">
        <v>6347080</v>
      </c>
      <c r="I339" s="610">
        <v>6376985</v>
      </c>
      <c r="J339" s="609">
        <v>6044295</v>
      </c>
      <c r="K339" s="608">
        <v>5687115</v>
      </c>
      <c r="L339" s="608">
        <v>5769414</v>
      </c>
      <c r="M339" s="608">
        <v>5554844</v>
      </c>
      <c r="N339" s="608">
        <v>5931175</v>
      </c>
      <c r="O339" s="607">
        <v>74217180</v>
      </c>
    </row>
    <row r="340" spans="1:15">
      <c r="A340" s="614" t="s">
        <v>620</v>
      </c>
      <c r="B340" s="613" t="s">
        <v>619</v>
      </c>
      <c r="C340" s="612">
        <v>6171133</v>
      </c>
      <c r="D340" s="612">
        <v>5615102</v>
      </c>
      <c r="E340" s="612">
        <v>6243055</v>
      </c>
      <c r="F340" s="612">
        <v>6074441</v>
      </c>
      <c r="G340" s="612">
        <v>6333886</v>
      </c>
      <c r="H340" s="611">
        <v>6058327</v>
      </c>
      <c r="I340" s="610">
        <v>6132877</v>
      </c>
      <c r="J340" s="609">
        <v>5846780</v>
      </c>
      <c r="K340" s="608">
        <v>5611520</v>
      </c>
      <c r="L340" s="608">
        <v>5724115</v>
      </c>
      <c r="M340" s="608">
        <v>5478739</v>
      </c>
      <c r="N340" s="608">
        <v>5787470</v>
      </c>
      <c r="O340" s="607">
        <v>71077445</v>
      </c>
    </row>
    <row r="341" spans="1:15">
      <c r="A341" s="614" t="s">
        <v>618</v>
      </c>
      <c r="B341" s="613" t="s">
        <v>617</v>
      </c>
      <c r="C341" s="612">
        <v>10813724</v>
      </c>
      <c r="D341" s="612">
        <v>9968528</v>
      </c>
      <c r="E341" s="612">
        <v>11140810</v>
      </c>
      <c r="F341" s="612">
        <v>10800103</v>
      </c>
      <c r="G341" s="612">
        <v>10985342</v>
      </c>
      <c r="H341" s="611">
        <v>10464695</v>
      </c>
      <c r="I341" s="610">
        <v>10513714</v>
      </c>
      <c r="J341" s="609">
        <v>10371267</v>
      </c>
      <c r="K341" s="608">
        <v>9903710</v>
      </c>
      <c r="L341" s="608">
        <v>10227075</v>
      </c>
      <c r="M341" s="608">
        <v>9769021</v>
      </c>
      <c r="N341" s="608">
        <v>10239243</v>
      </c>
      <c r="O341" s="607">
        <v>125197232</v>
      </c>
    </row>
    <row r="342" spans="1:15">
      <c r="A342" s="614" t="s">
        <v>616</v>
      </c>
      <c r="B342" s="613" t="s">
        <v>615</v>
      </c>
      <c r="C342" s="612" t="s">
        <v>256</v>
      </c>
      <c r="D342" s="612" t="s">
        <v>256</v>
      </c>
      <c r="E342" s="612" t="s">
        <v>256</v>
      </c>
      <c r="F342" s="612" t="s">
        <v>256</v>
      </c>
      <c r="G342" s="612" t="s">
        <v>256</v>
      </c>
      <c r="H342" s="611" t="s">
        <v>256</v>
      </c>
      <c r="I342" s="610" t="s">
        <v>256</v>
      </c>
      <c r="J342" s="609" t="s">
        <v>256</v>
      </c>
      <c r="K342" s="608" t="s">
        <v>256</v>
      </c>
      <c r="L342" s="608" t="s">
        <v>256</v>
      </c>
      <c r="M342" s="608" t="s">
        <v>256</v>
      </c>
      <c r="N342" s="608" t="s">
        <v>256</v>
      </c>
      <c r="O342" s="607" t="s">
        <v>256</v>
      </c>
    </row>
    <row r="343" spans="1:15">
      <c r="A343" s="614" t="s">
        <v>614</v>
      </c>
      <c r="B343" s="613" t="s">
        <v>613</v>
      </c>
      <c r="C343" s="612" t="s">
        <v>256</v>
      </c>
      <c r="D343" s="612" t="s">
        <v>256</v>
      </c>
      <c r="E343" s="612" t="s">
        <v>256</v>
      </c>
      <c r="F343" s="612" t="s">
        <v>256</v>
      </c>
      <c r="G343" s="612" t="s">
        <v>256</v>
      </c>
      <c r="H343" s="611" t="s">
        <v>256</v>
      </c>
      <c r="I343" s="610" t="s">
        <v>256</v>
      </c>
      <c r="J343" s="609" t="s">
        <v>256</v>
      </c>
      <c r="K343" s="608" t="s">
        <v>256</v>
      </c>
      <c r="L343" s="608" t="s">
        <v>256</v>
      </c>
      <c r="M343" s="608" t="s">
        <v>256</v>
      </c>
      <c r="N343" s="608" t="s">
        <v>256</v>
      </c>
      <c r="O343" s="607" t="s">
        <v>256</v>
      </c>
    </row>
    <row r="344" spans="1:15">
      <c r="A344" s="614" t="s">
        <v>612</v>
      </c>
      <c r="B344" s="613" t="s">
        <v>611</v>
      </c>
      <c r="C344" s="612">
        <v>14913532</v>
      </c>
      <c r="D344" s="612">
        <v>13677236</v>
      </c>
      <c r="E344" s="612">
        <v>15244885</v>
      </c>
      <c r="F344" s="612">
        <v>14765534</v>
      </c>
      <c r="G344" s="612">
        <v>15201036</v>
      </c>
      <c r="H344" s="611">
        <v>14305608</v>
      </c>
      <c r="I344" s="610">
        <v>14674169</v>
      </c>
      <c r="J344" s="609">
        <v>14280967</v>
      </c>
      <c r="K344" s="608">
        <v>13506105</v>
      </c>
      <c r="L344" s="608">
        <v>13665478</v>
      </c>
      <c r="M344" s="608">
        <v>12985236</v>
      </c>
      <c r="N344" s="608">
        <v>13613795</v>
      </c>
      <c r="O344" s="607">
        <v>170833581</v>
      </c>
    </row>
    <row r="345" spans="1:15">
      <c r="A345" s="614" t="s">
        <v>610</v>
      </c>
      <c r="B345" s="613" t="s">
        <v>609</v>
      </c>
      <c r="C345" s="612">
        <v>27751408</v>
      </c>
      <c r="D345" s="612">
        <v>25591740</v>
      </c>
      <c r="E345" s="612">
        <v>28723135</v>
      </c>
      <c r="F345" s="612">
        <v>27598391</v>
      </c>
      <c r="G345" s="612">
        <v>28727291</v>
      </c>
      <c r="H345" s="611">
        <v>27697271</v>
      </c>
      <c r="I345" s="610">
        <v>28808997</v>
      </c>
      <c r="J345" s="609">
        <v>27815245</v>
      </c>
      <c r="K345" s="608">
        <v>26425355</v>
      </c>
      <c r="L345" s="608">
        <v>26936444</v>
      </c>
      <c r="M345" s="608">
        <v>25744484</v>
      </c>
      <c r="N345" s="608">
        <v>26733508</v>
      </c>
      <c r="O345" s="607">
        <v>328553269</v>
      </c>
    </row>
    <row r="346" spans="1:15">
      <c r="A346" s="614" t="s">
        <v>608</v>
      </c>
      <c r="B346" s="613" t="s">
        <v>607</v>
      </c>
      <c r="C346" s="612">
        <v>13144112</v>
      </c>
      <c r="D346" s="612">
        <v>12036268</v>
      </c>
      <c r="E346" s="612">
        <v>13471493</v>
      </c>
      <c r="F346" s="612">
        <v>12993805</v>
      </c>
      <c r="G346" s="612">
        <v>13400470</v>
      </c>
      <c r="H346" s="611">
        <v>13182012</v>
      </c>
      <c r="I346" s="610">
        <v>13541626</v>
      </c>
      <c r="J346" s="609">
        <v>13174571</v>
      </c>
      <c r="K346" s="608">
        <v>12539236</v>
      </c>
      <c r="L346" s="608">
        <v>12921385</v>
      </c>
      <c r="M346" s="608">
        <v>12342565</v>
      </c>
      <c r="N346" s="608">
        <v>12931296</v>
      </c>
      <c r="O346" s="607">
        <v>155678839</v>
      </c>
    </row>
    <row r="347" spans="1:15">
      <c r="A347" s="614" t="s">
        <v>606</v>
      </c>
      <c r="B347" s="613" t="s">
        <v>605</v>
      </c>
      <c r="C347" s="612">
        <v>16612859</v>
      </c>
      <c r="D347" s="612">
        <v>15529263</v>
      </c>
      <c r="E347" s="612">
        <v>17190685</v>
      </c>
      <c r="F347" s="612">
        <v>16905572</v>
      </c>
      <c r="G347" s="612">
        <v>17490730</v>
      </c>
      <c r="H347" s="611">
        <v>16838352</v>
      </c>
      <c r="I347" s="610">
        <v>17209200</v>
      </c>
      <c r="J347" s="609">
        <v>16771888</v>
      </c>
      <c r="K347" s="608">
        <v>15659047</v>
      </c>
      <c r="L347" s="608">
        <v>15951119</v>
      </c>
      <c r="M347" s="608">
        <v>15616733</v>
      </c>
      <c r="N347" s="608">
        <v>16611159</v>
      </c>
      <c r="O347" s="607">
        <v>198386607</v>
      </c>
    </row>
    <row r="348" spans="1:15">
      <c r="A348" s="614" t="s">
        <v>604</v>
      </c>
      <c r="B348" s="613" t="s">
        <v>603</v>
      </c>
      <c r="C348" s="612">
        <v>11045149</v>
      </c>
      <c r="D348" s="612">
        <v>10167311</v>
      </c>
      <c r="E348" s="612">
        <v>11393949</v>
      </c>
      <c r="F348" s="612">
        <v>11019682</v>
      </c>
      <c r="G348" s="612">
        <v>11522338</v>
      </c>
      <c r="H348" s="611">
        <v>10878574</v>
      </c>
      <c r="I348" s="610">
        <v>11121589</v>
      </c>
      <c r="J348" s="609">
        <v>10737838</v>
      </c>
      <c r="K348" s="608">
        <v>10295607</v>
      </c>
      <c r="L348" s="608">
        <v>10362346</v>
      </c>
      <c r="M348" s="608">
        <v>9830607</v>
      </c>
      <c r="N348" s="608">
        <v>10334691</v>
      </c>
      <c r="O348" s="607">
        <v>128709681</v>
      </c>
    </row>
    <row r="349" spans="1:15">
      <c r="A349" s="614" t="s">
        <v>602</v>
      </c>
      <c r="B349" s="613" t="s">
        <v>601</v>
      </c>
      <c r="C349" s="612">
        <v>36824314</v>
      </c>
      <c r="D349" s="612">
        <v>33760136</v>
      </c>
      <c r="E349" s="612">
        <v>37771362</v>
      </c>
      <c r="F349" s="612">
        <v>36911412</v>
      </c>
      <c r="G349" s="612">
        <v>38359139</v>
      </c>
      <c r="H349" s="611">
        <v>36926647</v>
      </c>
      <c r="I349" s="610">
        <v>38053766</v>
      </c>
      <c r="J349" s="609">
        <v>36687277</v>
      </c>
      <c r="K349" s="608">
        <v>35096602</v>
      </c>
      <c r="L349" s="608">
        <v>35755434</v>
      </c>
      <c r="M349" s="608">
        <v>34013839</v>
      </c>
      <c r="N349" s="608">
        <v>35741505</v>
      </c>
      <c r="O349" s="607">
        <v>435901433</v>
      </c>
    </row>
    <row r="350" spans="1:15">
      <c r="A350" s="614" t="s">
        <v>600</v>
      </c>
      <c r="B350" s="613" t="s">
        <v>599</v>
      </c>
      <c r="C350" s="612" t="s">
        <v>256</v>
      </c>
      <c r="D350" s="612" t="s">
        <v>256</v>
      </c>
      <c r="E350" s="612" t="s">
        <v>256</v>
      </c>
      <c r="F350" s="612" t="s">
        <v>256</v>
      </c>
      <c r="G350" s="612" t="s">
        <v>256</v>
      </c>
      <c r="H350" s="611" t="s">
        <v>256</v>
      </c>
      <c r="I350" s="610" t="s">
        <v>256</v>
      </c>
      <c r="J350" s="609" t="s">
        <v>256</v>
      </c>
      <c r="K350" s="608" t="s">
        <v>256</v>
      </c>
      <c r="L350" s="608" t="s">
        <v>256</v>
      </c>
      <c r="M350" s="608" t="s">
        <v>256</v>
      </c>
      <c r="N350" s="608" t="s">
        <v>256</v>
      </c>
      <c r="O350" s="607" t="s">
        <v>256</v>
      </c>
    </row>
    <row r="351" spans="1:15">
      <c r="A351" s="614" t="s">
        <v>598</v>
      </c>
      <c r="B351" s="613" t="s">
        <v>597</v>
      </c>
      <c r="C351" s="612">
        <v>16980243</v>
      </c>
      <c r="D351" s="612">
        <v>15700821</v>
      </c>
      <c r="E351" s="612">
        <v>17561981</v>
      </c>
      <c r="F351" s="612">
        <v>17027892</v>
      </c>
      <c r="G351" s="612">
        <v>17615800</v>
      </c>
      <c r="H351" s="611">
        <v>17044796</v>
      </c>
      <c r="I351" s="610">
        <v>17616759</v>
      </c>
      <c r="J351" s="609">
        <v>16946795</v>
      </c>
      <c r="K351" s="608">
        <v>16212950</v>
      </c>
      <c r="L351" s="608">
        <v>16356076</v>
      </c>
      <c r="M351" s="608">
        <v>15604688</v>
      </c>
      <c r="N351" s="608">
        <v>16437285</v>
      </c>
      <c r="O351" s="607">
        <v>201106086</v>
      </c>
    </row>
    <row r="352" spans="1:15">
      <c r="A352" s="614" t="s">
        <v>596</v>
      </c>
      <c r="B352" s="613" t="s">
        <v>595</v>
      </c>
      <c r="C352" s="612">
        <v>25435398</v>
      </c>
      <c r="D352" s="612">
        <v>23304591</v>
      </c>
      <c r="E352" s="612">
        <v>26137266</v>
      </c>
      <c r="F352" s="612">
        <v>24954678</v>
      </c>
      <c r="G352" s="612">
        <v>25201706</v>
      </c>
      <c r="H352" s="611">
        <v>23797626</v>
      </c>
      <c r="I352" s="610">
        <v>24532780</v>
      </c>
      <c r="J352" s="609">
        <v>23731018</v>
      </c>
      <c r="K352" s="608">
        <v>22738346</v>
      </c>
      <c r="L352" s="608">
        <v>22911584</v>
      </c>
      <c r="M352" s="608">
        <v>21916153</v>
      </c>
      <c r="N352" s="608">
        <v>22849934</v>
      </c>
      <c r="O352" s="607">
        <v>287511080</v>
      </c>
    </row>
    <row r="353" spans="1:15">
      <c r="A353" s="614" t="s">
        <v>594</v>
      </c>
      <c r="B353" s="613" t="s">
        <v>593</v>
      </c>
      <c r="C353" s="612">
        <v>11241973</v>
      </c>
      <c r="D353" s="612">
        <v>10212449</v>
      </c>
      <c r="E353" s="612">
        <v>11421416</v>
      </c>
      <c r="F353" s="612">
        <v>10984079</v>
      </c>
      <c r="G353" s="612">
        <v>11470647</v>
      </c>
      <c r="H353" s="611">
        <v>11138788</v>
      </c>
      <c r="I353" s="610">
        <v>11577156</v>
      </c>
      <c r="J353" s="609">
        <v>11078245</v>
      </c>
      <c r="K353" s="608">
        <v>10403761</v>
      </c>
      <c r="L353" s="608">
        <v>10561363</v>
      </c>
      <c r="M353" s="608">
        <v>10065604</v>
      </c>
      <c r="N353" s="608">
        <v>10688034</v>
      </c>
      <c r="O353" s="607">
        <v>130843515</v>
      </c>
    </row>
    <row r="354" spans="1:15">
      <c r="A354" s="614" t="s">
        <v>592</v>
      </c>
      <c r="B354" s="613" t="s">
        <v>591</v>
      </c>
      <c r="C354" s="612" t="s">
        <v>256</v>
      </c>
      <c r="D354" s="612" t="s">
        <v>256</v>
      </c>
      <c r="E354" s="612" t="s">
        <v>256</v>
      </c>
      <c r="F354" s="612" t="s">
        <v>256</v>
      </c>
      <c r="G354" s="612" t="s">
        <v>256</v>
      </c>
      <c r="H354" s="611" t="s">
        <v>256</v>
      </c>
      <c r="I354" s="610" t="s">
        <v>256</v>
      </c>
      <c r="J354" s="609" t="s">
        <v>256</v>
      </c>
      <c r="K354" s="608" t="s">
        <v>256</v>
      </c>
      <c r="L354" s="608" t="s">
        <v>256</v>
      </c>
      <c r="M354" s="608" t="s">
        <v>256</v>
      </c>
      <c r="N354" s="608" t="s">
        <v>256</v>
      </c>
      <c r="O354" s="607" t="s">
        <v>256</v>
      </c>
    </row>
    <row r="355" spans="1:15">
      <c r="A355" s="614" t="s">
        <v>590</v>
      </c>
      <c r="B355" s="613" t="s">
        <v>589</v>
      </c>
      <c r="C355" s="612" t="s">
        <v>256</v>
      </c>
      <c r="D355" s="612" t="s">
        <v>256</v>
      </c>
      <c r="E355" s="612" t="s">
        <v>256</v>
      </c>
      <c r="F355" s="612" t="s">
        <v>256</v>
      </c>
      <c r="G355" s="612" t="s">
        <v>256</v>
      </c>
      <c r="H355" s="611" t="s">
        <v>256</v>
      </c>
      <c r="I355" s="610" t="s">
        <v>256</v>
      </c>
      <c r="J355" s="609" t="s">
        <v>256</v>
      </c>
      <c r="K355" s="608" t="s">
        <v>256</v>
      </c>
      <c r="L355" s="608" t="s">
        <v>256</v>
      </c>
      <c r="M355" s="608" t="s">
        <v>256</v>
      </c>
      <c r="N355" s="608" t="s">
        <v>256</v>
      </c>
      <c r="O355" s="607" t="s">
        <v>256</v>
      </c>
    </row>
    <row r="356" spans="1:15">
      <c r="A356" s="614" t="s">
        <v>588</v>
      </c>
      <c r="B356" s="613" t="s">
        <v>587</v>
      </c>
      <c r="C356" s="612">
        <v>15368002</v>
      </c>
      <c r="D356" s="612">
        <v>14066524</v>
      </c>
      <c r="E356" s="612">
        <v>15626190</v>
      </c>
      <c r="F356" s="612">
        <v>14947285</v>
      </c>
      <c r="G356" s="612">
        <v>15395475</v>
      </c>
      <c r="H356" s="611">
        <v>14674007</v>
      </c>
      <c r="I356" s="610">
        <v>14713731</v>
      </c>
      <c r="J356" s="609">
        <v>14032779</v>
      </c>
      <c r="K356" s="608">
        <v>13600619</v>
      </c>
      <c r="L356" s="608">
        <v>14009791</v>
      </c>
      <c r="M356" s="608">
        <v>13461171</v>
      </c>
      <c r="N356" s="608">
        <v>14225528</v>
      </c>
      <c r="O356" s="607">
        <v>174121102</v>
      </c>
    </row>
    <row r="357" spans="1:15">
      <c r="A357" s="614" t="s">
        <v>586</v>
      </c>
      <c r="B357" s="613" t="s">
        <v>585</v>
      </c>
      <c r="C357" s="612" t="s">
        <v>256</v>
      </c>
      <c r="D357" s="612" t="s">
        <v>256</v>
      </c>
      <c r="E357" s="612" t="s">
        <v>256</v>
      </c>
      <c r="F357" s="612" t="s">
        <v>256</v>
      </c>
      <c r="G357" s="612" t="s">
        <v>256</v>
      </c>
      <c r="H357" s="611" t="s">
        <v>256</v>
      </c>
      <c r="I357" s="610" t="s">
        <v>256</v>
      </c>
      <c r="J357" s="609" t="s">
        <v>256</v>
      </c>
      <c r="K357" s="608" t="s">
        <v>256</v>
      </c>
      <c r="L357" s="608" t="s">
        <v>256</v>
      </c>
      <c r="M357" s="608" t="s">
        <v>256</v>
      </c>
      <c r="N357" s="608" t="s">
        <v>256</v>
      </c>
      <c r="O357" s="607" t="s">
        <v>256</v>
      </c>
    </row>
    <row r="358" spans="1:15">
      <c r="A358" s="614" t="s">
        <v>584</v>
      </c>
      <c r="B358" s="613" t="s">
        <v>583</v>
      </c>
      <c r="C358" s="612">
        <v>9964213</v>
      </c>
      <c r="D358" s="612">
        <v>9282872</v>
      </c>
      <c r="E358" s="612">
        <v>10552110</v>
      </c>
      <c r="F358" s="612">
        <v>10282251</v>
      </c>
      <c r="G358" s="612">
        <v>10503026</v>
      </c>
      <c r="H358" s="611">
        <v>10001575</v>
      </c>
      <c r="I358" s="610">
        <v>10102499</v>
      </c>
      <c r="J358" s="609">
        <v>9703054</v>
      </c>
      <c r="K358" s="608">
        <v>9413228</v>
      </c>
      <c r="L358" s="608">
        <v>9642579</v>
      </c>
      <c r="M358" s="608">
        <v>9230891</v>
      </c>
      <c r="N358" s="608">
        <v>9472372</v>
      </c>
      <c r="O358" s="607">
        <v>118150670</v>
      </c>
    </row>
    <row r="359" spans="1:15">
      <c r="A359" s="614" t="s">
        <v>582</v>
      </c>
      <c r="B359" s="613" t="s">
        <v>581</v>
      </c>
      <c r="C359" s="612" t="s">
        <v>256</v>
      </c>
      <c r="D359" s="612" t="s">
        <v>256</v>
      </c>
      <c r="E359" s="612" t="s">
        <v>256</v>
      </c>
      <c r="F359" s="612" t="s">
        <v>256</v>
      </c>
      <c r="G359" s="612" t="s">
        <v>256</v>
      </c>
      <c r="H359" s="611" t="s">
        <v>256</v>
      </c>
      <c r="I359" s="610" t="s">
        <v>256</v>
      </c>
      <c r="J359" s="609" t="s">
        <v>256</v>
      </c>
      <c r="K359" s="608" t="s">
        <v>256</v>
      </c>
      <c r="L359" s="608" t="s">
        <v>256</v>
      </c>
      <c r="M359" s="608" t="s">
        <v>256</v>
      </c>
      <c r="N359" s="608" t="s">
        <v>256</v>
      </c>
      <c r="O359" s="607" t="s">
        <v>256</v>
      </c>
    </row>
    <row r="360" spans="1:15">
      <c r="A360" s="614" t="s">
        <v>580</v>
      </c>
      <c r="B360" s="613" t="s">
        <v>579</v>
      </c>
      <c r="C360" s="612" t="s">
        <v>256</v>
      </c>
      <c r="D360" s="612" t="s">
        <v>256</v>
      </c>
      <c r="E360" s="612" t="s">
        <v>256</v>
      </c>
      <c r="F360" s="612" t="s">
        <v>256</v>
      </c>
      <c r="G360" s="612" t="s">
        <v>256</v>
      </c>
      <c r="H360" s="611" t="s">
        <v>256</v>
      </c>
      <c r="I360" s="610" t="s">
        <v>256</v>
      </c>
      <c r="J360" s="609" t="s">
        <v>256</v>
      </c>
      <c r="K360" s="608" t="s">
        <v>256</v>
      </c>
      <c r="L360" s="608" t="s">
        <v>256</v>
      </c>
      <c r="M360" s="608" t="s">
        <v>256</v>
      </c>
      <c r="N360" s="608" t="s">
        <v>256</v>
      </c>
      <c r="O360" s="607" t="s">
        <v>256</v>
      </c>
    </row>
    <row r="361" spans="1:15">
      <c r="A361" s="614" t="s">
        <v>578</v>
      </c>
      <c r="B361" s="613" t="s">
        <v>577</v>
      </c>
      <c r="C361" s="612">
        <v>9782758</v>
      </c>
      <c r="D361" s="612">
        <v>8869151</v>
      </c>
      <c r="E361" s="612">
        <v>10083538</v>
      </c>
      <c r="F361" s="612">
        <v>9729606</v>
      </c>
      <c r="G361" s="612">
        <v>10285661</v>
      </c>
      <c r="H361" s="611">
        <v>9848669</v>
      </c>
      <c r="I361" s="610">
        <v>10091714</v>
      </c>
      <c r="J361" s="609">
        <v>9711930</v>
      </c>
      <c r="K361" s="608">
        <v>9366153</v>
      </c>
      <c r="L361" s="608">
        <v>9635412</v>
      </c>
      <c r="M361" s="608">
        <v>9427819</v>
      </c>
      <c r="N361" s="608">
        <v>10011546</v>
      </c>
      <c r="O361" s="607">
        <v>116843957</v>
      </c>
    </row>
    <row r="362" spans="1:15">
      <c r="A362" s="614" t="s">
        <v>576</v>
      </c>
      <c r="B362" s="613" t="s">
        <v>575</v>
      </c>
      <c r="C362" s="612">
        <v>13365076</v>
      </c>
      <c r="D362" s="612">
        <v>12237919</v>
      </c>
      <c r="E362" s="612">
        <v>13734010</v>
      </c>
      <c r="F362" s="612">
        <v>13320691</v>
      </c>
      <c r="G362" s="612">
        <v>13610364</v>
      </c>
      <c r="H362" s="611">
        <v>12973272</v>
      </c>
      <c r="I362" s="610">
        <v>13262729</v>
      </c>
      <c r="J362" s="609">
        <v>12634196</v>
      </c>
      <c r="K362" s="608">
        <v>12034318</v>
      </c>
      <c r="L362" s="608">
        <v>12497206</v>
      </c>
      <c r="M362" s="608">
        <v>11968219</v>
      </c>
      <c r="N362" s="608">
        <v>12642103</v>
      </c>
      <c r="O362" s="607">
        <v>154280103</v>
      </c>
    </row>
    <row r="363" spans="1:15">
      <c r="A363" s="614" t="s">
        <v>574</v>
      </c>
      <c r="B363" s="613" t="s">
        <v>573</v>
      </c>
      <c r="C363" s="612" t="s">
        <v>256</v>
      </c>
      <c r="D363" s="612" t="s">
        <v>256</v>
      </c>
      <c r="E363" s="612" t="s">
        <v>256</v>
      </c>
      <c r="F363" s="612" t="s">
        <v>256</v>
      </c>
      <c r="G363" s="612" t="s">
        <v>256</v>
      </c>
      <c r="H363" s="611" t="s">
        <v>256</v>
      </c>
      <c r="I363" s="610" t="s">
        <v>256</v>
      </c>
      <c r="J363" s="609" t="s">
        <v>256</v>
      </c>
      <c r="K363" s="608" t="s">
        <v>256</v>
      </c>
      <c r="L363" s="608" t="s">
        <v>256</v>
      </c>
      <c r="M363" s="608" t="s">
        <v>256</v>
      </c>
      <c r="N363" s="608" t="s">
        <v>256</v>
      </c>
      <c r="O363" s="607" t="s">
        <v>256</v>
      </c>
    </row>
    <row r="364" spans="1:15">
      <c r="A364" s="614" t="s">
        <v>572</v>
      </c>
      <c r="B364" s="613" t="s">
        <v>571</v>
      </c>
      <c r="C364" s="612" t="s">
        <v>256</v>
      </c>
      <c r="D364" s="612" t="s">
        <v>256</v>
      </c>
      <c r="E364" s="612" t="s">
        <v>256</v>
      </c>
      <c r="F364" s="612" t="s">
        <v>256</v>
      </c>
      <c r="G364" s="612" t="s">
        <v>256</v>
      </c>
      <c r="H364" s="611" t="s">
        <v>256</v>
      </c>
      <c r="I364" s="610" t="s">
        <v>256</v>
      </c>
      <c r="J364" s="609" t="s">
        <v>256</v>
      </c>
      <c r="K364" s="608" t="s">
        <v>256</v>
      </c>
      <c r="L364" s="608" t="s">
        <v>256</v>
      </c>
      <c r="M364" s="608" t="s">
        <v>256</v>
      </c>
      <c r="N364" s="608" t="s">
        <v>256</v>
      </c>
      <c r="O364" s="607" t="s">
        <v>256</v>
      </c>
    </row>
    <row r="365" spans="1:15">
      <c r="A365" s="614" t="s">
        <v>570</v>
      </c>
      <c r="B365" s="613" t="s">
        <v>569</v>
      </c>
      <c r="C365" s="612" t="s">
        <v>256</v>
      </c>
      <c r="D365" s="612" t="s">
        <v>256</v>
      </c>
      <c r="E365" s="612" t="s">
        <v>256</v>
      </c>
      <c r="F365" s="612" t="s">
        <v>256</v>
      </c>
      <c r="G365" s="612" t="s">
        <v>256</v>
      </c>
      <c r="H365" s="611" t="s">
        <v>256</v>
      </c>
      <c r="I365" s="610" t="s">
        <v>256</v>
      </c>
      <c r="J365" s="609" t="s">
        <v>256</v>
      </c>
      <c r="K365" s="608" t="s">
        <v>256</v>
      </c>
      <c r="L365" s="608" t="s">
        <v>256</v>
      </c>
      <c r="M365" s="608" t="s">
        <v>256</v>
      </c>
      <c r="N365" s="608" t="s">
        <v>256</v>
      </c>
      <c r="O365" s="607" t="s">
        <v>256</v>
      </c>
    </row>
    <row r="366" spans="1:15">
      <c r="A366" s="614" t="s">
        <v>568</v>
      </c>
      <c r="B366" s="613" t="s">
        <v>567</v>
      </c>
      <c r="C366" s="612">
        <v>16401502</v>
      </c>
      <c r="D366" s="612">
        <v>14918760</v>
      </c>
      <c r="E366" s="612">
        <v>16309668</v>
      </c>
      <c r="F366" s="612">
        <v>15948798</v>
      </c>
      <c r="G366" s="612">
        <v>16542588</v>
      </c>
      <c r="H366" s="611">
        <v>15562732</v>
      </c>
      <c r="I366" s="610">
        <v>16093906</v>
      </c>
      <c r="J366" s="609">
        <v>15427284</v>
      </c>
      <c r="K366" s="608">
        <v>14594714</v>
      </c>
      <c r="L366" s="608">
        <v>14819675</v>
      </c>
      <c r="M366" s="608">
        <v>14228422</v>
      </c>
      <c r="N366" s="608">
        <v>14805386</v>
      </c>
      <c r="O366" s="607">
        <v>185653435</v>
      </c>
    </row>
    <row r="367" spans="1:15">
      <c r="A367" s="614" t="s">
        <v>566</v>
      </c>
      <c r="B367" s="613" t="s">
        <v>565</v>
      </c>
      <c r="C367" s="612">
        <v>5231878</v>
      </c>
      <c r="D367" s="612">
        <v>4864633</v>
      </c>
      <c r="E367" s="612">
        <v>5432642</v>
      </c>
      <c r="F367" s="612">
        <v>5284908</v>
      </c>
      <c r="G367" s="612">
        <v>5478414</v>
      </c>
      <c r="H367" s="611">
        <v>5197057</v>
      </c>
      <c r="I367" s="610">
        <v>5488824</v>
      </c>
      <c r="J367" s="609">
        <v>5335095</v>
      </c>
      <c r="K367" s="608">
        <v>5075388</v>
      </c>
      <c r="L367" s="608">
        <v>5132606</v>
      </c>
      <c r="M367" s="608">
        <v>4704911</v>
      </c>
      <c r="N367" s="608">
        <v>5001652</v>
      </c>
      <c r="O367" s="607">
        <v>62228008</v>
      </c>
    </row>
    <row r="368" spans="1:15">
      <c r="A368" s="614" t="s">
        <v>564</v>
      </c>
      <c r="B368" s="613" t="s">
        <v>563</v>
      </c>
      <c r="C368" s="612">
        <v>9907236</v>
      </c>
      <c r="D368" s="612">
        <v>9068997</v>
      </c>
      <c r="E368" s="612">
        <v>10049335</v>
      </c>
      <c r="F368" s="612">
        <v>9594312</v>
      </c>
      <c r="G368" s="612">
        <v>9928919</v>
      </c>
      <c r="H368" s="611">
        <v>9650460</v>
      </c>
      <c r="I368" s="610">
        <v>10009955</v>
      </c>
      <c r="J368" s="609">
        <v>9692741</v>
      </c>
      <c r="K368" s="608">
        <v>8664039</v>
      </c>
      <c r="L368" s="608">
        <v>8384119</v>
      </c>
      <c r="M368" s="608">
        <v>7881552</v>
      </c>
      <c r="N368" s="608">
        <v>8296297</v>
      </c>
      <c r="O368" s="607">
        <v>111127962</v>
      </c>
    </row>
    <row r="369" spans="1:15">
      <c r="A369" s="614" t="s">
        <v>562</v>
      </c>
      <c r="B369" s="613" t="s">
        <v>561</v>
      </c>
      <c r="C369" s="612">
        <v>9190660</v>
      </c>
      <c r="D369" s="612">
        <v>8268631</v>
      </c>
      <c r="E369" s="612">
        <v>9219091</v>
      </c>
      <c r="F369" s="612">
        <v>9038295</v>
      </c>
      <c r="G369" s="612">
        <v>9395234</v>
      </c>
      <c r="H369" s="611">
        <v>9066283</v>
      </c>
      <c r="I369" s="610">
        <v>9471892</v>
      </c>
      <c r="J369" s="609">
        <v>8694041</v>
      </c>
      <c r="K369" s="608">
        <v>8350153</v>
      </c>
      <c r="L369" s="608">
        <v>8521310</v>
      </c>
      <c r="M369" s="608">
        <v>8166821</v>
      </c>
      <c r="N369" s="608">
        <v>8617015</v>
      </c>
      <c r="O369" s="607">
        <v>105999426</v>
      </c>
    </row>
    <row r="370" spans="1:15">
      <c r="A370" s="614" t="s">
        <v>560</v>
      </c>
      <c r="B370" s="613" t="s">
        <v>559</v>
      </c>
      <c r="C370" s="612">
        <v>2924929</v>
      </c>
      <c r="D370" s="612">
        <v>2637365</v>
      </c>
      <c r="E370" s="612">
        <v>2903693</v>
      </c>
      <c r="F370" s="612">
        <v>2825698</v>
      </c>
      <c r="G370" s="612">
        <v>2976540</v>
      </c>
      <c r="H370" s="611">
        <v>2873631</v>
      </c>
      <c r="I370" s="610">
        <v>3027032</v>
      </c>
      <c r="J370" s="609">
        <v>2843106</v>
      </c>
      <c r="K370" s="608">
        <v>2651440</v>
      </c>
      <c r="L370" s="608">
        <v>2768007</v>
      </c>
      <c r="M370" s="608">
        <v>2692893</v>
      </c>
      <c r="N370" s="608">
        <v>2823469</v>
      </c>
      <c r="O370" s="607">
        <v>33947803</v>
      </c>
    </row>
    <row r="371" spans="1:15">
      <c r="A371" s="614" t="s">
        <v>558</v>
      </c>
      <c r="B371" s="613" t="s">
        <v>557</v>
      </c>
      <c r="C371" s="612">
        <v>5337143</v>
      </c>
      <c r="D371" s="612">
        <v>4759550</v>
      </c>
      <c r="E371" s="612">
        <v>5129015</v>
      </c>
      <c r="F371" s="612">
        <v>4977959</v>
      </c>
      <c r="G371" s="612">
        <v>5008447</v>
      </c>
      <c r="H371" s="611">
        <v>5092392</v>
      </c>
      <c r="I371" s="610">
        <v>5192114</v>
      </c>
      <c r="J371" s="609">
        <v>5048466</v>
      </c>
      <c r="K371" s="608">
        <v>4781610</v>
      </c>
      <c r="L371" s="608">
        <v>4887434</v>
      </c>
      <c r="M371" s="608">
        <v>4719251</v>
      </c>
      <c r="N371" s="608">
        <v>4987251</v>
      </c>
      <c r="O371" s="607">
        <v>59920632</v>
      </c>
    </row>
    <row r="372" spans="1:15">
      <c r="A372" s="614" t="s">
        <v>556</v>
      </c>
      <c r="B372" s="613" t="s">
        <v>555</v>
      </c>
      <c r="C372" s="612">
        <v>1985586</v>
      </c>
      <c r="D372" s="612">
        <v>1862925</v>
      </c>
      <c r="E372" s="612">
        <v>2028444</v>
      </c>
      <c r="F372" s="612">
        <v>1979996</v>
      </c>
      <c r="G372" s="612">
        <v>2064380</v>
      </c>
      <c r="H372" s="611">
        <v>1982350</v>
      </c>
      <c r="I372" s="610">
        <v>2040927</v>
      </c>
      <c r="J372" s="609">
        <v>1984812</v>
      </c>
      <c r="K372" s="608">
        <v>1884737</v>
      </c>
      <c r="L372" s="608">
        <v>1981965</v>
      </c>
      <c r="M372" s="608">
        <v>1934094</v>
      </c>
      <c r="N372" s="608">
        <v>2039693</v>
      </c>
      <c r="O372" s="607">
        <v>23769909</v>
      </c>
    </row>
    <row r="373" spans="1:15">
      <c r="A373" s="614" t="s">
        <v>554</v>
      </c>
      <c r="B373" s="613" t="s">
        <v>553</v>
      </c>
      <c r="C373" s="612">
        <v>4756479</v>
      </c>
      <c r="D373" s="612">
        <v>4343782</v>
      </c>
      <c r="E373" s="612">
        <v>4831587</v>
      </c>
      <c r="F373" s="612">
        <v>4755950</v>
      </c>
      <c r="G373" s="612">
        <v>4939445</v>
      </c>
      <c r="H373" s="611">
        <v>4443466</v>
      </c>
      <c r="I373" s="610">
        <v>4379173</v>
      </c>
      <c r="J373" s="609">
        <v>4158525</v>
      </c>
      <c r="K373" s="608">
        <v>3992958</v>
      </c>
      <c r="L373" s="608">
        <v>4143909</v>
      </c>
      <c r="M373" s="608">
        <v>4042646</v>
      </c>
      <c r="N373" s="608">
        <v>4294646</v>
      </c>
      <c r="O373" s="607">
        <v>53082566</v>
      </c>
    </row>
    <row r="374" spans="1:15">
      <c r="A374" s="614" t="s">
        <v>552</v>
      </c>
      <c r="B374" s="613" t="s">
        <v>551</v>
      </c>
      <c r="C374" s="612">
        <v>1125488</v>
      </c>
      <c r="D374" s="612">
        <v>992747</v>
      </c>
      <c r="E374" s="612">
        <v>1135584</v>
      </c>
      <c r="F374" s="612">
        <v>1156409</v>
      </c>
      <c r="G374" s="612">
        <v>1256849</v>
      </c>
      <c r="H374" s="611">
        <v>1199505</v>
      </c>
      <c r="I374" s="610">
        <v>1241050</v>
      </c>
      <c r="J374" s="609">
        <v>1146353</v>
      </c>
      <c r="K374" s="608">
        <v>1068158</v>
      </c>
      <c r="L374" s="608">
        <v>1092482</v>
      </c>
      <c r="M374" s="608">
        <v>1051427</v>
      </c>
      <c r="N374" s="608">
        <v>1157980</v>
      </c>
      <c r="O374" s="607">
        <v>13624032</v>
      </c>
    </row>
    <row r="375" spans="1:15">
      <c r="A375" s="614" t="s">
        <v>550</v>
      </c>
      <c r="B375" s="613" t="s">
        <v>549</v>
      </c>
      <c r="C375" s="612">
        <v>15020123</v>
      </c>
      <c r="D375" s="612">
        <v>13719922</v>
      </c>
      <c r="E375" s="612">
        <v>15352129</v>
      </c>
      <c r="F375" s="612">
        <v>15013136</v>
      </c>
      <c r="G375" s="612">
        <v>15505630</v>
      </c>
      <c r="H375" s="611">
        <v>14800406</v>
      </c>
      <c r="I375" s="610">
        <v>15240496</v>
      </c>
      <c r="J375" s="609">
        <v>14406805</v>
      </c>
      <c r="K375" s="608">
        <v>13861430</v>
      </c>
      <c r="L375" s="608">
        <v>14146854</v>
      </c>
      <c r="M375" s="608">
        <v>13841444</v>
      </c>
      <c r="N375" s="608">
        <v>14541783</v>
      </c>
      <c r="O375" s="607">
        <v>175450158</v>
      </c>
    </row>
    <row r="376" spans="1:15">
      <c r="A376" s="614" t="s">
        <v>548</v>
      </c>
      <c r="B376" s="613" t="s">
        <v>547</v>
      </c>
      <c r="C376" s="612" t="s">
        <v>256</v>
      </c>
      <c r="D376" s="612" t="s">
        <v>256</v>
      </c>
      <c r="E376" s="612" t="s">
        <v>256</v>
      </c>
      <c r="F376" s="612" t="s">
        <v>256</v>
      </c>
      <c r="G376" s="612" t="s">
        <v>256</v>
      </c>
      <c r="H376" s="611" t="s">
        <v>256</v>
      </c>
      <c r="I376" s="610" t="s">
        <v>256</v>
      </c>
      <c r="J376" s="609" t="s">
        <v>256</v>
      </c>
      <c r="K376" s="608" t="s">
        <v>256</v>
      </c>
      <c r="L376" s="608" t="s">
        <v>256</v>
      </c>
      <c r="M376" s="608" t="s">
        <v>256</v>
      </c>
      <c r="N376" s="608" t="s">
        <v>256</v>
      </c>
      <c r="O376" s="607" t="s">
        <v>256</v>
      </c>
    </row>
    <row r="377" spans="1:15">
      <c r="A377" s="614" t="s">
        <v>546</v>
      </c>
      <c r="B377" s="613" t="s">
        <v>545</v>
      </c>
      <c r="C377" s="612" t="s">
        <v>256</v>
      </c>
      <c r="D377" s="612" t="s">
        <v>256</v>
      </c>
      <c r="E377" s="612" t="s">
        <v>256</v>
      </c>
      <c r="F377" s="612" t="s">
        <v>256</v>
      </c>
      <c r="G377" s="612" t="s">
        <v>256</v>
      </c>
      <c r="H377" s="611" t="s">
        <v>256</v>
      </c>
      <c r="I377" s="610" t="s">
        <v>256</v>
      </c>
      <c r="J377" s="609" t="s">
        <v>256</v>
      </c>
      <c r="K377" s="608" t="s">
        <v>256</v>
      </c>
      <c r="L377" s="608" t="s">
        <v>256</v>
      </c>
      <c r="M377" s="608" t="s">
        <v>256</v>
      </c>
      <c r="N377" s="608" t="s">
        <v>256</v>
      </c>
      <c r="O377" s="607" t="s">
        <v>256</v>
      </c>
    </row>
    <row r="378" spans="1:15">
      <c r="A378" s="614" t="s">
        <v>544</v>
      </c>
      <c r="B378" s="613" t="s">
        <v>543</v>
      </c>
      <c r="C378" s="612" t="s">
        <v>256</v>
      </c>
      <c r="D378" s="612" t="s">
        <v>256</v>
      </c>
      <c r="E378" s="612" t="s">
        <v>256</v>
      </c>
      <c r="F378" s="612" t="s">
        <v>256</v>
      </c>
      <c r="G378" s="612" t="s">
        <v>256</v>
      </c>
      <c r="H378" s="611" t="s">
        <v>256</v>
      </c>
      <c r="I378" s="610" t="s">
        <v>256</v>
      </c>
      <c r="J378" s="609" t="s">
        <v>256</v>
      </c>
      <c r="K378" s="608" t="s">
        <v>256</v>
      </c>
      <c r="L378" s="608" t="s">
        <v>256</v>
      </c>
      <c r="M378" s="608" t="s">
        <v>256</v>
      </c>
      <c r="N378" s="608" t="s">
        <v>256</v>
      </c>
      <c r="O378" s="607" t="s">
        <v>256</v>
      </c>
    </row>
    <row r="379" spans="1:15">
      <c r="A379" s="614" t="s">
        <v>542</v>
      </c>
      <c r="B379" s="613" t="s">
        <v>541</v>
      </c>
      <c r="C379" s="612" t="s">
        <v>256</v>
      </c>
      <c r="D379" s="612" t="s">
        <v>256</v>
      </c>
      <c r="E379" s="612" t="s">
        <v>256</v>
      </c>
      <c r="F379" s="612" t="s">
        <v>256</v>
      </c>
      <c r="G379" s="612" t="s">
        <v>256</v>
      </c>
      <c r="H379" s="611" t="s">
        <v>256</v>
      </c>
      <c r="I379" s="610" t="s">
        <v>256</v>
      </c>
      <c r="J379" s="609" t="s">
        <v>256</v>
      </c>
      <c r="K379" s="608" t="s">
        <v>256</v>
      </c>
      <c r="L379" s="608" t="s">
        <v>256</v>
      </c>
      <c r="M379" s="608" t="s">
        <v>256</v>
      </c>
      <c r="N379" s="608" t="s">
        <v>256</v>
      </c>
      <c r="O379" s="607" t="s">
        <v>256</v>
      </c>
    </row>
    <row r="380" spans="1:15">
      <c r="A380" s="614" t="s">
        <v>540</v>
      </c>
      <c r="B380" s="613" t="s">
        <v>539</v>
      </c>
      <c r="C380" s="612" t="s">
        <v>256</v>
      </c>
      <c r="D380" s="612" t="s">
        <v>256</v>
      </c>
      <c r="E380" s="612" t="s">
        <v>256</v>
      </c>
      <c r="F380" s="612" t="s">
        <v>256</v>
      </c>
      <c r="G380" s="612" t="s">
        <v>256</v>
      </c>
      <c r="H380" s="611" t="s">
        <v>256</v>
      </c>
      <c r="I380" s="610" t="s">
        <v>256</v>
      </c>
      <c r="J380" s="609" t="s">
        <v>256</v>
      </c>
      <c r="K380" s="608" t="s">
        <v>256</v>
      </c>
      <c r="L380" s="608" t="s">
        <v>256</v>
      </c>
      <c r="M380" s="608" t="s">
        <v>256</v>
      </c>
      <c r="N380" s="608" t="s">
        <v>256</v>
      </c>
      <c r="O380" s="607" t="s">
        <v>256</v>
      </c>
    </row>
    <row r="381" spans="1:15">
      <c r="A381" s="614" t="s">
        <v>538</v>
      </c>
      <c r="B381" s="613" t="s">
        <v>537</v>
      </c>
      <c r="C381" s="612" t="s">
        <v>256</v>
      </c>
      <c r="D381" s="612" t="s">
        <v>256</v>
      </c>
      <c r="E381" s="612" t="s">
        <v>256</v>
      </c>
      <c r="F381" s="612" t="s">
        <v>256</v>
      </c>
      <c r="G381" s="612" t="s">
        <v>256</v>
      </c>
      <c r="H381" s="611" t="s">
        <v>256</v>
      </c>
      <c r="I381" s="610" t="s">
        <v>256</v>
      </c>
      <c r="J381" s="609" t="s">
        <v>256</v>
      </c>
      <c r="K381" s="608" t="s">
        <v>256</v>
      </c>
      <c r="L381" s="608" t="s">
        <v>256</v>
      </c>
      <c r="M381" s="608" t="s">
        <v>256</v>
      </c>
      <c r="N381" s="608" t="s">
        <v>256</v>
      </c>
      <c r="O381" s="607" t="s">
        <v>256</v>
      </c>
    </row>
    <row r="382" spans="1:15">
      <c r="A382" s="614" t="s">
        <v>536</v>
      </c>
      <c r="B382" s="613" t="s">
        <v>535</v>
      </c>
      <c r="C382" s="612" t="s">
        <v>256</v>
      </c>
      <c r="D382" s="612" t="s">
        <v>256</v>
      </c>
      <c r="E382" s="612" t="s">
        <v>256</v>
      </c>
      <c r="F382" s="612" t="s">
        <v>256</v>
      </c>
      <c r="G382" s="612" t="s">
        <v>256</v>
      </c>
      <c r="H382" s="611" t="s">
        <v>256</v>
      </c>
      <c r="I382" s="610" t="s">
        <v>256</v>
      </c>
      <c r="J382" s="609" t="s">
        <v>256</v>
      </c>
      <c r="K382" s="608" t="s">
        <v>256</v>
      </c>
      <c r="L382" s="608" t="s">
        <v>256</v>
      </c>
      <c r="M382" s="608" t="s">
        <v>256</v>
      </c>
      <c r="N382" s="608" t="s">
        <v>256</v>
      </c>
      <c r="O382" s="607" t="s">
        <v>256</v>
      </c>
    </row>
    <row r="383" spans="1:15">
      <c r="A383" s="614" t="s">
        <v>534</v>
      </c>
      <c r="B383" s="613" t="s">
        <v>533</v>
      </c>
      <c r="C383" s="612">
        <v>4439781</v>
      </c>
      <c r="D383" s="612">
        <v>4022735</v>
      </c>
      <c r="E383" s="612">
        <v>4491072</v>
      </c>
      <c r="F383" s="612">
        <v>4394297</v>
      </c>
      <c r="G383" s="612">
        <v>4600427</v>
      </c>
      <c r="H383" s="611">
        <v>4454215</v>
      </c>
      <c r="I383" s="610">
        <v>4532403</v>
      </c>
      <c r="J383" s="609">
        <v>4370249</v>
      </c>
      <c r="K383" s="608">
        <v>4073264</v>
      </c>
      <c r="L383" s="608">
        <v>4185240</v>
      </c>
      <c r="M383" s="608">
        <v>3857553</v>
      </c>
      <c r="N383" s="608">
        <v>3961159</v>
      </c>
      <c r="O383" s="607">
        <v>51382395</v>
      </c>
    </row>
    <row r="384" spans="1:15">
      <c r="A384" s="614" t="s">
        <v>532</v>
      </c>
      <c r="B384" s="613" t="s">
        <v>531</v>
      </c>
      <c r="C384" s="612">
        <v>3007266</v>
      </c>
      <c r="D384" s="612">
        <v>2745574</v>
      </c>
      <c r="E384" s="612">
        <v>3058875</v>
      </c>
      <c r="F384" s="612">
        <v>2938381</v>
      </c>
      <c r="G384" s="612">
        <v>3015719</v>
      </c>
      <c r="H384" s="611">
        <v>2998760</v>
      </c>
      <c r="I384" s="610">
        <v>3071856</v>
      </c>
      <c r="J384" s="609">
        <v>2910714</v>
      </c>
      <c r="K384" s="608">
        <v>2780121</v>
      </c>
      <c r="L384" s="608">
        <v>2781800</v>
      </c>
      <c r="M384" s="608">
        <v>2673791</v>
      </c>
      <c r="N384" s="608">
        <v>2835627</v>
      </c>
      <c r="O384" s="607">
        <v>34818484</v>
      </c>
    </row>
    <row r="385" spans="1:15">
      <c r="A385" s="614" t="s">
        <v>530</v>
      </c>
      <c r="B385" s="613" t="s">
        <v>529</v>
      </c>
      <c r="C385" s="612">
        <v>4729751</v>
      </c>
      <c r="D385" s="612">
        <v>4283363</v>
      </c>
      <c r="E385" s="612">
        <v>4832211</v>
      </c>
      <c r="F385" s="612">
        <v>4649147</v>
      </c>
      <c r="G385" s="612">
        <v>4831350</v>
      </c>
      <c r="H385" s="611">
        <v>4661972</v>
      </c>
      <c r="I385" s="610">
        <v>4711394</v>
      </c>
      <c r="J385" s="609">
        <v>4441492</v>
      </c>
      <c r="K385" s="608">
        <v>4344062</v>
      </c>
      <c r="L385" s="608">
        <v>4494219</v>
      </c>
      <c r="M385" s="608">
        <v>4272727</v>
      </c>
      <c r="N385" s="608">
        <v>4546360</v>
      </c>
      <c r="O385" s="607">
        <v>54798048</v>
      </c>
    </row>
    <row r="386" spans="1:15">
      <c r="A386" s="614" t="s">
        <v>528</v>
      </c>
      <c r="B386" s="613" t="s">
        <v>527</v>
      </c>
      <c r="C386" s="612" t="s">
        <v>256</v>
      </c>
      <c r="D386" s="612" t="s">
        <v>256</v>
      </c>
      <c r="E386" s="612" t="s">
        <v>256</v>
      </c>
      <c r="F386" s="612" t="s">
        <v>256</v>
      </c>
      <c r="G386" s="612" t="s">
        <v>256</v>
      </c>
      <c r="H386" s="611" t="s">
        <v>256</v>
      </c>
      <c r="I386" s="610" t="s">
        <v>256</v>
      </c>
      <c r="J386" s="609" t="s">
        <v>256</v>
      </c>
      <c r="K386" s="608" t="s">
        <v>256</v>
      </c>
      <c r="L386" s="608" t="s">
        <v>256</v>
      </c>
      <c r="M386" s="608" t="s">
        <v>256</v>
      </c>
      <c r="N386" s="608" t="s">
        <v>256</v>
      </c>
      <c r="O386" s="607" t="s">
        <v>256</v>
      </c>
    </row>
    <row r="387" spans="1:15">
      <c r="A387" s="614" t="s">
        <v>526</v>
      </c>
      <c r="B387" s="613" t="s">
        <v>525</v>
      </c>
      <c r="C387" s="612" t="s">
        <v>256</v>
      </c>
      <c r="D387" s="612" t="s">
        <v>256</v>
      </c>
      <c r="E387" s="612" t="s">
        <v>256</v>
      </c>
      <c r="F387" s="612" t="s">
        <v>256</v>
      </c>
      <c r="G387" s="612" t="s">
        <v>256</v>
      </c>
      <c r="H387" s="611" t="s">
        <v>256</v>
      </c>
      <c r="I387" s="610" t="s">
        <v>256</v>
      </c>
      <c r="J387" s="609" t="s">
        <v>256</v>
      </c>
      <c r="K387" s="608" t="s">
        <v>256</v>
      </c>
      <c r="L387" s="608" t="s">
        <v>256</v>
      </c>
      <c r="M387" s="608" t="s">
        <v>256</v>
      </c>
      <c r="N387" s="608" t="s">
        <v>256</v>
      </c>
      <c r="O387" s="607" t="s">
        <v>256</v>
      </c>
    </row>
    <row r="388" spans="1:15">
      <c r="A388" s="614" t="s">
        <v>524</v>
      </c>
      <c r="B388" s="613" t="s">
        <v>523</v>
      </c>
      <c r="C388" s="612">
        <v>3718268</v>
      </c>
      <c r="D388" s="612">
        <v>3415949</v>
      </c>
      <c r="E388" s="612">
        <v>3828610</v>
      </c>
      <c r="F388" s="612">
        <v>3708816</v>
      </c>
      <c r="G388" s="612">
        <v>3840017</v>
      </c>
      <c r="H388" s="611">
        <v>3788489</v>
      </c>
      <c r="I388" s="610">
        <v>4021489</v>
      </c>
      <c r="J388" s="609">
        <v>3879028</v>
      </c>
      <c r="K388" s="608">
        <v>3665214</v>
      </c>
      <c r="L388" s="608">
        <v>3804102</v>
      </c>
      <c r="M388" s="608">
        <v>3599837</v>
      </c>
      <c r="N388" s="608">
        <v>3758556</v>
      </c>
      <c r="O388" s="607">
        <v>45028375</v>
      </c>
    </row>
    <row r="389" spans="1:15">
      <c r="A389" s="614" t="s">
        <v>522</v>
      </c>
      <c r="B389" s="613" t="s">
        <v>521</v>
      </c>
      <c r="C389" s="612">
        <v>2822953</v>
      </c>
      <c r="D389" s="612">
        <v>2624464</v>
      </c>
      <c r="E389" s="612">
        <v>2964188</v>
      </c>
      <c r="F389" s="612">
        <v>2789366</v>
      </c>
      <c r="G389" s="612">
        <v>2895006</v>
      </c>
      <c r="H389" s="611">
        <v>2779574</v>
      </c>
      <c r="I389" s="610">
        <v>2871298</v>
      </c>
      <c r="J389" s="609">
        <v>2724285</v>
      </c>
      <c r="K389" s="608">
        <v>2542658</v>
      </c>
      <c r="L389" s="608">
        <v>2595774</v>
      </c>
      <c r="M389" s="608">
        <v>2506200</v>
      </c>
      <c r="N389" s="608">
        <v>2615754</v>
      </c>
      <c r="O389" s="607">
        <v>32731520</v>
      </c>
    </row>
    <row r="390" spans="1:15">
      <c r="A390" s="614" t="s">
        <v>520</v>
      </c>
      <c r="B390" s="613" t="s">
        <v>519</v>
      </c>
      <c r="C390" s="612">
        <v>2000701</v>
      </c>
      <c r="D390" s="612">
        <v>1829652</v>
      </c>
      <c r="E390" s="612">
        <v>2029274</v>
      </c>
      <c r="F390" s="612">
        <v>2004984</v>
      </c>
      <c r="G390" s="612">
        <v>2030921</v>
      </c>
      <c r="H390" s="611">
        <v>1865381</v>
      </c>
      <c r="I390" s="610">
        <v>1879227</v>
      </c>
      <c r="J390" s="609">
        <v>1809093</v>
      </c>
      <c r="K390" s="608">
        <v>1736880</v>
      </c>
      <c r="L390" s="608">
        <v>1798242</v>
      </c>
      <c r="M390" s="608">
        <v>1795956</v>
      </c>
      <c r="N390" s="608">
        <v>1937312</v>
      </c>
      <c r="O390" s="607">
        <v>22717623</v>
      </c>
    </row>
    <row r="391" spans="1:15">
      <c r="A391" s="614" t="s">
        <v>518</v>
      </c>
      <c r="B391" s="613" t="s">
        <v>517</v>
      </c>
      <c r="C391" s="612" t="s">
        <v>256</v>
      </c>
      <c r="D391" s="612" t="s">
        <v>256</v>
      </c>
      <c r="E391" s="612" t="s">
        <v>256</v>
      </c>
      <c r="F391" s="612" t="s">
        <v>256</v>
      </c>
      <c r="G391" s="612" t="s">
        <v>256</v>
      </c>
      <c r="H391" s="611" t="s">
        <v>256</v>
      </c>
      <c r="I391" s="610" t="s">
        <v>256</v>
      </c>
      <c r="J391" s="609" t="s">
        <v>256</v>
      </c>
      <c r="K391" s="608" t="s">
        <v>256</v>
      </c>
      <c r="L391" s="608" t="s">
        <v>256</v>
      </c>
      <c r="M391" s="608" t="s">
        <v>256</v>
      </c>
      <c r="N391" s="608" t="s">
        <v>256</v>
      </c>
      <c r="O391" s="607" t="s">
        <v>256</v>
      </c>
    </row>
    <row r="392" spans="1:15">
      <c r="A392" s="614" t="s">
        <v>516</v>
      </c>
      <c r="B392" s="613" t="s">
        <v>515</v>
      </c>
      <c r="C392" s="612">
        <v>2463360</v>
      </c>
      <c r="D392" s="612">
        <v>2228208</v>
      </c>
      <c r="E392" s="612">
        <v>2503329</v>
      </c>
      <c r="F392" s="612">
        <v>2461686</v>
      </c>
      <c r="G392" s="612">
        <v>2500139</v>
      </c>
      <c r="H392" s="611">
        <v>2408021</v>
      </c>
      <c r="I392" s="610">
        <v>2466924</v>
      </c>
      <c r="J392" s="609">
        <v>2366809</v>
      </c>
      <c r="K392" s="608">
        <v>2232147</v>
      </c>
      <c r="L392" s="608">
        <v>2230066</v>
      </c>
      <c r="M392" s="608">
        <v>2224618</v>
      </c>
      <c r="N392" s="608">
        <v>2382732</v>
      </c>
      <c r="O392" s="607">
        <v>28468039</v>
      </c>
    </row>
    <row r="393" spans="1:15">
      <c r="A393" s="614" t="s">
        <v>514</v>
      </c>
      <c r="B393" s="613" t="s">
        <v>513</v>
      </c>
      <c r="C393" s="612">
        <v>3744169</v>
      </c>
      <c r="D393" s="612">
        <v>3455421</v>
      </c>
      <c r="E393" s="612">
        <v>3877049</v>
      </c>
      <c r="F393" s="612">
        <v>3824737</v>
      </c>
      <c r="G393" s="612">
        <v>3903632</v>
      </c>
      <c r="H393" s="611">
        <v>3775182</v>
      </c>
      <c r="I393" s="610">
        <v>3887798</v>
      </c>
      <c r="J393" s="609">
        <v>3626094</v>
      </c>
      <c r="K393" s="608">
        <v>3507234</v>
      </c>
      <c r="L393" s="608">
        <v>3548549</v>
      </c>
      <c r="M393" s="608">
        <v>3499853</v>
      </c>
      <c r="N393" s="608">
        <v>3716961</v>
      </c>
      <c r="O393" s="607">
        <v>44366679</v>
      </c>
    </row>
    <row r="394" spans="1:15">
      <c r="A394" s="614" t="s">
        <v>512</v>
      </c>
      <c r="B394" s="613" t="s">
        <v>511</v>
      </c>
      <c r="C394" s="612" t="s">
        <v>256</v>
      </c>
      <c r="D394" s="612" t="s">
        <v>256</v>
      </c>
      <c r="E394" s="612" t="s">
        <v>256</v>
      </c>
      <c r="F394" s="612" t="s">
        <v>256</v>
      </c>
      <c r="G394" s="612" t="s">
        <v>256</v>
      </c>
      <c r="H394" s="611" t="s">
        <v>256</v>
      </c>
      <c r="I394" s="610" t="s">
        <v>256</v>
      </c>
      <c r="J394" s="609" t="s">
        <v>256</v>
      </c>
      <c r="K394" s="608" t="s">
        <v>256</v>
      </c>
      <c r="L394" s="608" t="s">
        <v>256</v>
      </c>
      <c r="M394" s="608" t="s">
        <v>256</v>
      </c>
      <c r="N394" s="608" t="s">
        <v>256</v>
      </c>
      <c r="O394" s="607" t="s">
        <v>256</v>
      </c>
    </row>
    <row r="395" spans="1:15">
      <c r="A395" s="614" t="s">
        <v>510</v>
      </c>
      <c r="B395" s="613" t="s">
        <v>509</v>
      </c>
      <c r="C395" s="612">
        <v>3164593</v>
      </c>
      <c r="D395" s="612">
        <v>2911325</v>
      </c>
      <c r="E395" s="612">
        <v>3267200</v>
      </c>
      <c r="F395" s="612">
        <v>3194277</v>
      </c>
      <c r="G395" s="612">
        <v>3313170</v>
      </c>
      <c r="H395" s="611">
        <v>3186270</v>
      </c>
      <c r="I395" s="610">
        <v>3236990</v>
      </c>
      <c r="J395" s="609">
        <v>3132824</v>
      </c>
      <c r="K395" s="608">
        <v>2965708</v>
      </c>
      <c r="L395" s="608">
        <v>3039815</v>
      </c>
      <c r="M395" s="608">
        <v>2950602</v>
      </c>
      <c r="N395" s="608">
        <v>3088156</v>
      </c>
      <c r="O395" s="607">
        <v>37450930</v>
      </c>
    </row>
    <row r="396" spans="1:15">
      <c r="A396" s="614" t="s">
        <v>508</v>
      </c>
      <c r="B396" s="613" t="s">
        <v>507</v>
      </c>
      <c r="C396" s="612" t="s">
        <v>256</v>
      </c>
      <c r="D396" s="612" t="s">
        <v>256</v>
      </c>
      <c r="E396" s="612" t="s">
        <v>256</v>
      </c>
      <c r="F396" s="612" t="s">
        <v>256</v>
      </c>
      <c r="G396" s="612" t="s">
        <v>256</v>
      </c>
      <c r="H396" s="611" t="s">
        <v>256</v>
      </c>
      <c r="I396" s="610" t="s">
        <v>256</v>
      </c>
      <c r="J396" s="609" t="s">
        <v>256</v>
      </c>
      <c r="K396" s="608" t="s">
        <v>256</v>
      </c>
      <c r="L396" s="608" t="s">
        <v>256</v>
      </c>
      <c r="M396" s="608" t="s">
        <v>256</v>
      </c>
      <c r="N396" s="608" t="s">
        <v>256</v>
      </c>
      <c r="O396" s="607" t="s">
        <v>256</v>
      </c>
    </row>
    <row r="397" spans="1:15">
      <c r="A397" s="614" t="s">
        <v>506</v>
      </c>
      <c r="B397" s="613" t="s">
        <v>505</v>
      </c>
      <c r="C397" s="612" t="s">
        <v>256</v>
      </c>
      <c r="D397" s="612" t="s">
        <v>256</v>
      </c>
      <c r="E397" s="612" t="s">
        <v>256</v>
      </c>
      <c r="F397" s="612" t="s">
        <v>256</v>
      </c>
      <c r="G397" s="612" t="s">
        <v>256</v>
      </c>
      <c r="H397" s="611" t="s">
        <v>256</v>
      </c>
      <c r="I397" s="610" t="s">
        <v>256</v>
      </c>
      <c r="J397" s="609" t="s">
        <v>256</v>
      </c>
      <c r="K397" s="608" t="s">
        <v>256</v>
      </c>
      <c r="L397" s="608" t="s">
        <v>256</v>
      </c>
      <c r="M397" s="608" t="s">
        <v>256</v>
      </c>
      <c r="N397" s="608" t="s">
        <v>256</v>
      </c>
      <c r="O397" s="607" t="s">
        <v>256</v>
      </c>
    </row>
    <row r="398" spans="1:15">
      <c r="A398" s="614" t="s">
        <v>504</v>
      </c>
      <c r="B398" s="613" t="s">
        <v>503</v>
      </c>
      <c r="C398" s="612">
        <v>9968562</v>
      </c>
      <c r="D398" s="612">
        <v>9085064</v>
      </c>
      <c r="E398" s="612">
        <v>10174979</v>
      </c>
      <c r="F398" s="612">
        <v>9894306</v>
      </c>
      <c r="G398" s="612">
        <v>10137503</v>
      </c>
      <c r="H398" s="611">
        <v>9744976</v>
      </c>
      <c r="I398" s="610">
        <v>10160598</v>
      </c>
      <c r="J398" s="609">
        <v>9578493</v>
      </c>
      <c r="K398" s="608">
        <v>9186664</v>
      </c>
      <c r="L398" s="608">
        <v>9353218</v>
      </c>
      <c r="M398" s="608">
        <v>8960880</v>
      </c>
      <c r="N398" s="608">
        <v>9536342</v>
      </c>
      <c r="O398" s="607">
        <v>115781585</v>
      </c>
    </row>
    <row r="399" spans="1:15">
      <c r="A399" s="614" t="s">
        <v>502</v>
      </c>
      <c r="B399" s="613" t="s">
        <v>501</v>
      </c>
      <c r="C399" s="612">
        <v>4322614</v>
      </c>
      <c r="D399" s="612">
        <v>3993777</v>
      </c>
      <c r="E399" s="612">
        <v>4541787</v>
      </c>
      <c r="F399" s="612">
        <v>4448527</v>
      </c>
      <c r="G399" s="612">
        <v>4555397</v>
      </c>
      <c r="H399" s="611">
        <v>4328549</v>
      </c>
      <c r="I399" s="610">
        <v>4362042</v>
      </c>
      <c r="J399" s="609">
        <v>4144625</v>
      </c>
      <c r="K399" s="608">
        <v>4008950</v>
      </c>
      <c r="L399" s="608">
        <v>3973503</v>
      </c>
      <c r="M399" s="608">
        <v>3726490</v>
      </c>
      <c r="N399" s="608">
        <v>3910276</v>
      </c>
      <c r="O399" s="607">
        <v>50316537</v>
      </c>
    </row>
    <row r="400" spans="1:15">
      <c r="A400" s="606">
        <v>50000</v>
      </c>
      <c r="B400" s="605" t="s">
        <v>261</v>
      </c>
      <c r="C400" s="604">
        <v>2688555660</v>
      </c>
      <c r="D400" s="604">
        <v>2467598198</v>
      </c>
      <c r="E400" s="604">
        <v>2753286884</v>
      </c>
      <c r="F400" s="604">
        <v>2691177989</v>
      </c>
      <c r="G400" s="604">
        <v>2803142915</v>
      </c>
      <c r="H400" s="604">
        <v>2677827709</v>
      </c>
      <c r="I400" s="603">
        <v>2727300891</v>
      </c>
      <c r="J400" s="602">
        <v>2627185500</v>
      </c>
      <c r="K400" s="601">
        <v>2485773145</v>
      </c>
      <c r="L400" s="601">
        <v>2536462482</v>
      </c>
      <c r="M400" s="601">
        <v>2434232119</v>
      </c>
      <c r="N400" s="601">
        <v>2571428910</v>
      </c>
      <c r="O400" s="600">
        <v>31463972402</v>
      </c>
    </row>
    <row r="401" spans="1:9">
      <c r="A401" s="599" t="s">
        <v>500</v>
      </c>
      <c r="B401" s="598"/>
      <c r="C401" s="597"/>
      <c r="D401" s="596"/>
      <c r="E401" s="596"/>
      <c r="F401" s="596"/>
      <c r="G401" s="596"/>
      <c r="H401" s="595"/>
      <c r="I401" s="593"/>
    </row>
    <row r="402" spans="1:9">
      <c r="A402" s="594" t="s">
        <v>499</v>
      </c>
      <c r="H402" s="593"/>
      <c r="I402" s="593"/>
    </row>
    <row r="403" spans="1:9">
      <c r="A403" s="594" t="s">
        <v>498</v>
      </c>
      <c r="H403" s="593"/>
      <c r="I403" s="593"/>
    </row>
    <row r="404" spans="1:9">
      <c r="A404" s="592" t="s">
        <v>497</v>
      </c>
    </row>
    <row r="405" spans="1:9">
      <c r="A405" s="592" t="s">
        <v>496</v>
      </c>
    </row>
    <row r="406" spans="1:9">
      <c r="A406" s="2" t="s">
        <v>15</v>
      </c>
    </row>
  </sheetData>
  <hyperlinks>
    <hyperlink ref="A406" location="Inhaltsverzeichnis!A1" display="Zurück zum Inhaltsverzeichnis"/>
  </hyperlinks>
  <pageMargins left="0.78740157480314965" right="0.59055118110236227" top="0.39370078740157483" bottom="0.78740157480314965" header="0.31496062992125984" footer="0.31496062992125984"/>
  <pageSetup paperSize="9" orientation="portrait" r:id="rId1"/>
  <headerFooter>
    <oddFooter>&amp;R&amp;A</oddFooter>
  </headerFooter>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rgb="FFF9E03A"/>
    <pageSetUpPr fitToPage="1"/>
  </sheetPr>
  <dimension ref="A1:U215"/>
  <sheetViews>
    <sheetView showGridLines="0" showZeros="0" zoomScale="145" zoomScaleNormal="145" workbookViewId="0">
      <pane ySplit="7" topLeftCell="A8" activePane="bottomLeft" state="frozen"/>
      <selection activeCell="H43" sqref="H43"/>
      <selection pane="bottomLeft"/>
    </sheetView>
  </sheetViews>
  <sheetFormatPr baseColWidth="10" defaultColWidth="11.42578125" defaultRowHeight="12.75"/>
  <cols>
    <col min="1" max="1" width="6.7109375" style="75" customWidth="1"/>
    <col min="2" max="15" width="7.7109375" style="75" customWidth="1"/>
    <col min="16" max="16" width="5.140625" style="75" customWidth="1"/>
    <col min="17" max="19" width="6.42578125" style="198" customWidth="1"/>
    <col min="20" max="20" width="3.42578125" style="198" customWidth="1"/>
    <col min="21" max="21" width="2" style="198" customWidth="1"/>
    <col min="22" max="16384" width="11.42578125" style="75"/>
  </cols>
  <sheetData>
    <row r="1" spans="1:20" ht="79.5" customHeight="1">
      <c r="A1" s="667" t="s">
        <v>1336</v>
      </c>
      <c r="B1" s="465"/>
      <c r="C1" s="465"/>
      <c r="D1" s="465"/>
      <c r="E1" s="465"/>
      <c r="F1" s="465"/>
      <c r="G1" s="465"/>
      <c r="H1" s="465"/>
      <c r="I1" s="465"/>
      <c r="J1" s="465"/>
      <c r="K1" s="465"/>
      <c r="L1" s="465"/>
      <c r="M1" s="465"/>
      <c r="N1" s="465"/>
      <c r="O1" s="465"/>
      <c r="Q1" s="658"/>
      <c r="R1" s="658"/>
      <c r="S1" s="658"/>
      <c r="T1" s="666"/>
    </row>
    <row r="2" spans="1:20" ht="12" customHeight="1">
      <c r="A2" s="487" t="s">
        <v>1335</v>
      </c>
      <c r="B2" s="486"/>
      <c r="C2" s="486"/>
      <c r="D2" s="486"/>
      <c r="E2" s="486"/>
      <c r="F2" s="486"/>
      <c r="G2" s="486"/>
      <c r="H2" s="486"/>
      <c r="I2" s="486"/>
      <c r="J2" s="486"/>
      <c r="K2" s="486"/>
      <c r="L2" s="486"/>
      <c r="M2" s="486"/>
      <c r="N2" s="486"/>
      <c r="O2" s="486"/>
      <c r="Q2" s="658"/>
      <c r="R2" s="658"/>
      <c r="S2" s="658"/>
      <c r="T2" s="666"/>
    </row>
    <row r="3" spans="1:20" ht="12" customHeight="1">
      <c r="A3" s="487" t="s">
        <v>1334</v>
      </c>
      <c r="B3" s="486"/>
      <c r="C3" s="486"/>
      <c r="D3" s="486"/>
      <c r="E3" s="486"/>
      <c r="F3" s="486"/>
      <c r="G3" s="486"/>
      <c r="H3" s="486"/>
      <c r="I3" s="486"/>
      <c r="J3" s="486"/>
      <c r="K3" s="486"/>
      <c r="L3" s="486"/>
      <c r="M3" s="486"/>
      <c r="N3" s="486"/>
      <c r="O3" s="486"/>
      <c r="Q3" s="658"/>
      <c r="R3" s="658"/>
      <c r="S3" s="658"/>
      <c r="T3" s="666"/>
    </row>
    <row r="4" spans="1:20" ht="12" customHeight="1">
      <c r="A4" s="487" t="s">
        <v>1295</v>
      </c>
      <c r="B4" s="486"/>
      <c r="C4" s="486"/>
      <c r="D4" s="486"/>
      <c r="E4" s="486"/>
      <c r="F4" s="486"/>
      <c r="G4" s="486"/>
      <c r="H4" s="486"/>
      <c r="I4" s="486"/>
      <c r="J4" s="486"/>
      <c r="K4" s="486"/>
      <c r="L4" s="486"/>
      <c r="M4" s="486"/>
      <c r="N4" s="486"/>
      <c r="O4" s="486"/>
      <c r="Q4" s="658"/>
      <c r="R4" s="658"/>
      <c r="S4" s="658"/>
      <c r="T4" s="666"/>
    </row>
    <row r="5" spans="1:20" ht="12" customHeight="1">
      <c r="A5" s="1982" t="s">
        <v>1333</v>
      </c>
      <c r="B5" s="1543" t="s">
        <v>1332</v>
      </c>
      <c r="C5" s="530"/>
      <c r="D5" s="530"/>
      <c r="E5" s="530"/>
      <c r="F5" s="530"/>
      <c r="G5" s="530"/>
      <c r="H5" s="530"/>
      <c r="I5" s="530"/>
      <c r="J5" s="530"/>
      <c r="K5" s="530"/>
      <c r="L5" s="530"/>
      <c r="M5" s="529"/>
      <c r="N5" s="1985" t="s">
        <v>1331</v>
      </c>
      <c r="O5" s="1985" t="s">
        <v>1330</v>
      </c>
    </row>
    <row r="6" spans="1:20" ht="12" customHeight="1">
      <c r="A6" s="1983"/>
      <c r="B6" s="1934" t="s">
        <v>173</v>
      </c>
      <c r="C6" s="1980" t="s">
        <v>257</v>
      </c>
      <c r="D6" s="1980" t="s">
        <v>1329</v>
      </c>
      <c r="E6" s="1980" t="s">
        <v>1328</v>
      </c>
      <c r="F6" s="1980" t="s">
        <v>169</v>
      </c>
      <c r="G6" s="1980" t="s">
        <v>1327</v>
      </c>
      <c r="H6" s="1980" t="s">
        <v>1326</v>
      </c>
      <c r="I6" s="1980" t="s">
        <v>178</v>
      </c>
      <c r="J6" s="1980" t="s">
        <v>1325</v>
      </c>
      <c r="K6" s="1980" t="s">
        <v>176</v>
      </c>
      <c r="L6" s="1980" t="s">
        <v>175</v>
      </c>
      <c r="M6" s="1980" t="s">
        <v>174</v>
      </c>
      <c r="N6" s="1986" t="s">
        <v>373</v>
      </c>
      <c r="O6" s="1986" t="s">
        <v>373</v>
      </c>
    </row>
    <row r="7" spans="1:20" ht="12" customHeight="1">
      <c r="A7" s="1984"/>
      <c r="B7" s="1935"/>
      <c r="C7" s="1943"/>
      <c r="D7" s="1943"/>
      <c r="E7" s="1943"/>
      <c r="F7" s="1943"/>
      <c r="G7" s="1943"/>
      <c r="H7" s="1943"/>
      <c r="I7" s="1943"/>
      <c r="J7" s="1943"/>
      <c r="K7" s="1943"/>
      <c r="L7" s="1943"/>
      <c r="M7" s="1943"/>
      <c r="N7" s="1912" t="s">
        <v>373</v>
      </c>
      <c r="O7" s="1912" t="s">
        <v>373</v>
      </c>
    </row>
    <row r="8" spans="1:20" ht="11.25" customHeight="1">
      <c r="A8" s="662" t="s">
        <v>1324</v>
      </c>
      <c r="B8" s="661"/>
      <c r="C8" s="661"/>
      <c r="D8" s="661"/>
      <c r="E8" s="661"/>
      <c r="F8" s="661"/>
      <c r="G8" s="661"/>
      <c r="H8" s="661"/>
      <c r="I8" s="661"/>
      <c r="J8" s="661"/>
      <c r="K8" s="661"/>
      <c r="L8" s="661"/>
      <c r="M8" s="661"/>
      <c r="N8" s="661"/>
      <c r="O8" s="660"/>
    </row>
    <row r="9" spans="1:20" ht="11.25" customHeight="1">
      <c r="A9" s="659" t="s">
        <v>1315</v>
      </c>
      <c r="B9" s="513"/>
      <c r="C9" s="513"/>
      <c r="D9" s="513"/>
      <c r="E9" s="513"/>
      <c r="F9" s="513"/>
      <c r="G9" s="513"/>
      <c r="H9" s="513"/>
      <c r="I9" s="513"/>
      <c r="J9" s="513"/>
      <c r="K9" s="513"/>
      <c r="L9" s="513"/>
      <c r="M9" s="513"/>
      <c r="N9" s="513"/>
      <c r="O9" s="512"/>
    </row>
    <row r="10" spans="1:20" ht="11.25" customHeight="1">
      <c r="A10" s="652">
        <v>2022</v>
      </c>
      <c r="B10" s="672">
        <v>249315</v>
      </c>
      <c r="C10" s="672">
        <v>229490.13500000001</v>
      </c>
      <c r="D10" s="672">
        <v>255850.18599999999</v>
      </c>
      <c r="E10" s="672">
        <v>248726.08600000001</v>
      </c>
      <c r="F10" s="672">
        <v>261653.696</v>
      </c>
      <c r="G10" s="672">
        <v>251812.21299999999</v>
      </c>
      <c r="H10" s="672">
        <v>255928</v>
      </c>
      <c r="I10" s="672">
        <v>247979.35200000001</v>
      </c>
      <c r="J10" s="672">
        <v>235493.54500000001</v>
      </c>
      <c r="K10" s="672">
        <v>239287.44399999999</v>
      </c>
      <c r="L10" s="672">
        <v>232500.323</v>
      </c>
      <c r="M10" s="672">
        <v>242627.02799999999</v>
      </c>
      <c r="N10" s="673">
        <v>2950663.0079999999</v>
      </c>
      <c r="O10" s="664">
        <f>SUM(E10:M10)</f>
        <v>2216007.6869999999</v>
      </c>
    </row>
    <row r="11" spans="1:20" ht="11.25" customHeight="1">
      <c r="A11" s="652">
        <v>2023</v>
      </c>
      <c r="B11" s="672">
        <v>251482.82500000001</v>
      </c>
      <c r="C11" s="672">
        <v>228901.448</v>
      </c>
      <c r="D11" s="672">
        <v>253889.33</v>
      </c>
      <c r="E11" s="672">
        <v>248814.58199999999</v>
      </c>
      <c r="F11" s="672">
        <v>261220.28899999999</v>
      </c>
      <c r="G11" s="672">
        <v>250122.508</v>
      </c>
      <c r="H11" s="672">
        <v>254824.72899999999</v>
      </c>
      <c r="I11" s="672">
        <v>247536.50599999999</v>
      </c>
      <c r="J11" s="672">
        <v>233619.87899999999</v>
      </c>
      <c r="K11" s="672">
        <v>239116.28400000001</v>
      </c>
      <c r="L11" s="672">
        <v>231228.35699999999</v>
      </c>
      <c r="M11" s="672">
        <v>243023.723</v>
      </c>
      <c r="N11" s="673">
        <v>2943780.46</v>
      </c>
      <c r="O11" s="664">
        <f>SUM(E11:M11)</f>
        <v>2209506.8569999998</v>
      </c>
    </row>
    <row r="12" spans="1:20" ht="11.25" customHeight="1">
      <c r="A12" s="650" t="s">
        <v>1310</v>
      </c>
      <c r="B12" s="674">
        <v>0.86951246415178218</v>
      </c>
      <c r="C12" s="674">
        <v>-0.25651952315945437</v>
      </c>
      <c r="D12" s="674">
        <v>-0.76640788527704728</v>
      </c>
      <c r="E12" s="674">
        <v>3.5579701921562901E-2</v>
      </c>
      <c r="F12" s="674">
        <v>-0.1656414591598292</v>
      </c>
      <c r="G12" s="674">
        <v>-0.67101789062152761</v>
      </c>
      <c r="H12" s="674">
        <v>-0.43108647744678308</v>
      </c>
      <c r="I12" s="674">
        <v>-0.17858180385923106</v>
      </c>
      <c r="J12" s="674">
        <v>-0.79563369773045167</v>
      </c>
      <c r="K12" s="674">
        <v>-7.1529035179949574E-2</v>
      </c>
      <c r="L12" s="674">
        <v>-0.54708139050629256</v>
      </c>
      <c r="M12" s="674">
        <v>0.16349992136903779</v>
      </c>
      <c r="N12" s="655">
        <v>-0.2332542883189177</v>
      </c>
      <c r="O12" s="676">
        <f>((O10-O11)/O10)*100</f>
        <v>0.29335773689489347</v>
      </c>
      <c r="P12" s="675"/>
    </row>
    <row r="13" spans="1:20" ht="11.25" customHeight="1">
      <c r="A13" s="659" t="s">
        <v>1314</v>
      </c>
      <c r="B13" s="513"/>
      <c r="C13" s="513"/>
      <c r="D13" s="513"/>
      <c r="E13" s="513"/>
      <c r="F13" s="513"/>
      <c r="G13" s="513"/>
      <c r="H13" s="513"/>
      <c r="I13" s="513"/>
      <c r="J13" s="513"/>
      <c r="K13" s="513"/>
      <c r="L13" s="513"/>
      <c r="M13" s="513"/>
      <c r="N13" s="513"/>
      <c r="O13" s="512"/>
    </row>
    <row r="14" spans="1:20" ht="11.25" customHeight="1">
      <c r="A14" s="652">
        <v>2022</v>
      </c>
      <c r="B14" s="656">
        <v>3615.9780000000001</v>
      </c>
      <c r="C14" s="656">
        <v>3260.9929999999999</v>
      </c>
      <c r="D14" s="656">
        <v>3688.4870000000001</v>
      </c>
      <c r="E14" s="656">
        <v>3761.2130000000002</v>
      </c>
      <c r="F14" s="656">
        <v>4263.4530000000004</v>
      </c>
      <c r="G14" s="656">
        <v>4062.66</v>
      </c>
      <c r="H14" s="656">
        <v>3997.038</v>
      </c>
      <c r="I14" s="656">
        <v>3857.5430000000001</v>
      </c>
      <c r="J14" s="656">
        <v>3516.7109999999998</v>
      </c>
      <c r="K14" s="656">
        <v>4000.835</v>
      </c>
      <c r="L14" s="656">
        <v>4023.0439999999999</v>
      </c>
      <c r="M14" s="656">
        <v>4213.3040000000001</v>
      </c>
      <c r="N14" s="673">
        <v>46261.259000000005</v>
      </c>
      <c r="O14" s="664">
        <f>SUM(E14:M14)</f>
        <v>35695.801000000007</v>
      </c>
    </row>
    <row r="15" spans="1:20" ht="11.25" customHeight="1">
      <c r="A15" s="652">
        <v>2023</v>
      </c>
      <c r="B15" s="656">
        <v>4410.482</v>
      </c>
      <c r="C15" s="656">
        <v>4080.4059999999999</v>
      </c>
      <c r="D15" s="656">
        <v>4609.2719999999999</v>
      </c>
      <c r="E15" s="656">
        <v>4622.4660000000003</v>
      </c>
      <c r="F15" s="656">
        <v>5010.8220000000001</v>
      </c>
      <c r="G15" s="656">
        <v>4707.9750000000004</v>
      </c>
      <c r="H15" s="656">
        <v>4757.03</v>
      </c>
      <c r="I15" s="656">
        <v>4616.2120000000004</v>
      </c>
      <c r="J15" s="656">
        <v>4299.4369999999999</v>
      </c>
      <c r="K15" s="656">
        <v>4246.9790000000003</v>
      </c>
      <c r="L15" s="656">
        <v>4033.692</v>
      </c>
      <c r="M15" s="656">
        <v>4295.0320000000002</v>
      </c>
      <c r="N15" s="673">
        <v>53689.805</v>
      </c>
      <c r="O15" s="664">
        <f>SUM(E15:M15)</f>
        <v>40589.645000000004</v>
      </c>
    </row>
    <row r="16" spans="1:20" ht="11.25" customHeight="1">
      <c r="A16" s="650" t="s">
        <v>1310</v>
      </c>
      <c r="B16" s="646">
        <v>21.972036334291857</v>
      </c>
      <c r="C16" s="646">
        <v>25.127714165593119</v>
      </c>
      <c r="D16" s="646">
        <v>24.963758852884666</v>
      </c>
      <c r="E16" s="646">
        <v>22.898277763051439</v>
      </c>
      <c r="F16" s="646">
        <v>17.529664335457653</v>
      </c>
      <c r="G16" s="646">
        <v>15.884051335824324</v>
      </c>
      <c r="H16" s="646">
        <v>19.013879777975589</v>
      </c>
      <c r="I16" s="646">
        <v>19.667156010963467</v>
      </c>
      <c r="J16" s="646">
        <v>22.257330784360732</v>
      </c>
      <c r="K16" s="646">
        <v>6.1523157040967789</v>
      </c>
      <c r="L16" s="646">
        <v>0.26467520613745421</v>
      </c>
      <c r="M16" s="646">
        <v>1.9397603401036321</v>
      </c>
      <c r="N16" s="655">
        <v>16.057812002046887</v>
      </c>
      <c r="O16" s="676">
        <f>((O14-O15)/O14)*100</f>
        <v>-13.709859039162609</v>
      </c>
    </row>
    <row r="17" spans="1:15" ht="11.25" customHeight="1">
      <c r="A17" s="662" t="s">
        <v>1323</v>
      </c>
      <c r="B17" s="661"/>
      <c r="C17" s="661"/>
      <c r="D17" s="661"/>
      <c r="E17" s="661"/>
      <c r="F17" s="661"/>
      <c r="G17" s="661"/>
      <c r="H17" s="661"/>
      <c r="I17" s="661"/>
      <c r="J17" s="661"/>
      <c r="K17" s="661"/>
      <c r="L17" s="661"/>
      <c r="M17" s="661"/>
      <c r="N17" s="661"/>
      <c r="O17" s="660"/>
    </row>
    <row r="18" spans="1:15" ht="11.25" customHeight="1">
      <c r="A18" s="659" t="s">
        <v>1315</v>
      </c>
      <c r="B18" s="513"/>
      <c r="C18" s="513"/>
      <c r="D18" s="513"/>
      <c r="E18" s="513"/>
      <c r="F18" s="513"/>
      <c r="G18" s="513"/>
      <c r="H18" s="513"/>
      <c r="I18" s="513"/>
      <c r="J18" s="513"/>
      <c r="K18" s="513"/>
      <c r="L18" s="513"/>
      <c r="M18" s="513"/>
      <c r="N18" s="513"/>
      <c r="O18" s="512"/>
    </row>
    <row r="19" spans="1:15" ht="11.25" customHeight="1">
      <c r="A19" s="652">
        <v>2022</v>
      </c>
      <c r="B19" s="656">
        <v>589098.19900000002</v>
      </c>
      <c r="C19" s="656">
        <v>546380.91200000001</v>
      </c>
      <c r="D19" s="656">
        <v>610267.52599999995</v>
      </c>
      <c r="E19" s="656">
        <v>592150.45799999998</v>
      </c>
      <c r="F19" s="656">
        <v>624850.74100000004</v>
      </c>
      <c r="G19" s="656">
        <v>599806.21499999997</v>
      </c>
      <c r="H19" s="656">
        <v>608908.93400000001</v>
      </c>
      <c r="I19" s="656">
        <v>592516.95400000003</v>
      </c>
      <c r="J19" s="656">
        <v>565181.78799999994</v>
      </c>
      <c r="K19" s="656">
        <v>576604.53200000001</v>
      </c>
      <c r="L19" s="656">
        <v>561867.60400000005</v>
      </c>
      <c r="M19" s="656">
        <v>588977.65800000005</v>
      </c>
      <c r="N19" s="673">
        <v>7056611.5209999997</v>
      </c>
      <c r="O19" s="664">
        <f>SUM(E19:M19)</f>
        <v>5310864.8839999996</v>
      </c>
    </row>
    <row r="20" spans="1:15" ht="11.25" customHeight="1">
      <c r="A20" s="652">
        <v>2023</v>
      </c>
      <c r="B20" s="656">
        <v>615203.978</v>
      </c>
      <c r="C20" s="656">
        <v>563526.76899999997</v>
      </c>
      <c r="D20" s="656">
        <v>623618.61899999995</v>
      </c>
      <c r="E20" s="656">
        <v>610777.66500000004</v>
      </c>
      <c r="F20" s="656">
        <v>638833.14800000004</v>
      </c>
      <c r="G20" s="656">
        <v>610506.39199999999</v>
      </c>
      <c r="H20" s="656">
        <v>622971.56400000001</v>
      </c>
      <c r="I20" s="656">
        <v>602183.78300000005</v>
      </c>
      <c r="J20" s="656">
        <v>566845.67700000003</v>
      </c>
      <c r="K20" s="656">
        <v>576323.46</v>
      </c>
      <c r="L20" s="656">
        <v>555555.62</v>
      </c>
      <c r="M20" s="656">
        <v>587781.84699999995</v>
      </c>
      <c r="N20" s="673">
        <v>7174128.5219999999</v>
      </c>
      <c r="O20" s="664">
        <f>SUM(E20:M20)</f>
        <v>5371779.1560000004</v>
      </c>
    </row>
    <row r="21" spans="1:15" ht="11.25" customHeight="1">
      <c r="A21" s="650" t="s">
        <v>1310</v>
      </c>
      <c r="B21" s="646">
        <v>4.4314817197395513</v>
      </c>
      <c r="C21" s="646">
        <v>3.1380775981427291</v>
      </c>
      <c r="D21" s="646">
        <v>2.187744297572209</v>
      </c>
      <c r="E21" s="646">
        <v>3.14568818589008</v>
      </c>
      <c r="F21" s="646">
        <v>2.2377195196444575</v>
      </c>
      <c r="G21" s="646">
        <v>1.7839390010322091</v>
      </c>
      <c r="H21" s="646">
        <v>2.3094799919621494</v>
      </c>
      <c r="I21" s="646">
        <v>1.6314856367806243</v>
      </c>
      <c r="J21" s="646">
        <v>0.29439890586142781</v>
      </c>
      <c r="K21" s="646">
        <v>-4.8746061538068375E-2</v>
      </c>
      <c r="L21" s="646">
        <v>-1.1233934747375258</v>
      </c>
      <c r="M21" s="646">
        <v>-0.2030316402935739</v>
      </c>
      <c r="N21" s="655">
        <v>1.6653460467574064</v>
      </c>
      <c r="O21" s="676">
        <f>((O19-O20)/O19)*100</f>
        <v>-1.1469746139374917</v>
      </c>
    </row>
    <row r="22" spans="1:15" ht="11.25" customHeight="1">
      <c r="A22" s="659" t="s">
        <v>1314</v>
      </c>
      <c r="B22" s="513"/>
      <c r="C22" s="513"/>
      <c r="D22" s="513"/>
      <c r="E22" s="513"/>
      <c r="F22" s="513"/>
      <c r="G22" s="513"/>
      <c r="H22" s="513"/>
      <c r="I22" s="513"/>
      <c r="J22" s="513"/>
      <c r="K22" s="513"/>
      <c r="L22" s="513"/>
      <c r="M22" s="513"/>
      <c r="N22" s="513"/>
      <c r="O22" s="512"/>
    </row>
    <row r="23" spans="1:15" ht="11.25" customHeight="1">
      <c r="A23" s="652">
        <v>2022</v>
      </c>
      <c r="B23" s="656">
        <v>8682.7160000000003</v>
      </c>
      <c r="C23" s="656">
        <v>7859.7340000000004</v>
      </c>
      <c r="D23" s="656">
        <v>8858.7489999999998</v>
      </c>
      <c r="E23" s="656">
        <v>8990.6190000000006</v>
      </c>
      <c r="F23" s="656">
        <v>10201.338</v>
      </c>
      <c r="G23" s="656">
        <v>9491.7520000000004</v>
      </c>
      <c r="H23" s="656">
        <v>9576.9629999999997</v>
      </c>
      <c r="I23" s="656">
        <v>9397.5130000000008</v>
      </c>
      <c r="J23" s="656">
        <v>8895.2350000000006</v>
      </c>
      <c r="K23" s="656">
        <v>9518.89</v>
      </c>
      <c r="L23" s="656">
        <v>9514.3029999999999</v>
      </c>
      <c r="M23" s="656">
        <v>9946.0550000000003</v>
      </c>
      <c r="N23" s="673">
        <v>110933.867</v>
      </c>
      <c r="O23" s="664">
        <f>SUM(E23:M23)</f>
        <v>85532.668000000005</v>
      </c>
    </row>
    <row r="24" spans="1:15" ht="11.25" customHeight="1">
      <c r="A24" s="652">
        <v>2023</v>
      </c>
      <c r="B24" s="656">
        <v>10239.963</v>
      </c>
      <c r="C24" s="656">
        <v>9355.8639999999996</v>
      </c>
      <c r="D24" s="656">
        <v>10452.764999999999</v>
      </c>
      <c r="E24" s="656">
        <v>10629.921</v>
      </c>
      <c r="F24" s="656">
        <v>11403.33</v>
      </c>
      <c r="G24" s="656">
        <v>10644.18</v>
      </c>
      <c r="H24" s="656">
        <v>10708.085999999999</v>
      </c>
      <c r="I24" s="656">
        <v>10160.008</v>
      </c>
      <c r="J24" s="656">
        <v>9938.0830000000005</v>
      </c>
      <c r="K24" s="656">
        <v>10002.677</v>
      </c>
      <c r="L24" s="656">
        <v>9622.3140000000003</v>
      </c>
      <c r="M24" s="656">
        <v>10102.599</v>
      </c>
      <c r="N24" s="673">
        <v>123259.79</v>
      </c>
      <c r="O24" s="664">
        <f>SUM(E24:M24)</f>
        <v>93211.198000000004</v>
      </c>
    </row>
    <row r="25" spans="1:15" ht="11.25" customHeight="1">
      <c r="A25" s="650" t="s">
        <v>1310</v>
      </c>
      <c r="B25" s="646">
        <v>17.935021714403632</v>
      </c>
      <c r="C25" s="646">
        <v>19.035377024209708</v>
      </c>
      <c r="D25" s="646">
        <v>17.993691885840775</v>
      </c>
      <c r="E25" s="646">
        <v>18.233472022337949</v>
      </c>
      <c r="F25" s="646">
        <v>11.782689682471073</v>
      </c>
      <c r="G25" s="646">
        <v>12.141362311193973</v>
      </c>
      <c r="H25" s="646">
        <v>11.81087365587608</v>
      </c>
      <c r="I25" s="646">
        <v>8.1137956393356205</v>
      </c>
      <c r="J25" s="646">
        <v>11.723670032326297</v>
      </c>
      <c r="K25" s="646">
        <v>5.0823888079387416</v>
      </c>
      <c r="L25" s="646">
        <v>1.1352486882118455</v>
      </c>
      <c r="M25" s="646">
        <v>1.5739305684515159</v>
      </c>
      <c r="N25" s="655">
        <v>11.111055021637355</v>
      </c>
      <c r="O25" s="676">
        <f>((O23-O24)/O23)*100</f>
        <v>-8.9773067759326732</v>
      </c>
    </row>
    <row r="26" spans="1:15" ht="11.25" customHeight="1">
      <c r="A26" s="662" t="s">
        <v>1322</v>
      </c>
      <c r="B26" s="661"/>
      <c r="C26" s="661"/>
      <c r="D26" s="661"/>
      <c r="E26" s="661"/>
      <c r="F26" s="661"/>
      <c r="G26" s="661"/>
      <c r="H26" s="661"/>
      <c r="I26" s="661"/>
      <c r="J26" s="661"/>
      <c r="K26" s="661"/>
      <c r="L26" s="661"/>
      <c r="M26" s="661"/>
      <c r="N26" s="661"/>
      <c r="O26" s="660"/>
    </row>
    <row r="27" spans="1:15" ht="11.25" customHeight="1">
      <c r="A27" s="659" t="s">
        <v>1315</v>
      </c>
      <c r="B27" s="513"/>
      <c r="C27" s="513"/>
      <c r="D27" s="513"/>
      <c r="E27" s="513"/>
      <c r="F27" s="513"/>
      <c r="G27" s="513"/>
      <c r="H27" s="513"/>
      <c r="I27" s="513"/>
      <c r="J27" s="513"/>
      <c r="K27" s="513"/>
      <c r="L27" s="513"/>
      <c r="M27" s="513"/>
      <c r="N27" s="513"/>
      <c r="O27" s="512"/>
    </row>
    <row r="28" spans="1:15" ht="11.25" customHeight="1">
      <c r="A28" s="652">
        <v>2022</v>
      </c>
      <c r="B28" s="656">
        <v>273497.978</v>
      </c>
      <c r="C28" s="656">
        <v>252647.451</v>
      </c>
      <c r="D28" s="656">
        <v>282631.04499999998</v>
      </c>
      <c r="E28" s="656">
        <v>274117.57199999999</v>
      </c>
      <c r="F28" s="656">
        <v>287512.05</v>
      </c>
      <c r="G28" s="656">
        <v>274261.23499999999</v>
      </c>
      <c r="H28" s="656">
        <v>277991.61099999998</v>
      </c>
      <c r="I28" s="656">
        <v>270411.07299999997</v>
      </c>
      <c r="J28" s="656">
        <v>258572.69399999999</v>
      </c>
      <c r="K28" s="656">
        <v>266627.82799999998</v>
      </c>
      <c r="L28" s="656">
        <v>260653.008</v>
      </c>
      <c r="M28" s="656">
        <v>272473.60399999999</v>
      </c>
      <c r="N28" s="673">
        <v>3251397.1489999993</v>
      </c>
      <c r="O28" s="664">
        <f>SUM(E28:M28)</f>
        <v>2442620.6749999993</v>
      </c>
    </row>
    <row r="29" spans="1:15" ht="11.25" customHeight="1">
      <c r="A29" s="652">
        <v>2023</v>
      </c>
      <c r="B29" s="656">
        <v>281370.78200000001</v>
      </c>
      <c r="C29" s="656">
        <v>257936.209</v>
      </c>
      <c r="D29" s="656">
        <v>286768.20600000001</v>
      </c>
      <c r="E29" s="656">
        <v>280657.14500000002</v>
      </c>
      <c r="F29" s="656">
        <v>290896.42800000001</v>
      </c>
      <c r="G29" s="656">
        <v>276962.84600000002</v>
      </c>
      <c r="H29" s="656">
        <v>281392.38799999998</v>
      </c>
      <c r="I29" s="656">
        <v>270769.55300000001</v>
      </c>
      <c r="J29" s="656">
        <v>255291.12599999999</v>
      </c>
      <c r="K29" s="656">
        <v>260151.28</v>
      </c>
      <c r="L29" s="656">
        <v>251897.079</v>
      </c>
      <c r="M29" s="656">
        <v>267331.23300000001</v>
      </c>
      <c r="N29" s="673">
        <v>3261424.2750000004</v>
      </c>
      <c r="O29" s="664">
        <f>SUM(E29:M29)</f>
        <v>2435349.0780000002</v>
      </c>
    </row>
    <row r="30" spans="1:15" ht="11.25" customHeight="1">
      <c r="A30" s="650" t="s">
        <v>1310</v>
      </c>
      <c r="B30" s="646">
        <v>2.8785602210192565</v>
      </c>
      <c r="C30" s="646">
        <v>2.0933351906249698</v>
      </c>
      <c r="D30" s="646">
        <v>1.4638027467930925</v>
      </c>
      <c r="E30" s="646">
        <v>2.385681790585835</v>
      </c>
      <c r="F30" s="646">
        <v>1.1771256196044675</v>
      </c>
      <c r="G30" s="646">
        <v>0.98505025692020354</v>
      </c>
      <c r="H30" s="646">
        <v>1.2233379949008594</v>
      </c>
      <c r="I30" s="646">
        <v>0.13256853575667549</v>
      </c>
      <c r="J30" s="646">
        <v>-1.2691084852138346</v>
      </c>
      <c r="K30" s="646">
        <v>-2.4290592803388762</v>
      </c>
      <c r="L30" s="646">
        <v>-3.3592280661499245</v>
      </c>
      <c r="M30" s="646">
        <v>-1.8872914383295551</v>
      </c>
      <c r="N30" s="655">
        <v>0.30839437757043697</v>
      </c>
      <c r="O30" s="676">
        <f>((O28-O29)/O28)*100</f>
        <v>0.29769653038735283</v>
      </c>
    </row>
    <row r="31" spans="1:15" ht="11.25" customHeight="1">
      <c r="A31" s="659" t="s">
        <v>1314</v>
      </c>
      <c r="B31" s="513"/>
      <c r="C31" s="513"/>
      <c r="D31" s="513"/>
      <c r="E31" s="513"/>
      <c r="F31" s="513"/>
      <c r="G31" s="513"/>
      <c r="H31" s="513"/>
      <c r="I31" s="513"/>
      <c r="J31" s="513"/>
      <c r="K31" s="513"/>
      <c r="L31" s="513"/>
      <c r="M31" s="513"/>
      <c r="N31" s="513"/>
      <c r="O31" s="512"/>
    </row>
    <row r="32" spans="1:15" ht="11.25" customHeight="1">
      <c r="A32" s="652">
        <v>2022</v>
      </c>
      <c r="B32" s="656">
        <v>8075.8829999999998</v>
      </c>
      <c r="C32" s="656">
        <v>7282.84</v>
      </c>
      <c r="D32" s="656">
        <v>8275.5</v>
      </c>
      <c r="E32" s="656">
        <v>8236.5869999999995</v>
      </c>
      <c r="F32" s="656">
        <v>9099.2479999999996</v>
      </c>
      <c r="G32" s="656">
        <v>8453.5</v>
      </c>
      <c r="H32" s="656">
        <v>8324.8169999999991</v>
      </c>
      <c r="I32" s="656">
        <v>7840.7730000000001</v>
      </c>
      <c r="J32" s="656">
        <v>7444.8130000000001</v>
      </c>
      <c r="K32" s="656">
        <v>8048.7479999999996</v>
      </c>
      <c r="L32" s="656">
        <v>7789.4390000000003</v>
      </c>
      <c r="M32" s="656">
        <v>8133.35</v>
      </c>
      <c r="N32" s="673">
        <v>97005.498000000007</v>
      </c>
      <c r="O32" s="664">
        <f>SUM(E32:M32)</f>
        <v>73371.275000000009</v>
      </c>
    </row>
    <row r="33" spans="1:15" ht="11.25" customHeight="1">
      <c r="A33" s="652">
        <v>2023</v>
      </c>
      <c r="B33" s="656">
        <v>8247.3379999999997</v>
      </c>
      <c r="C33" s="656">
        <v>7671.9719999999998</v>
      </c>
      <c r="D33" s="656">
        <v>8440.2029999999995</v>
      </c>
      <c r="E33" s="656">
        <v>8303.9719999999998</v>
      </c>
      <c r="F33" s="656">
        <v>9011.0580000000009</v>
      </c>
      <c r="G33" s="656">
        <v>8301.6489999999994</v>
      </c>
      <c r="H33" s="656">
        <v>8230.1990000000005</v>
      </c>
      <c r="I33" s="656">
        <v>7865.8280000000004</v>
      </c>
      <c r="J33" s="656">
        <v>7498.7370000000001</v>
      </c>
      <c r="K33" s="656">
        <v>7708.2359999999999</v>
      </c>
      <c r="L33" s="656">
        <v>7391.3059999999996</v>
      </c>
      <c r="M33" s="656">
        <v>7926.68</v>
      </c>
      <c r="N33" s="673">
        <v>96597.177999999985</v>
      </c>
      <c r="O33" s="664">
        <f>SUM(E33:M33)</f>
        <v>72237.664999999994</v>
      </c>
    </row>
    <row r="34" spans="1:15" ht="11.25" customHeight="1">
      <c r="A34" s="650" t="s">
        <v>1310</v>
      </c>
      <c r="B34" s="646">
        <v>2.123049578603343</v>
      </c>
      <c r="C34" s="646">
        <v>5.3431353702676319</v>
      </c>
      <c r="D34" s="646">
        <v>1.9902483233641419</v>
      </c>
      <c r="E34" s="646">
        <v>0.81811798989070894</v>
      </c>
      <c r="F34" s="646">
        <v>-0.96920097133300942</v>
      </c>
      <c r="G34" s="646">
        <v>-1.7963092210327147</v>
      </c>
      <c r="H34" s="646">
        <v>-1.1365775367794697</v>
      </c>
      <c r="I34" s="646">
        <v>0.31954757521994281</v>
      </c>
      <c r="J34" s="646">
        <v>0.72431637973981822</v>
      </c>
      <c r="K34" s="646">
        <v>-4.2306207126872408</v>
      </c>
      <c r="L34" s="646">
        <v>-5.1111896504998668</v>
      </c>
      <c r="M34" s="646">
        <v>-2.5410193831570069</v>
      </c>
      <c r="N34" s="655">
        <v>-0.42092459542861604</v>
      </c>
      <c r="O34" s="676">
        <f>((O32-O33)/O32)*100</f>
        <v>1.5450324394662829</v>
      </c>
    </row>
    <row r="35" spans="1:15" ht="11.25" customHeight="1">
      <c r="A35" s="662" t="s">
        <v>1321</v>
      </c>
      <c r="B35" s="661"/>
      <c r="C35" s="661"/>
      <c r="D35" s="661"/>
      <c r="E35" s="661"/>
      <c r="F35" s="661"/>
      <c r="G35" s="661"/>
      <c r="H35" s="661"/>
      <c r="I35" s="661"/>
      <c r="J35" s="661"/>
      <c r="K35" s="661"/>
      <c r="L35" s="661"/>
      <c r="M35" s="661"/>
      <c r="N35" s="661"/>
      <c r="O35" s="660"/>
    </row>
    <row r="36" spans="1:15" ht="11.25" customHeight="1">
      <c r="A36" s="659" t="s">
        <v>1315</v>
      </c>
      <c r="B36" s="513"/>
      <c r="C36" s="513"/>
      <c r="D36" s="513"/>
      <c r="E36" s="513"/>
      <c r="F36" s="513"/>
      <c r="G36" s="513"/>
      <c r="H36" s="513"/>
      <c r="I36" s="513"/>
      <c r="J36" s="513"/>
      <c r="K36" s="513"/>
      <c r="L36" s="513"/>
      <c r="M36" s="513"/>
      <c r="N36" s="513"/>
      <c r="O36" s="512"/>
    </row>
    <row r="37" spans="1:15" ht="11.25" customHeight="1">
      <c r="A37" s="652">
        <v>2022</v>
      </c>
      <c r="B37" s="656">
        <v>144183.092</v>
      </c>
      <c r="C37" s="656">
        <v>132798.35500000001</v>
      </c>
      <c r="D37" s="656">
        <v>147338.114</v>
      </c>
      <c r="E37" s="656">
        <v>142474.38200000001</v>
      </c>
      <c r="F37" s="656">
        <v>149964.875</v>
      </c>
      <c r="G37" s="656">
        <v>143813.11799999999</v>
      </c>
      <c r="H37" s="656">
        <v>145998.75200000001</v>
      </c>
      <c r="I37" s="656">
        <v>142382.47700000001</v>
      </c>
      <c r="J37" s="656">
        <v>134336.17300000001</v>
      </c>
      <c r="K37" s="656">
        <v>138123.94</v>
      </c>
      <c r="L37" s="656">
        <v>135615.046</v>
      </c>
      <c r="M37" s="656">
        <v>141948.976</v>
      </c>
      <c r="N37" s="673">
        <v>1698977.3</v>
      </c>
      <c r="O37" s="664">
        <f>SUM(E37:M37)</f>
        <v>1274657.7390000001</v>
      </c>
    </row>
    <row r="38" spans="1:15" ht="11.25" customHeight="1">
      <c r="A38" s="652">
        <v>2023</v>
      </c>
      <c r="B38" s="656">
        <v>148775.66500000001</v>
      </c>
      <c r="C38" s="656">
        <v>136278.96799999999</v>
      </c>
      <c r="D38" s="656">
        <v>151783.53</v>
      </c>
      <c r="E38" s="656">
        <v>148039.75</v>
      </c>
      <c r="F38" s="656">
        <v>153761.087</v>
      </c>
      <c r="G38" s="656">
        <v>147416.49</v>
      </c>
      <c r="H38" s="656">
        <v>150318.25200000001</v>
      </c>
      <c r="I38" s="656">
        <v>144070.984</v>
      </c>
      <c r="J38" s="656">
        <v>136017.21799999999</v>
      </c>
      <c r="K38" s="656">
        <v>138631.307</v>
      </c>
      <c r="L38" s="656">
        <v>133763.97</v>
      </c>
      <c r="M38" s="656">
        <v>141616.26800000001</v>
      </c>
      <c r="N38" s="673">
        <v>1730473.4890000001</v>
      </c>
      <c r="O38" s="664">
        <f>SUM(E38:M38)</f>
        <v>1293635.3260000001</v>
      </c>
    </row>
    <row r="39" spans="1:15" ht="11.25" customHeight="1">
      <c r="A39" s="650" t="s">
        <v>1310</v>
      </c>
      <c r="B39" s="646">
        <v>3.1852368653600536</v>
      </c>
      <c r="C39" s="646">
        <v>2.6209759902522762</v>
      </c>
      <c r="D39" s="646">
        <v>3.0171527782688941</v>
      </c>
      <c r="E39" s="646">
        <v>3.9062236465780842</v>
      </c>
      <c r="F39" s="646">
        <v>2.5314007696802321</v>
      </c>
      <c r="G39" s="646">
        <v>2.5055934049076143</v>
      </c>
      <c r="H39" s="646">
        <v>2.95858693367461</v>
      </c>
      <c r="I39" s="646">
        <v>1.1858952278235648</v>
      </c>
      <c r="J39" s="646">
        <v>1.2513718103313636</v>
      </c>
      <c r="K39" s="646">
        <v>0.36732734383336663</v>
      </c>
      <c r="L39" s="646">
        <v>-1.3649488420333569</v>
      </c>
      <c r="M39" s="646">
        <v>-0.23438562881918301</v>
      </c>
      <c r="N39" s="655">
        <v>1.8538322436679948</v>
      </c>
      <c r="O39" s="676">
        <f>((O37-O38)/O37)*100</f>
        <v>-1.4888378597134972</v>
      </c>
    </row>
    <row r="40" spans="1:15" ht="11.25" customHeight="1">
      <c r="A40" s="659" t="s">
        <v>1314</v>
      </c>
      <c r="B40" s="513"/>
      <c r="C40" s="513"/>
      <c r="D40" s="513"/>
      <c r="E40" s="513"/>
      <c r="F40" s="513"/>
      <c r="G40" s="513"/>
      <c r="H40" s="513"/>
      <c r="I40" s="513"/>
      <c r="J40" s="513"/>
      <c r="K40" s="513"/>
      <c r="L40" s="513"/>
      <c r="M40" s="513"/>
      <c r="N40" s="513"/>
      <c r="O40" s="512"/>
    </row>
    <row r="41" spans="1:15" ht="11.25" customHeight="1">
      <c r="A41" s="652">
        <v>2022</v>
      </c>
      <c r="B41" s="656">
        <v>8516.2469999999994</v>
      </c>
      <c r="C41" s="656">
        <v>7820.0020000000004</v>
      </c>
      <c r="D41" s="656">
        <v>8681.9920000000002</v>
      </c>
      <c r="E41" s="656">
        <v>8633.3169999999991</v>
      </c>
      <c r="F41" s="656">
        <v>9608.0149999999994</v>
      </c>
      <c r="G41" s="656">
        <v>8977.3529999999992</v>
      </c>
      <c r="H41" s="656">
        <v>8739.2620000000006</v>
      </c>
      <c r="I41" s="656">
        <v>8359.7029999999995</v>
      </c>
      <c r="J41" s="656">
        <v>7840.8829999999998</v>
      </c>
      <c r="K41" s="656">
        <v>8350.4639999999999</v>
      </c>
      <c r="L41" s="656">
        <v>8106.6170000000002</v>
      </c>
      <c r="M41" s="656">
        <v>8482.0130000000008</v>
      </c>
      <c r="N41" s="673">
        <v>102115.86800000002</v>
      </c>
      <c r="O41" s="664">
        <f>SUM(E41:M41)</f>
        <v>77097.627000000008</v>
      </c>
    </row>
    <row r="42" spans="1:15" ht="11.25" customHeight="1">
      <c r="A42" s="652">
        <v>2023</v>
      </c>
      <c r="B42" s="656">
        <v>8612.5310000000009</v>
      </c>
      <c r="C42" s="656">
        <v>7785.8220000000001</v>
      </c>
      <c r="D42" s="656">
        <v>8786.4580000000005</v>
      </c>
      <c r="E42" s="656">
        <v>8967.3539999999994</v>
      </c>
      <c r="F42" s="656">
        <v>9723.7890000000007</v>
      </c>
      <c r="G42" s="656">
        <v>8803.2309999999998</v>
      </c>
      <c r="H42" s="656">
        <v>8657.9490000000005</v>
      </c>
      <c r="I42" s="656">
        <v>8544.0069999999996</v>
      </c>
      <c r="J42" s="656">
        <v>8105.3190000000004</v>
      </c>
      <c r="K42" s="656">
        <v>7915.4409999999998</v>
      </c>
      <c r="L42" s="656">
        <v>7374.2790000000005</v>
      </c>
      <c r="M42" s="656">
        <v>7901.7039999999997</v>
      </c>
      <c r="N42" s="673">
        <v>101177.88400000001</v>
      </c>
      <c r="O42" s="664">
        <f>SUM(E42:M42)</f>
        <v>75993.073000000004</v>
      </c>
    </row>
    <row r="43" spans="1:15" ht="11.25" customHeight="1">
      <c r="A43" s="650" t="s">
        <v>1310</v>
      </c>
      <c r="B43" s="646">
        <v>1.1305919144900543</v>
      </c>
      <c r="C43" s="646">
        <v>-0.43708428719072856</v>
      </c>
      <c r="D43" s="646">
        <v>1.2032492082462198</v>
      </c>
      <c r="E43" s="646">
        <v>3.8691617601902095</v>
      </c>
      <c r="F43" s="646">
        <v>1.2049731396131307</v>
      </c>
      <c r="G43" s="646">
        <v>-1.939569492254563</v>
      </c>
      <c r="H43" s="646">
        <v>-0.93043325626352669</v>
      </c>
      <c r="I43" s="646">
        <v>2.2046716252957737</v>
      </c>
      <c r="J43" s="646">
        <v>3.3725283236594663</v>
      </c>
      <c r="K43" s="646">
        <v>-5.2095667977252589</v>
      </c>
      <c r="L43" s="646">
        <v>-9.0338300181197582</v>
      </c>
      <c r="M43" s="646">
        <v>-6.841642426155218</v>
      </c>
      <c r="N43" s="655">
        <v>-0.91854872153660949</v>
      </c>
      <c r="O43" s="676">
        <f>((O41-O42)/O41)*100</f>
        <v>1.4326692571225359</v>
      </c>
    </row>
    <row r="44" spans="1:15" ht="11.25" customHeight="1">
      <c r="A44" s="662" t="s">
        <v>473</v>
      </c>
      <c r="B44" s="661"/>
      <c r="C44" s="661"/>
      <c r="D44" s="661"/>
      <c r="E44" s="661"/>
      <c r="F44" s="661"/>
      <c r="G44" s="661"/>
      <c r="H44" s="661"/>
      <c r="I44" s="661"/>
      <c r="J44" s="661"/>
      <c r="K44" s="661"/>
      <c r="L44" s="661"/>
      <c r="M44" s="661"/>
      <c r="N44" s="661"/>
      <c r="O44" s="660"/>
    </row>
    <row r="45" spans="1:15" ht="11.25" customHeight="1">
      <c r="A45" s="659" t="s">
        <v>1315</v>
      </c>
      <c r="B45" s="513"/>
      <c r="C45" s="513"/>
      <c r="D45" s="513"/>
      <c r="E45" s="513"/>
      <c r="F45" s="513"/>
      <c r="G45" s="513"/>
      <c r="H45" s="513"/>
      <c r="I45" s="513"/>
      <c r="J45" s="513"/>
      <c r="K45" s="513"/>
      <c r="L45" s="513"/>
      <c r="M45" s="513"/>
      <c r="N45" s="513"/>
      <c r="O45" s="671"/>
    </row>
    <row r="46" spans="1:15" ht="11.25" customHeight="1">
      <c r="A46" s="652">
        <v>2022</v>
      </c>
      <c r="B46" s="656">
        <v>173167.73300000001</v>
      </c>
      <c r="C46" s="656">
        <v>160748.23800000001</v>
      </c>
      <c r="D46" s="656">
        <v>180107.182</v>
      </c>
      <c r="E46" s="656">
        <v>175263.598</v>
      </c>
      <c r="F46" s="656">
        <v>183097.76199999999</v>
      </c>
      <c r="G46" s="656">
        <v>174807.405</v>
      </c>
      <c r="H46" s="656">
        <v>177997.56299999999</v>
      </c>
      <c r="I46" s="656">
        <v>173603.51500000001</v>
      </c>
      <c r="J46" s="656">
        <v>165617.639</v>
      </c>
      <c r="K46" s="656">
        <v>169050.27</v>
      </c>
      <c r="L46" s="656">
        <v>164368.38399999999</v>
      </c>
      <c r="M46" s="656">
        <v>171385.12400000001</v>
      </c>
      <c r="N46" s="673">
        <v>2069214.4130000004</v>
      </c>
      <c r="O46" s="664">
        <f>SUM(E46:M46)</f>
        <v>1555191.2600000002</v>
      </c>
    </row>
    <row r="47" spans="1:15" ht="11.25" customHeight="1">
      <c r="A47" s="652">
        <v>2023</v>
      </c>
      <c r="B47" s="656">
        <v>178155.07199999999</v>
      </c>
      <c r="C47" s="656">
        <v>164097.948</v>
      </c>
      <c r="D47" s="656">
        <v>184192.97500000001</v>
      </c>
      <c r="E47" s="656">
        <v>180612.20800000001</v>
      </c>
      <c r="F47" s="656">
        <v>187727.50700000001</v>
      </c>
      <c r="G47" s="656">
        <v>179663.315</v>
      </c>
      <c r="H47" s="656">
        <v>182433.96100000001</v>
      </c>
      <c r="I47" s="656">
        <v>175282.55799999999</v>
      </c>
      <c r="J47" s="656">
        <v>165954.12700000001</v>
      </c>
      <c r="K47" s="656">
        <v>170288.45300000001</v>
      </c>
      <c r="L47" s="656">
        <v>163022.18799999999</v>
      </c>
      <c r="M47" s="656">
        <v>172939.19200000001</v>
      </c>
      <c r="N47" s="673">
        <v>2104369.5040000002</v>
      </c>
      <c r="O47" s="664">
        <f>SUM(E47:M47)</f>
        <v>1577923.5090000001</v>
      </c>
    </row>
    <row r="48" spans="1:15" ht="11.25" customHeight="1">
      <c r="A48" s="650" t="s">
        <v>1310</v>
      </c>
      <c r="B48" s="646">
        <v>2.8800625345138542</v>
      </c>
      <c r="C48" s="646">
        <v>2.0838237741678967</v>
      </c>
      <c r="D48" s="646">
        <v>2.2685341887143551</v>
      </c>
      <c r="E48" s="646">
        <v>3.0517517961716152</v>
      </c>
      <c r="F48" s="646">
        <v>2.5285644944147663</v>
      </c>
      <c r="G48" s="646">
        <v>2.77786287142699</v>
      </c>
      <c r="H48" s="646">
        <v>2.4923925503407105</v>
      </c>
      <c r="I48" s="646">
        <v>0.96717108521679052</v>
      </c>
      <c r="J48" s="646">
        <v>0.20317159575014898</v>
      </c>
      <c r="K48" s="646">
        <v>0.73243479587463867</v>
      </c>
      <c r="L48" s="646">
        <v>-0.81901151987963772</v>
      </c>
      <c r="M48" s="646">
        <v>0.90676948134657209</v>
      </c>
      <c r="N48" s="655">
        <v>1.6989583476287038</v>
      </c>
      <c r="O48" s="676">
        <f>((O46-O47)/O46)*100</f>
        <v>-1.4617011800850677</v>
      </c>
    </row>
    <row r="49" spans="1:15" ht="11.25" customHeight="1">
      <c r="A49" s="659" t="s">
        <v>1314</v>
      </c>
      <c r="B49" s="513"/>
      <c r="C49" s="513"/>
      <c r="D49" s="513"/>
      <c r="E49" s="513"/>
      <c r="F49" s="513"/>
      <c r="G49" s="513"/>
      <c r="H49" s="513"/>
      <c r="I49" s="513"/>
      <c r="J49" s="513"/>
      <c r="K49" s="513"/>
      <c r="L49" s="513"/>
      <c r="M49" s="513"/>
      <c r="N49" s="513"/>
      <c r="O49" s="512"/>
    </row>
    <row r="50" spans="1:15" ht="11.25" customHeight="1">
      <c r="A50" s="652">
        <v>2022</v>
      </c>
      <c r="B50" s="663">
        <v>14770.481</v>
      </c>
      <c r="C50" s="663">
        <v>13601.955</v>
      </c>
      <c r="D50" s="663">
        <v>15209.880999999999</v>
      </c>
      <c r="E50" s="663">
        <v>15382.805</v>
      </c>
      <c r="F50" s="663">
        <v>17215.458999999999</v>
      </c>
      <c r="G50" s="663">
        <v>15847.245999999999</v>
      </c>
      <c r="H50" s="663">
        <v>15809.096</v>
      </c>
      <c r="I50" s="663">
        <v>15255.605</v>
      </c>
      <c r="J50" s="663">
        <v>14833.117</v>
      </c>
      <c r="K50" s="663">
        <v>15218.993</v>
      </c>
      <c r="L50" s="663">
        <v>14416.971</v>
      </c>
      <c r="M50" s="663">
        <v>14899.464</v>
      </c>
      <c r="N50" s="673">
        <v>182461.073</v>
      </c>
      <c r="O50" s="664">
        <f>SUM(E50:M50)</f>
        <v>138878.75599999999</v>
      </c>
    </row>
    <row r="51" spans="1:15" ht="11.25" customHeight="1">
      <c r="A51" s="652">
        <v>2023</v>
      </c>
      <c r="B51" s="656">
        <v>15719.087</v>
      </c>
      <c r="C51" s="656">
        <v>14525.355</v>
      </c>
      <c r="D51" s="656">
        <v>16488.544000000002</v>
      </c>
      <c r="E51" s="656">
        <v>16335.078</v>
      </c>
      <c r="F51" s="656">
        <v>17338.988000000001</v>
      </c>
      <c r="G51" s="656">
        <v>16079.013999999999</v>
      </c>
      <c r="H51" s="656">
        <v>16326.04</v>
      </c>
      <c r="I51" s="656">
        <v>15798.656000000001</v>
      </c>
      <c r="J51" s="656">
        <v>15147.154</v>
      </c>
      <c r="K51" s="656">
        <v>15413.876</v>
      </c>
      <c r="L51" s="656">
        <v>13907.886</v>
      </c>
      <c r="M51" s="656">
        <v>14762.772999999999</v>
      </c>
      <c r="N51" s="673">
        <v>187842.45099999997</v>
      </c>
      <c r="O51" s="664">
        <f>SUM(E51:M51)</f>
        <v>141109.465</v>
      </c>
    </row>
    <row r="52" spans="1:15" ht="11.25" customHeight="1">
      <c r="A52" s="650" t="s">
        <v>1310</v>
      </c>
      <c r="B52" s="646">
        <v>6.4223094698134702</v>
      </c>
      <c r="C52" s="646">
        <v>6.7887300024150932</v>
      </c>
      <c r="D52" s="646">
        <v>8.4067916113216228</v>
      </c>
      <c r="E52" s="646">
        <v>6.1905029674367</v>
      </c>
      <c r="F52" s="646">
        <v>0.71754694429002086</v>
      </c>
      <c r="G52" s="646">
        <v>1.4625127924435617</v>
      </c>
      <c r="H52" s="646">
        <v>3.2699149907116833</v>
      </c>
      <c r="I52" s="646">
        <v>3.5596818349714852</v>
      </c>
      <c r="J52" s="646">
        <v>2.1171342476433068</v>
      </c>
      <c r="K52" s="646">
        <v>1.2805249335484916</v>
      </c>
      <c r="L52" s="646">
        <v>-3.531150891543021</v>
      </c>
      <c r="M52" s="646">
        <v>-0.91742226431770746</v>
      </c>
      <c r="N52" s="655">
        <v>2.9493293618853045</v>
      </c>
      <c r="O52" s="676">
        <f>((O50-O51)/O50)*100</f>
        <v>-1.6062276652305287</v>
      </c>
    </row>
    <row r="53" spans="1:15" ht="11.25" customHeight="1">
      <c r="A53" s="662" t="s">
        <v>474</v>
      </c>
      <c r="B53" s="661"/>
      <c r="C53" s="661"/>
      <c r="D53" s="661"/>
      <c r="E53" s="661"/>
      <c r="F53" s="661"/>
      <c r="G53" s="661"/>
      <c r="H53" s="661"/>
      <c r="I53" s="661"/>
      <c r="J53" s="661"/>
      <c r="K53" s="661"/>
      <c r="L53" s="661"/>
      <c r="M53" s="661"/>
      <c r="N53" s="661"/>
      <c r="O53" s="660"/>
    </row>
    <row r="54" spans="1:15" ht="11.25" customHeight="1">
      <c r="A54" s="659" t="s">
        <v>1315</v>
      </c>
      <c r="B54" s="513"/>
      <c r="C54" s="513"/>
      <c r="D54" s="513"/>
      <c r="E54" s="513"/>
      <c r="F54" s="513"/>
      <c r="G54" s="513"/>
      <c r="H54" s="513"/>
      <c r="I54" s="513"/>
      <c r="J54" s="513"/>
      <c r="K54" s="513"/>
      <c r="L54" s="513"/>
      <c r="M54" s="513"/>
      <c r="N54" s="513"/>
      <c r="O54" s="512"/>
    </row>
    <row r="55" spans="1:15" ht="11.25" customHeight="1">
      <c r="A55" s="652">
        <v>2022</v>
      </c>
      <c r="B55" s="656">
        <v>577743.58200000005</v>
      </c>
      <c r="C55" s="656">
        <v>538669.66599999997</v>
      </c>
      <c r="D55" s="656">
        <v>600928.27300000004</v>
      </c>
      <c r="E55" s="656">
        <v>583965.26500000001</v>
      </c>
      <c r="F55" s="656">
        <v>608766.38600000006</v>
      </c>
      <c r="G55" s="656">
        <v>581922.946</v>
      </c>
      <c r="H55" s="656">
        <v>591307.74899999995</v>
      </c>
      <c r="I55" s="656">
        <v>578917.78799999994</v>
      </c>
      <c r="J55" s="656">
        <v>548608.23899999994</v>
      </c>
      <c r="K55" s="656">
        <v>559539.03500000003</v>
      </c>
      <c r="L55" s="656">
        <v>542861.39</v>
      </c>
      <c r="M55" s="656">
        <v>570122.06700000004</v>
      </c>
      <c r="N55" s="673">
        <v>6883352.3859999999</v>
      </c>
      <c r="O55" s="664">
        <f>SUM(E55:M55)</f>
        <v>5166010.8649999993</v>
      </c>
    </row>
    <row r="56" spans="1:15" ht="11.25" customHeight="1">
      <c r="A56" s="652">
        <v>2023</v>
      </c>
      <c r="B56" s="656">
        <v>595795.69299999997</v>
      </c>
      <c r="C56" s="656">
        <v>550333.13199999998</v>
      </c>
      <c r="D56" s="656">
        <v>618947.75399999996</v>
      </c>
      <c r="E56" s="656">
        <v>604506.26599999995</v>
      </c>
      <c r="F56" s="656">
        <v>628450.67000000004</v>
      </c>
      <c r="G56" s="656">
        <v>602586.46699999995</v>
      </c>
      <c r="H56" s="656">
        <v>611649.38600000006</v>
      </c>
      <c r="I56" s="656">
        <v>586873.97699999996</v>
      </c>
      <c r="J56" s="656">
        <v>556422.64399999997</v>
      </c>
      <c r="K56" s="656">
        <v>569798.35199999996</v>
      </c>
      <c r="L56" s="656">
        <v>544102.37199999997</v>
      </c>
      <c r="M56" s="656">
        <v>574661.946</v>
      </c>
      <c r="N56" s="673">
        <v>7044128.659</v>
      </c>
      <c r="O56" s="664">
        <f>SUM(E56:M56)</f>
        <v>5279052.08</v>
      </c>
    </row>
    <row r="57" spans="1:15" ht="11.25" customHeight="1">
      <c r="A57" s="650" t="s">
        <v>1310</v>
      </c>
      <c r="B57" s="646">
        <v>3.1245887557085723</v>
      </c>
      <c r="C57" s="646">
        <v>2.1652353448096306</v>
      </c>
      <c r="D57" s="646">
        <v>2.9986076225107041</v>
      </c>
      <c r="E57" s="646">
        <v>3.5175039049625525</v>
      </c>
      <c r="F57" s="646">
        <v>3.2334709098080907</v>
      </c>
      <c r="G57" s="646">
        <v>3.5509032840234482</v>
      </c>
      <c r="H57" s="646">
        <v>3.4401099993026065</v>
      </c>
      <c r="I57" s="646">
        <v>1.3743210460826276</v>
      </c>
      <c r="J57" s="646">
        <v>1.4244053305222195</v>
      </c>
      <c r="K57" s="646">
        <v>1.833530166487833</v>
      </c>
      <c r="L57" s="646">
        <v>0.22860015887295049</v>
      </c>
      <c r="M57" s="646">
        <v>0.79629947037288673</v>
      </c>
      <c r="N57" s="655">
        <v>2.335726314506303</v>
      </c>
      <c r="O57" s="676">
        <f>((O55-O56)/O55)*100</f>
        <v>-2.1881722271600528</v>
      </c>
    </row>
    <row r="58" spans="1:15" ht="11.25" customHeight="1">
      <c r="A58" s="659" t="s">
        <v>1314</v>
      </c>
      <c r="B58" s="513"/>
      <c r="C58" s="513"/>
      <c r="D58" s="513"/>
      <c r="E58" s="513"/>
      <c r="F58" s="513"/>
      <c r="G58" s="513"/>
      <c r="H58" s="513"/>
      <c r="I58" s="513"/>
      <c r="J58" s="513"/>
      <c r="K58" s="513"/>
      <c r="L58" s="513"/>
      <c r="M58" s="513"/>
      <c r="N58" s="513"/>
      <c r="O58" s="512"/>
    </row>
    <row r="59" spans="1:15" ht="11.25" customHeight="1">
      <c r="A59" s="652">
        <v>2022</v>
      </c>
      <c r="B59" s="656">
        <v>53143.133000000002</v>
      </c>
      <c r="C59" s="656">
        <v>49436.271000000001</v>
      </c>
      <c r="D59" s="656">
        <v>55416.894</v>
      </c>
      <c r="E59" s="656">
        <v>54871.319000000003</v>
      </c>
      <c r="F59" s="656">
        <v>60156.523000000001</v>
      </c>
      <c r="G59" s="656">
        <v>55775.394999999997</v>
      </c>
      <c r="H59" s="656">
        <v>55962.294000000002</v>
      </c>
      <c r="I59" s="656">
        <v>54551.644</v>
      </c>
      <c r="J59" s="656">
        <v>52075.451000000001</v>
      </c>
      <c r="K59" s="656">
        <v>52800.919000000002</v>
      </c>
      <c r="L59" s="656">
        <v>51426.31</v>
      </c>
      <c r="M59" s="656">
        <v>54075.938000000002</v>
      </c>
      <c r="N59" s="673">
        <v>649692.0909999999</v>
      </c>
      <c r="O59" s="664">
        <f>SUM(E59:M59)</f>
        <v>491695.79300000001</v>
      </c>
    </row>
    <row r="60" spans="1:15" ht="11.25" customHeight="1">
      <c r="A60" s="652">
        <v>2023</v>
      </c>
      <c r="B60" s="656">
        <v>57197.042999999998</v>
      </c>
      <c r="C60" s="656">
        <v>53069.464</v>
      </c>
      <c r="D60" s="656">
        <v>60105.595000000001</v>
      </c>
      <c r="E60" s="656">
        <v>59396.69</v>
      </c>
      <c r="F60" s="656">
        <v>63061.071000000004</v>
      </c>
      <c r="G60" s="656">
        <v>57615.720999999998</v>
      </c>
      <c r="H60" s="656">
        <v>57844.425000000003</v>
      </c>
      <c r="I60" s="656">
        <v>56524.800999999999</v>
      </c>
      <c r="J60" s="656">
        <v>53782.705999999998</v>
      </c>
      <c r="K60" s="656">
        <v>54409.909</v>
      </c>
      <c r="L60" s="656">
        <v>50452.067000000003</v>
      </c>
      <c r="M60" s="656">
        <v>54542.8</v>
      </c>
      <c r="N60" s="673">
        <v>678002.29200000013</v>
      </c>
      <c r="O60" s="664">
        <f>SUM(E60:M60)</f>
        <v>507630.18999999994</v>
      </c>
    </row>
    <row r="61" spans="1:15" ht="11.25" customHeight="1">
      <c r="A61" s="650" t="s">
        <v>1310</v>
      </c>
      <c r="B61" s="646">
        <v>7.6282856714526019</v>
      </c>
      <c r="C61" s="646">
        <v>7.3492456581120393</v>
      </c>
      <c r="D61" s="646">
        <v>8.4607791263075853</v>
      </c>
      <c r="E61" s="646">
        <v>8.24724297223473</v>
      </c>
      <c r="F61" s="646">
        <v>4.8283176206843024</v>
      </c>
      <c r="G61" s="646">
        <v>3.2995301960658452</v>
      </c>
      <c r="H61" s="646">
        <v>3.3632127374907128</v>
      </c>
      <c r="I61" s="646">
        <v>3.6170440619534645</v>
      </c>
      <c r="J61" s="646">
        <v>3.2784257595771891</v>
      </c>
      <c r="K61" s="646">
        <v>3.0472765066835308</v>
      </c>
      <c r="L61" s="646">
        <v>-1.8944446918318647</v>
      </c>
      <c r="M61" s="646">
        <v>0.86334517211703599</v>
      </c>
      <c r="N61" s="655">
        <v>4.357479703412352</v>
      </c>
      <c r="O61" s="676">
        <f>((O59-O60)/O59)*100</f>
        <v>-3.2407023258789485</v>
      </c>
    </row>
    <row r="62" spans="1:15" ht="11.25" customHeight="1">
      <c r="A62" s="662" t="s">
        <v>255</v>
      </c>
      <c r="B62" s="661"/>
      <c r="C62" s="661"/>
      <c r="D62" s="661"/>
      <c r="E62" s="661"/>
      <c r="F62" s="661"/>
      <c r="G62" s="661"/>
      <c r="H62" s="661"/>
      <c r="I62" s="661"/>
      <c r="J62" s="661"/>
      <c r="K62" s="661"/>
      <c r="L62" s="661"/>
      <c r="M62" s="661"/>
      <c r="N62" s="661"/>
      <c r="O62" s="660"/>
    </row>
    <row r="63" spans="1:15" ht="11.25" customHeight="1">
      <c r="A63" s="659" t="s">
        <v>1315</v>
      </c>
      <c r="B63" s="513"/>
      <c r="C63" s="513"/>
      <c r="D63" s="513"/>
      <c r="E63" s="513"/>
      <c r="F63" s="513"/>
      <c r="G63" s="513"/>
      <c r="H63" s="513"/>
      <c r="I63" s="513"/>
      <c r="J63" s="513"/>
      <c r="K63" s="513"/>
      <c r="L63" s="513"/>
      <c r="M63" s="513"/>
      <c r="N63" s="513"/>
      <c r="O63" s="512"/>
    </row>
    <row r="64" spans="1:15" ht="11.25" customHeight="1">
      <c r="A64" s="652">
        <v>2022</v>
      </c>
      <c r="B64" s="651">
        <v>2007005.5840000003</v>
      </c>
      <c r="C64" s="651">
        <v>1860734.757</v>
      </c>
      <c r="D64" s="651">
        <v>2077122.3260000001</v>
      </c>
      <c r="E64" s="651">
        <v>2016697.361</v>
      </c>
      <c r="F64" s="651">
        <v>2115845.5099999998</v>
      </c>
      <c r="G64" s="651">
        <v>2026423.132</v>
      </c>
      <c r="H64" s="651">
        <v>2058132.6090000002</v>
      </c>
      <c r="I64" s="651">
        <v>2005811.1590000002</v>
      </c>
      <c r="J64" s="651">
        <v>1907810.0779999997</v>
      </c>
      <c r="K64" s="651">
        <v>1949233.0490000001</v>
      </c>
      <c r="L64" s="651">
        <v>1897865.7550000004</v>
      </c>
      <c r="M64" s="651">
        <v>1987534.4570000002</v>
      </c>
      <c r="N64" s="673">
        <v>23910215.776999995</v>
      </c>
      <c r="O64" s="664">
        <f>SUM(E64:M64)</f>
        <v>17965353.109999999</v>
      </c>
    </row>
    <row r="65" spans="1:19" ht="11.25" customHeight="1">
      <c r="A65" s="652">
        <v>2023</v>
      </c>
      <c r="B65" s="651">
        <v>2070784.0149999999</v>
      </c>
      <c r="C65" s="651">
        <v>1901074.4739999999</v>
      </c>
      <c r="D65" s="651">
        <v>2119200.4139999999</v>
      </c>
      <c r="E65" s="651">
        <v>2073407.6159999999</v>
      </c>
      <c r="F65" s="651">
        <v>2160889.1290000002</v>
      </c>
      <c r="G65" s="651">
        <v>2067258.0179999999</v>
      </c>
      <c r="H65" s="651">
        <v>2103590.2800000003</v>
      </c>
      <c r="I65" s="651">
        <v>2026717.361</v>
      </c>
      <c r="J65" s="651">
        <v>1914150.6710000001</v>
      </c>
      <c r="K65" s="651">
        <v>1954309.1359999999</v>
      </c>
      <c r="L65" s="651">
        <v>1879569.5860000001</v>
      </c>
      <c r="M65" s="651">
        <v>1987354.2089999998</v>
      </c>
      <c r="N65" s="673">
        <v>24258304.908999998</v>
      </c>
      <c r="O65" s="664">
        <f>SUM(E65:M65)</f>
        <v>18167246.006000001</v>
      </c>
    </row>
    <row r="66" spans="1:19" ht="11.25" customHeight="1">
      <c r="A66" s="650" t="s">
        <v>1310</v>
      </c>
      <c r="B66" s="646">
        <v>3.177790411170065</v>
      </c>
      <c r="C66" s="646">
        <v>2.1679455843044764</v>
      </c>
      <c r="D66" s="646">
        <v>2.0257876713997405</v>
      </c>
      <c r="E66" s="646">
        <v>2.8120359602136631</v>
      </c>
      <c r="F66" s="646">
        <v>2.1288708833945265</v>
      </c>
      <c r="G66" s="646">
        <v>2.0151213907481065</v>
      </c>
      <c r="H66" s="646">
        <v>2.2086852324878663</v>
      </c>
      <c r="I66" s="646">
        <v>1.0422816677529312</v>
      </c>
      <c r="J66" s="646">
        <v>0.33234927695987437</v>
      </c>
      <c r="K66" s="646">
        <v>0.26041457703603044</v>
      </c>
      <c r="L66" s="646">
        <v>-0.96403915565672094</v>
      </c>
      <c r="M66" s="646">
        <v>-9.0689245343895664E-3</v>
      </c>
      <c r="N66" s="655">
        <v>1.4558176105413452</v>
      </c>
      <c r="O66" s="676">
        <f>((O64-O65)/O64)*100</f>
        <v>-1.1237903021656865</v>
      </c>
    </row>
    <row r="67" spans="1:19" ht="11.25" customHeight="1">
      <c r="A67" s="659" t="s">
        <v>1314</v>
      </c>
      <c r="B67" s="513"/>
      <c r="C67" s="513"/>
      <c r="D67" s="513"/>
      <c r="E67" s="513"/>
      <c r="F67" s="513"/>
      <c r="G67" s="513"/>
      <c r="H67" s="513"/>
      <c r="I67" s="513"/>
      <c r="J67" s="513"/>
      <c r="K67" s="513"/>
      <c r="L67" s="513"/>
      <c r="M67" s="513"/>
      <c r="N67" s="513"/>
      <c r="O67" s="512"/>
    </row>
    <row r="68" spans="1:19" ht="11.25" customHeight="1">
      <c r="A68" s="652">
        <v>2022</v>
      </c>
      <c r="B68" s="656">
        <v>96804.437999999995</v>
      </c>
      <c r="C68" s="656">
        <v>89261.795000000013</v>
      </c>
      <c r="D68" s="656">
        <v>100131.503</v>
      </c>
      <c r="E68" s="656">
        <v>99875.86</v>
      </c>
      <c r="F68" s="656">
        <v>110544.03600000001</v>
      </c>
      <c r="G68" s="656">
        <v>102607.90599999999</v>
      </c>
      <c r="H68" s="656">
        <v>102409.47</v>
      </c>
      <c r="I68" s="656">
        <v>99262.781000000003</v>
      </c>
      <c r="J68" s="656">
        <v>94606.209999999992</v>
      </c>
      <c r="K68" s="656">
        <v>97938.849000000002</v>
      </c>
      <c r="L68" s="656">
        <v>95276.683999999994</v>
      </c>
      <c r="M68" s="656">
        <v>99750.124000000011</v>
      </c>
      <c r="N68" s="673">
        <v>1188469.656</v>
      </c>
      <c r="O68" s="664">
        <f>SUM(E68:M68)</f>
        <v>902271.92000000016</v>
      </c>
    </row>
    <row r="69" spans="1:19" ht="11.25" customHeight="1">
      <c r="A69" s="652">
        <v>2023</v>
      </c>
      <c r="B69" s="656">
        <v>104426.44399999999</v>
      </c>
      <c r="C69" s="656">
        <v>96488.883000000002</v>
      </c>
      <c r="D69" s="656">
        <v>108882.837</v>
      </c>
      <c r="E69" s="656">
        <v>108255.481</v>
      </c>
      <c r="F69" s="656">
        <v>115549.05800000002</v>
      </c>
      <c r="G69" s="656">
        <v>106151.76999999999</v>
      </c>
      <c r="H69" s="656">
        <v>106523.72900000001</v>
      </c>
      <c r="I69" s="656">
        <v>103509.512</v>
      </c>
      <c r="J69" s="656">
        <v>98771.436000000002</v>
      </c>
      <c r="K69" s="656">
        <v>99697.118000000002</v>
      </c>
      <c r="L69" s="656">
        <v>92781.543999999994</v>
      </c>
      <c r="M69" s="656">
        <v>99531.588000000003</v>
      </c>
      <c r="N69" s="673">
        <v>1240569.3999999999</v>
      </c>
      <c r="O69" s="664">
        <f>SUM(E69:M69)</f>
        <v>930771.23600000003</v>
      </c>
    </row>
    <row r="70" spans="1:19" ht="11.25" customHeight="1">
      <c r="A70" s="650" t="s">
        <v>1310</v>
      </c>
      <c r="B70" s="646">
        <v>7.8736121581533212</v>
      </c>
      <c r="C70" s="646">
        <v>8.0965075819951835</v>
      </c>
      <c r="D70" s="646">
        <v>8.7398408470908464</v>
      </c>
      <c r="E70" s="646">
        <v>8.3900363911759968</v>
      </c>
      <c r="F70" s="646">
        <v>4.5276273430074667</v>
      </c>
      <c r="G70" s="646">
        <v>3.4537923422781773</v>
      </c>
      <c r="H70" s="646">
        <v>4.0174595181480868</v>
      </c>
      <c r="I70" s="646">
        <v>4.2782712283670605</v>
      </c>
      <c r="J70" s="646">
        <v>4.4026983006718154</v>
      </c>
      <c r="K70" s="646">
        <v>1.795272272395195</v>
      </c>
      <c r="L70" s="646">
        <v>-2.6188358948344614</v>
      </c>
      <c r="M70" s="655">
        <v>-0.21908343692886945</v>
      </c>
      <c r="N70" s="655">
        <v>4.3837672873660551</v>
      </c>
      <c r="O70" s="676">
        <f>((O68-O69)/O68)*100</f>
        <v>-3.1586171938055956</v>
      </c>
    </row>
    <row r="71" spans="1:19" ht="11.25" customHeight="1">
      <c r="A71" s="662" t="s">
        <v>1320</v>
      </c>
      <c r="B71" s="661"/>
      <c r="C71" s="661"/>
      <c r="D71" s="661"/>
      <c r="E71" s="661"/>
      <c r="F71" s="661"/>
      <c r="G71" s="661"/>
      <c r="H71" s="661"/>
      <c r="I71" s="661"/>
      <c r="J71" s="661"/>
      <c r="K71" s="661"/>
      <c r="L71" s="661"/>
      <c r="M71" s="661"/>
      <c r="N71" s="661"/>
      <c r="O71" s="660"/>
    </row>
    <row r="72" spans="1:19" ht="11.25" customHeight="1">
      <c r="A72" s="659" t="s">
        <v>1315</v>
      </c>
      <c r="B72" s="513"/>
      <c r="C72" s="513"/>
      <c r="D72" s="513"/>
      <c r="E72" s="513"/>
      <c r="F72" s="513"/>
      <c r="G72" s="513"/>
      <c r="H72" s="513"/>
      <c r="I72" s="513"/>
      <c r="J72" s="513"/>
      <c r="K72" s="513"/>
      <c r="L72" s="513"/>
      <c r="M72" s="513"/>
      <c r="N72" s="513"/>
      <c r="O72" s="512"/>
      <c r="Q72" s="658"/>
      <c r="R72" s="658"/>
      <c r="S72" s="658"/>
    </row>
    <row r="73" spans="1:19" ht="11.25" customHeight="1">
      <c r="A73" s="652">
        <v>2022</v>
      </c>
      <c r="B73" s="656">
        <v>96431.256999999998</v>
      </c>
      <c r="C73" s="656">
        <v>89652.629000000001</v>
      </c>
      <c r="D73" s="656">
        <v>100034.47100000001</v>
      </c>
      <c r="E73" s="656">
        <v>96041.625</v>
      </c>
      <c r="F73" s="656">
        <v>99542.138999999996</v>
      </c>
      <c r="G73" s="656">
        <v>95813.724000000002</v>
      </c>
      <c r="H73" s="656">
        <v>96168.995999999999</v>
      </c>
      <c r="I73" s="656">
        <v>94163.298999999999</v>
      </c>
      <c r="J73" s="656">
        <v>89970.428</v>
      </c>
      <c r="K73" s="656">
        <v>91587.638999999996</v>
      </c>
      <c r="L73" s="656">
        <v>88606.952999999994</v>
      </c>
      <c r="M73" s="656">
        <v>92009.862999999998</v>
      </c>
      <c r="N73" s="673">
        <v>1130023.023</v>
      </c>
      <c r="O73" s="664">
        <f>SUM(E73:M73)</f>
        <v>843904.66599999997</v>
      </c>
      <c r="Q73" s="637"/>
      <c r="R73" s="637"/>
      <c r="S73" s="637"/>
    </row>
    <row r="74" spans="1:19" ht="11.25" customHeight="1">
      <c r="A74" s="652">
        <v>2023</v>
      </c>
      <c r="B74" s="656">
        <v>97560.85</v>
      </c>
      <c r="C74" s="656">
        <v>88971.717999999993</v>
      </c>
      <c r="D74" s="656">
        <v>99114.111000000004</v>
      </c>
      <c r="E74" s="656">
        <v>96275.085999999996</v>
      </c>
      <c r="F74" s="656">
        <v>99442.145999999993</v>
      </c>
      <c r="G74" s="656">
        <v>95035.589000000007</v>
      </c>
      <c r="H74" s="656">
        <v>96394.785999999993</v>
      </c>
      <c r="I74" s="656">
        <v>92526.688999999998</v>
      </c>
      <c r="J74" s="656">
        <v>87375.968999999997</v>
      </c>
      <c r="K74" s="656">
        <v>89726.798999999999</v>
      </c>
      <c r="L74" s="656">
        <v>86083.31</v>
      </c>
      <c r="M74" s="656">
        <v>89560.558000000005</v>
      </c>
      <c r="N74" s="673">
        <v>1118067.611</v>
      </c>
      <c r="O74" s="664">
        <f>SUM(E74:M74)</f>
        <v>832420.93200000003</v>
      </c>
      <c r="Q74" s="637"/>
      <c r="R74" s="637"/>
      <c r="S74" s="637"/>
    </row>
    <row r="75" spans="1:19" ht="11.25" customHeight="1">
      <c r="A75" s="650" t="s">
        <v>1310</v>
      </c>
      <c r="B75" s="646">
        <v>1.1713971539331993</v>
      </c>
      <c r="C75" s="646">
        <v>-0.75949919996212145</v>
      </c>
      <c r="D75" s="646">
        <v>-0.92004285202848735</v>
      </c>
      <c r="E75" s="646">
        <v>0.24308314233542205</v>
      </c>
      <c r="F75" s="646">
        <v>-0.10045293481185524</v>
      </c>
      <c r="G75" s="646">
        <v>-0.81213313449751467</v>
      </c>
      <c r="H75" s="646">
        <v>0.23478460771286791</v>
      </c>
      <c r="I75" s="646">
        <v>-1.7380550781254982</v>
      </c>
      <c r="J75" s="646">
        <v>-2.8836797353014703</v>
      </c>
      <c r="K75" s="646">
        <v>-2.0317588927038486</v>
      </c>
      <c r="L75" s="646">
        <v>-2.8481320196170117</v>
      </c>
      <c r="M75" s="646">
        <v>-2.6620026594322752</v>
      </c>
      <c r="N75" s="655">
        <v>-1.0579795063166557</v>
      </c>
      <c r="O75" s="676">
        <f>((O73-O74)/O73)*100</f>
        <v>1.3607856980375956</v>
      </c>
    </row>
    <row r="76" spans="1:19" ht="11.25" customHeight="1">
      <c r="A76" s="659" t="s">
        <v>1314</v>
      </c>
      <c r="B76" s="513"/>
      <c r="C76" s="513"/>
      <c r="D76" s="513"/>
      <c r="E76" s="513"/>
      <c r="F76" s="513"/>
      <c r="G76" s="513"/>
      <c r="H76" s="513"/>
      <c r="I76" s="513"/>
      <c r="J76" s="513"/>
      <c r="K76" s="513"/>
      <c r="L76" s="513"/>
      <c r="M76" s="513"/>
      <c r="N76" s="513"/>
      <c r="O76" s="512"/>
      <c r="Q76" s="658"/>
      <c r="R76" s="658"/>
      <c r="S76" s="658"/>
    </row>
    <row r="77" spans="1:19" ht="11.25" customHeight="1">
      <c r="A77" s="652">
        <v>2022</v>
      </c>
      <c r="B77" s="656">
        <v>3606.8530000000001</v>
      </c>
      <c r="C77" s="656">
        <v>3265.5450000000001</v>
      </c>
      <c r="D77" s="656">
        <v>3680.2280000000001</v>
      </c>
      <c r="E77" s="656">
        <v>3489.5720000000001</v>
      </c>
      <c r="F77" s="656">
        <v>3478.7550000000001</v>
      </c>
      <c r="G77" s="656">
        <v>3154.489</v>
      </c>
      <c r="H77" s="656">
        <v>3224.6179999999999</v>
      </c>
      <c r="I77" s="656">
        <v>3159.7379999999998</v>
      </c>
      <c r="J77" s="656">
        <v>3032.105</v>
      </c>
      <c r="K77" s="656">
        <v>3050.9830000000002</v>
      </c>
      <c r="L77" s="656">
        <v>2950.9279999999999</v>
      </c>
      <c r="M77" s="656">
        <v>3017.7159999999999</v>
      </c>
      <c r="N77" s="673">
        <v>39111.53</v>
      </c>
      <c r="O77" s="664">
        <f>SUM(E77:M77)</f>
        <v>28558.904000000002</v>
      </c>
      <c r="Q77" s="637"/>
      <c r="R77" s="637"/>
      <c r="S77" s="637"/>
    </row>
    <row r="78" spans="1:19" ht="11.25" customHeight="1">
      <c r="A78" s="652">
        <v>2023</v>
      </c>
      <c r="B78" s="656">
        <v>3513.9569999999999</v>
      </c>
      <c r="C78" s="656">
        <v>3231.5509999999999</v>
      </c>
      <c r="D78" s="656">
        <v>3521.2860000000001</v>
      </c>
      <c r="E78" s="656">
        <v>3478.5360000000001</v>
      </c>
      <c r="F78" s="656">
        <v>3742.9290000000001</v>
      </c>
      <c r="G78" s="656">
        <v>3455.029</v>
      </c>
      <c r="H78" s="656">
        <v>3425.8519999999999</v>
      </c>
      <c r="I78" s="656">
        <v>3435.3589999999999</v>
      </c>
      <c r="J78" s="656">
        <v>3139.933</v>
      </c>
      <c r="K78" s="656">
        <v>3121.739</v>
      </c>
      <c r="L78" s="656">
        <v>3056.9639999999999</v>
      </c>
      <c r="M78" s="656">
        <v>3266.74</v>
      </c>
      <c r="N78" s="673">
        <v>40389.874999999993</v>
      </c>
      <c r="O78" s="664">
        <f>SUM(E78:M78)</f>
        <v>30123.081000000006</v>
      </c>
      <c r="Q78" s="637"/>
      <c r="R78" s="637"/>
      <c r="S78" s="637"/>
    </row>
    <row r="79" spans="1:19" ht="11.25" customHeight="1">
      <c r="A79" s="650" t="s">
        <v>1310</v>
      </c>
      <c r="B79" s="646">
        <v>-2.5755416148093673</v>
      </c>
      <c r="C79" s="646">
        <v>-1.0409900950683664</v>
      </c>
      <c r="D79" s="646">
        <v>-4.3188085086032828</v>
      </c>
      <c r="E79" s="646">
        <v>-0.31625654951382387</v>
      </c>
      <c r="F79" s="646">
        <v>7.5939236882160515</v>
      </c>
      <c r="G79" s="646">
        <v>9.5273751152722355</v>
      </c>
      <c r="H79" s="646">
        <v>6.2405531445895406</v>
      </c>
      <c r="I79" s="646">
        <v>8.7229067726501341</v>
      </c>
      <c r="J79" s="646">
        <v>3.5562093001396704</v>
      </c>
      <c r="K79" s="646">
        <v>2.3191214110337626</v>
      </c>
      <c r="L79" s="646">
        <v>3.5933103078082667</v>
      </c>
      <c r="M79" s="646">
        <v>8.2520687831459298</v>
      </c>
      <c r="N79" s="655">
        <v>3.2684607326790598</v>
      </c>
      <c r="O79" s="676">
        <f>((O77-O78)/O77)*100</f>
        <v>-5.4770204066654768</v>
      </c>
    </row>
    <row r="80" spans="1:19" ht="11.25" customHeight="1">
      <c r="A80" s="662" t="s">
        <v>1319</v>
      </c>
      <c r="B80" s="661"/>
      <c r="C80" s="661"/>
      <c r="D80" s="661"/>
      <c r="E80" s="661"/>
      <c r="F80" s="661"/>
      <c r="G80" s="661"/>
      <c r="H80" s="661"/>
      <c r="I80" s="661"/>
      <c r="J80" s="661"/>
      <c r="K80" s="661"/>
      <c r="L80" s="661"/>
      <c r="M80" s="661"/>
      <c r="N80" s="661"/>
      <c r="O80" s="660"/>
    </row>
    <row r="81" spans="1:19" ht="11.25" customHeight="1">
      <c r="A81" s="659" t="s">
        <v>1315</v>
      </c>
      <c r="B81" s="513"/>
      <c r="C81" s="513"/>
      <c r="D81" s="513"/>
      <c r="E81" s="513"/>
      <c r="F81" s="513"/>
      <c r="G81" s="513"/>
      <c r="H81" s="513"/>
      <c r="I81" s="513"/>
      <c r="J81" s="513"/>
      <c r="K81" s="513"/>
      <c r="L81" s="513"/>
      <c r="M81" s="513"/>
      <c r="N81" s="513"/>
      <c r="O81" s="512"/>
      <c r="Q81" s="658"/>
      <c r="R81" s="658"/>
      <c r="S81" s="658"/>
    </row>
    <row r="82" spans="1:19" ht="11.25" customHeight="1">
      <c r="A82" s="652">
        <v>2022</v>
      </c>
      <c r="B82" s="656">
        <v>114135.681</v>
      </c>
      <c r="C82" s="656">
        <v>106213.364</v>
      </c>
      <c r="D82" s="656">
        <v>118685.50599999999</v>
      </c>
      <c r="E82" s="656">
        <v>113363.57399999999</v>
      </c>
      <c r="F82" s="656">
        <v>118899.895</v>
      </c>
      <c r="G82" s="656">
        <v>115003.86599999999</v>
      </c>
      <c r="H82" s="656">
        <v>117771.749</v>
      </c>
      <c r="I82" s="656">
        <v>114166.853</v>
      </c>
      <c r="J82" s="656">
        <v>108944.337</v>
      </c>
      <c r="K82" s="656">
        <v>110447.93799999999</v>
      </c>
      <c r="L82" s="656">
        <v>107533.50900000001</v>
      </c>
      <c r="M82" s="656">
        <v>112896.48699999999</v>
      </c>
      <c r="N82" s="673">
        <v>1358062.7590000001</v>
      </c>
      <c r="O82" s="664">
        <f>SUM(E82:M82)</f>
        <v>1019028.2079999999</v>
      </c>
      <c r="Q82" s="637"/>
      <c r="R82" s="637"/>
      <c r="S82" s="637"/>
    </row>
    <row r="83" spans="1:19" ht="11.25" customHeight="1">
      <c r="A83" s="652">
        <v>2023</v>
      </c>
      <c r="B83" s="656">
        <v>117910.28599999999</v>
      </c>
      <c r="C83" s="656">
        <v>108665.686</v>
      </c>
      <c r="D83" s="656">
        <v>121436.173</v>
      </c>
      <c r="E83" s="656">
        <v>117868.037</v>
      </c>
      <c r="F83" s="656">
        <v>122203.167</v>
      </c>
      <c r="G83" s="656">
        <v>117484.67</v>
      </c>
      <c r="H83" s="656">
        <v>121078.33500000001</v>
      </c>
      <c r="I83" s="656">
        <v>117188.423</v>
      </c>
      <c r="J83" s="656">
        <v>111278.705</v>
      </c>
      <c r="K83" s="656">
        <v>113441.516</v>
      </c>
      <c r="L83" s="656">
        <v>108471.288</v>
      </c>
      <c r="M83" s="656">
        <v>113802.288</v>
      </c>
      <c r="N83" s="673">
        <v>1390828.574</v>
      </c>
      <c r="O83" s="664">
        <f>SUM(E83:M83)</f>
        <v>1042816.4289999998</v>
      </c>
      <c r="Q83" s="637"/>
      <c r="R83" s="637"/>
      <c r="S83" s="637"/>
    </row>
    <row r="84" spans="1:19" ht="11.25" customHeight="1">
      <c r="A84" s="650" t="s">
        <v>1310</v>
      </c>
      <c r="B84" s="646">
        <v>3.3071209344253987</v>
      </c>
      <c r="C84" s="646">
        <v>2.3088638827031218</v>
      </c>
      <c r="D84" s="646">
        <v>2.3176098688916511</v>
      </c>
      <c r="E84" s="646">
        <v>3.9734659388914508</v>
      </c>
      <c r="F84" s="646">
        <v>2.7781958932764326</v>
      </c>
      <c r="G84" s="646">
        <v>2.1571483518649757</v>
      </c>
      <c r="H84" s="646">
        <v>2.8076223950788091</v>
      </c>
      <c r="I84" s="646">
        <v>2.6466263373310142</v>
      </c>
      <c r="J84" s="646">
        <v>2.1427162386604834</v>
      </c>
      <c r="K84" s="646">
        <v>2.7103973638693049</v>
      </c>
      <c r="L84" s="646">
        <v>0.87208072043850393</v>
      </c>
      <c r="M84" s="646">
        <v>0.80232877396797164</v>
      </c>
      <c r="N84" s="655">
        <v>2.4126878366156603</v>
      </c>
      <c r="O84" s="676">
        <f>((O82-O83)/O82)*100</f>
        <v>-2.3344026017383714</v>
      </c>
    </row>
    <row r="85" spans="1:19" ht="11.25" customHeight="1">
      <c r="A85" s="659" t="s">
        <v>1314</v>
      </c>
      <c r="B85" s="513"/>
      <c r="C85" s="513"/>
      <c r="D85" s="513"/>
      <c r="E85" s="513"/>
      <c r="F85" s="513"/>
      <c r="G85" s="513"/>
      <c r="H85" s="513"/>
      <c r="I85" s="513"/>
      <c r="J85" s="513"/>
      <c r="K85" s="513"/>
      <c r="L85" s="513"/>
      <c r="M85" s="513"/>
      <c r="N85" s="513"/>
      <c r="O85" s="512"/>
      <c r="Q85" s="658"/>
      <c r="R85" s="658"/>
      <c r="S85" s="658"/>
    </row>
    <row r="86" spans="1:19" ht="11.25" customHeight="1">
      <c r="A86" s="652">
        <v>2022</v>
      </c>
      <c r="B86" s="656">
        <v>2347.0329999999999</v>
      </c>
      <c r="C86" s="656">
        <v>2170.7510000000002</v>
      </c>
      <c r="D86" s="656">
        <v>2406.0250000000001</v>
      </c>
      <c r="E86" s="656">
        <v>2201.3649999999998</v>
      </c>
      <c r="F86" s="656">
        <v>2280.7939999999999</v>
      </c>
      <c r="G86" s="656">
        <v>2151.5410000000002</v>
      </c>
      <c r="H86" s="656">
        <v>2180.8310000000001</v>
      </c>
      <c r="I86" s="656">
        <v>2098.5970000000002</v>
      </c>
      <c r="J86" s="656">
        <v>2014.4680000000001</v>
      </c>
      <c r="K86" s="656">
        <v>2089.7249999999999</v>
      </c>
      <c r="L86" s="656">
        <v>1973.789</v>
      </c>
      <c r="M86" s="656">
        <v>1986.2249999999999</v>
      </c>
      <c r="N86" s="673">
        <v>25901.143999999997</v>
      </c>
      <c r="O86" s="664">
        <f>SUM(E86:M86)</f>
        <v>18977.334999999999</v>
      </c>
      <c r="Q86" s="637"/>
      <c r="R86" s="637"/>
      <c r="S86" s="637"/>
    </row>
    <row r="87" spans="1:19" ht="11.25" customHeight="1">
      <c r="A87" s="652">
        <v>2023</v>
      </c>
      <c r="B87" s="656">
        <v>2408.413</v>
      </c>
      <c r="C87" s="656">
        <v>2122.165</v>
      </c>
      <c r="D87" s="656">
        <v>2386.2539999999999</v>
      </c>
      <c r="E87" s="656">
        <v>2352.8670000000002</v>
      </c>
      <c r="F87" s="656">
        <v>2529.8919999999998</v>
      </c>
      <c r="G87" s="656">
        <v>2373.6129999999998</v>
      </c>
      <c r="H87" s="656">
        <v>2359.538</v>
      </c>
      <c r="I87" s="656">
        <v>2304.0740000000001</v>
      </c>
      <c r="J87" s="656">
        <v>2269.6370000000002</v>
      </c>
      <c r="K87" s="656">
        <v>2179.634</v>
      </c>
      <c r="L87" s="656">
        <v>2084.569</v>
      </c>
      <c r="M87" s="656">
        <v>2188.2020000000002</v>
      </c>
      <c r="N87" s="673">
        <v>27558.858</v>
      </c>
      <c r="O87" s="664">
        <f>SUM(E87:M87)</f>
        <v>20642.026000000002</v>
      </c>
      <c r="Q87" s="637"/>
      <c r="R87" s="637"/>
      <c r="S87" s="637"/>
    </row>
    <row r="88" spans="1:19" ht="11.25" customHeight="1">
      <c r="A88" s="650" t="s">
        <v>1310</v>
      </c>
      <c r="B88" s="646">
        <v>2.615216743863428</v>
      </c>
      <c r="C88" s="646">
        <v>-2.2382115682544992</v>
      </c>
      <c r="D88" s="646">
        <v>-0.82172878502925073</v>
      </c>
      <c r="E88" s="646">
        <v>6.8821844628219537</v>
      </c>
      <c r="F88" s="646">
        <v>10.92154749617896</v>
      </c>
      <c r="G88" s="646">
        <v>10.32153233426645</v>
      </c>
      <c r="H88" s="646">
        <v>8.1944451449928835</v>
      </c>
      <c r="I88" s="646">
        <v>9.7911604753080184</v>
      </c>
      <c r="J88" s="646">
        <v>12.666818236874448</v>
      </c>
      <c r="K88" s="646">
        <v>4.3024321382000039</v>
      </c>
      <c r="L88" s="646">
        <v>5.6125553440615903</v>
      </c>
      <c r="M88" s="646">
        <v>10.16888821759872</v>
      </c>
      <c r="N88" s="655">
        <v>6.400157460226481</v>
      </c>
      <c r="O88" s="676">
        <f>((O86-O87)/O86)*100</f>
        <v>-8.7719956463855571</v>
      </c>
    </row>
    <row r="89" spans="1:19" ht="11.25" customHeight="1">
      <c r="A89" s="662" t="s">
        <v>481</v>
      </c>
      <c r="B89" s="661"/>
      <c r="C89" s="661"/>
      <c r="D89" s="661"/>
      <c r="E89" s="661"/>
      <c r="F89" s="661"/>
      <c r="G89" s="661"/>
      <c r="H89" s="661"/>
      <c r="I89" s="661"/>
      <c r="J89" s="661"/>
      <c r="K89" s="661"/>
      <c r="L89" s="661"/>
      <c r="M89" s="661"/>
      <c r="N89" s="661"/>
      <c r="O89" s="660"/>
    </row>
    <row r="90" spans="1:19" ht="11.25" customHeight="1">
      <c r="A90" s="659" t="s">
        <v>1315</v>
      </c>
      <c r="B90" s="513"/>
      <c r="C90" s="513"/>
      <c r="D90" s="513"/>
      <c r="E90" s="513"/>
      <c r="F90" s="513"/>
      <c r="G90" s="513"/>
      <c r="H90" s="513"/>
      <c r="I90" s="513"/>
      <c r="J90" s="513"/>
      <c r="K90" s="513"/>
      <c r="L90" s="513"/>
      <c r="M90" s="513"/>
      <c r="N90" s="513"/>
      <c r="O90" s="512"/>
      <c r="Q90" s="658"/>
      <c r="R90" s="658"/>
      <c r="S90" s="658"/>
    </row>
    <row r="91" spans="1:19" ht="11.25" customHeight="1">
      <c r="A91" s="652">
        <v>2022</v>
      </c>
      <c r="B91" s="656">
        <v>131831.875</v>
      </c>
      <c r="C91" s="656">
        <v>122322.88800000001</v>
      </c>
      <c r="D91" s="656">
        <v>135904.53899999999</v>
      </c>
      <c r="E91" s="656">
        <v>129616.053</v>
      </c>
      <c r="F91" s="656">
        <v>134828.80600000001</v>
      </c>
      <c r="G91" s="656">
        <v>130240.758</v>
      </c>
      <c r="H91" s="656">
        <v>133929.598</v>
      </c>
      <c r="I91" s="656">
        <v>131583.81599999999</v>
      </c>
      <c r="J91" s="656">
        <v>126110.71400000001</v>
      </c>
      <c r="K91" s="656">
        <v>128574.745</v>
      </c>
      <c r="L91" s="656">
        <v>125218.69899999999</v>
      </c>
      <c r="M91" s="656">
        <v>130759.798</v>
      </c>
      <c r="N91" s="673">
        <v>1560922.2889999999</v>
      </c>
      <c r="O91" s="664">
        <f>SUM(E91:M91)</f>
        <v>1170862.987</v>
      </c>
      <c r="Q91" s="637"/>
      <c r="R91" s="637"/>
      <c r="S91" s="637"/>
    </row>
    <row r="92" spans="1:19" ht="11.25" customHeight="1">
      <c r="A92" s="652">
        <v>2023</v>
      </c>
      <c r="B92" s="656">
        <v>134765.90599999999</v>
      </c>
      <c r="C92" s="656">
        <v>123700.463</v>
      </c>
      <c r="D92" s="656">
        <v>138981.05499999999</v>
      </c>
      <c r="E92" s="656">
        <v>134190.84400000001</v>
      </c>
      <c r="F92" s="656">
        <v>138545.17499999999</v>
      </c>
      <c r="G92" s="656">
        <v>132889.93100000001</v>
      </c>
      <c r="H92" s="656">
        <v>136151.573</v>
      </c>
      <c r="I92" s="656">
        <v>130851.899</v>
      </c>
      <c r="J92" s="656">
        <v>125723.93</v>
      </c>
      <c r="K92" s="656">
        <v>128186.909</v>
      </c>
      <c r="L92" s="656">
        <v>122590.485</v>
      </c>
      <c r="M92" s="656">
        <v>128792.16899999999</v>
      </c>
      <c r="N92" s="673">
        <v>1575370.3389999999</v>
      </c>
      <c r="O92" s="664">
        <f>SUM(E92:M92)</f>
        <v>1177922.915</v>
      </c>
      <c r="Q92" s="637"/>
      <c r="R92" s="637"/>
      <c r="S92" s="637"/>
    </row>
    <row r="93" spans="1:19" ht="11.25" customHeight="1">
      <c r="A93" s="650" t="s">
        <v>1310</v>
      </c>
      <c r="B93" s="646">
        <v>2.2255854284102412</v>
      </c>
      <c r="C93" s="646">
        <v>1.126179264178262</v>
      </c>
      <c r="D93" s="646">
        <v>2.2637330751697817</v>
      </c>
      <c r="E93" s="646">
        <v>3.5294941437539364</v>
      </c>
      <c r="F93" s="646">
        <v>2.7563612778711217</v>
      </c>
      <c r="G93" s="646">
        <v>2.0340583398631793</v>
      </c>
      <c r="H93" s="646">
        <v>1.6590619498462189</v>
      </c>
      <c r="I93" s="646">
        <v>-0.55623633836549402</v>
      </c>
      <c r="J93" s="646">
        <v>-0.30670193493631359</v>
      </c>
      <c r="K93" s="646">
        <v>-0.30164244152301478</v>
      </c>
      <c r="L93" s="646">
        <v>-2.0988989831302973</v>
      </c>
      <c r="M93" s="646">
        <v>-1.5047660137865932</v>
      </c>
      <c r="N93" s="655">
        <v>0.92560982066930819</v>
      </c>
      <c r="O93" s="676">
        <f>((O91-O92)/O91)*100</f>
        <v>-0.60296790302417103</v>
      </c>
    </row>
    <row r="94" spans="1:19" ht="11.25" customHeight="1">
      <c r="A94" s="662" t="s">
        <v>1318</v>
      </c>
      <c r="B94" s="661"/>
      <c r="C94" s="661"/>
      <c r="D94" s="661"/>
      <c r="E94" s="661"/>
      <c r="F94" s="661"/>
      <c r="G94" s="661"/>
      <c r="H94" s="661"/>
      <c r="I94" s="661"/>
      <c r="J94" s="661"/>
      <c r="K94" s="661"/>
      <c r="L94" s="661"/>
      <c r="M94" s="661"/>
      <c r="N94" s="661"/>
      <c r="O94" s="660"/>
    </row>
    <row r="95" spans="1:19" ht="11.25" customHeight="1">
      <c r="A95" s="659" t="s">
        <v>1315</v>
      </c>
      <c r="B95" s="513"/>
      <c r="C95" s="513"/>
      <c r="D95" s="513"/>
      <c r="E95" s="513"/>
      <c r="F95" s="513"/>
      <c r="G95" s="513"/>
      <c r="H95" s="513"/>
      <c r="I95" s="513"/>
      <c r="J95" s="513"/>
      <c r="K95" s="513"/>
      <c r="L95" s="513"/>
      <c r="M95" s="513"/>
      <c r="N95" s="513"/>
      <c r="O95" s="512"/>
      <c r="Q95" s="658"/>
      <c r="R95" s="658"/>
      <c r="S95" s="658"/>
    </row>
    <row r="96" spans="1:19" ht="11.25" customHeight="1">
      <c r="A96" s="652">
        <v>2022</v>
      </c>
      <c r="B96" s="656">
        <v>81539.638000000006</v>
      </c>
      <c r="C96" s="656">
        <v>75487.225999999995</v>
      </c>
      <c r="D96" s="656">
        <v>84212.01</v>
      </c>
      <c r="E96" s="656">
        <v>80921.047000000006</v>
      </c>
      <c r="F96" s="656">
        <v>83813.933999999994</v>
      </c>
      <c r="G96" s="656">
        <v>80885.593999999997</v>
      </c>
      <c r="H96" s="656">
        <v>82828.043999999994</v>
      </c>
      <c r="I96" s="656">
        <v>81399.240999999995</v>
      </c>
      <c r="J96" s="656">
        <v>78091.332999999999</v>
      </c>
      <c r="K96" s="656">
        <v>79010.718999999997</v>
      </c>
      <c r="L96" s="656">
        <v>76332.543000000005</v>
      </c>
      <c r="M96" s="656">
        <v>79483.391000000003</v>
      </c>
      <c r="N96" s="673">
        <v>964004.7200000002</v>
      </c>
      <c r="O96" s="664">
        <f>SUM(E96:M96)</f>
        <v>722765.84600000014</v>
      </c>
      <c r="Q96" s="637"/>
      <c r="R96" s="637"/>
      <c r="S96" s="637"/>
    </row>
    <row r="97" spans="1:19" ht="11.25" customHeight="1">
      <c r="A97" s="652">
        <v>2023</v>
      </c>
      <c r="B97" s="656">
        <v>82964.3</v>
      </c>
      <c r="C97" s="656">
        <v>75493.126000000004</v>
      </c>
      <c r="D97" s="656">
        <v>83569.475000000006</v>
      </c>
      <c r="E97" s="656">
        <v>81340.14</v>
      </c>
      <c r="F97" s="656">
        <v>84092.357000000004</v>
      </c>
      <c r="G97" s="656">
        <v>80077.493000000002</v>
      </c>
      <c r="H97" s="656">
        <v>82331.875</v>
      </c>
      <c r="I97" s="656">
        <v>78518.031000000003</v>
      </c>
      <c r="J97" s="656">
        <v>74361.141000000003</v>
      </c>
      <c r="K97" s="656">
        <v>75619.127999999997</v>
      </c>
      <c r="L97" s="656">
        <v>72387.191000000006</v>
      </c>
      <c r="M97" s="656">
        <v>75861.112999999998</v>
      </c>
      <c r="N97" s="673">
        <v>946615.37000000011</v>
      </c>
      <c r="O97" s="664">
        <f>SUM(E97:M97)</f>
        <v>704588.46900000004</v>
      </c>
      <c r="Q97" s="637"/>
      <c r="R97" s="637"/>
      <c r="S97" s="637"/>
    </row>
    <row r="98" spans="1:19" ht="11.25" customHeight="1">
      <c r="A98" s="650" t="s">
        <v>1310</v>
      </c>
      <c r="B98" s="646">
        <v>1.7472017719774442</v>
      </c>
      <c r="C98" s="646">
        <v>7.8158919232436119E-3</v>
      </c>
      <c r="D98" s="646">
        <v>-0.76299686944888379</v>
      </c>
      <c r="E98" s="646">
        <v>0.51790358075815845</v>
      </c>
      <c r="F98" s="646">
        <v>0.33219178090365631</v>
      </c>
      <c r="G98" s="646">
        <v>-0.99906665703660735</v>
      </c>
      <c r="H98" s="646">
        <v>-0.599035032144414</v>
      </c>
      <c r="I98" s="646">
        <v>-3.5396030289766287</v>
      </c>
      <c r="J98" s="646">
        <v>-4.7767042214530875</v>
      </c>
      <c r="K98" s="646">
        <v>-4.2925707333456842</v>
      </c>
      <c r="L98" s="646">
        <v>-5.1686369206905596</v>
      </c>
      <c r="M98" s="646">
        <v>-4.5572766265093065</v>
      </c>
      <c r="N98" s="655">
        <v>-1.8038656491225566</v>
      </c>
      <c r="O98" s="676">
        <f>((O96-O97)/O96)*100</f>
        <v>2.5149745385174289</v>
      </c>
    </row>
    <row r="99" spans="1:19" ht="11.25" customHeight="1">
      <c r="A99" s="662" t="s">
        <v>1296</v>
      </c>
      <c r="B99" s="661"/>
      <c r="C99" s="661"/>
      <c r="D99" s="661"/>
      <c r="E99" s="661"/>
      <c r="F99" s="661"/>
      <c r="G99" s="661"/>
      <c r="H99" s="661"/>
      <c r="I99" s="661"/>
      <c r="J99" s="661"/>
      <c r="K99" s="661"/>
      <c r="L99" s="661"/>
      <c r="M99" s="661"/>
      <c r="N99" s="661"/>
      <c r="O99" s="660"/>
    </row>
    <row r="100" spans="1:19" ht="11.25" customHeight="1">
      <c r="A100" s="659" t="s">
        <v>1314</v>
      </c>
      <c r="B100" s="513"/>
      <c r="C100" s="513"/>
      <c r="D100" s="513"/>
      <c r="E100" s="513"/>
      <c r="F100" s="513"/>
      <c r="G100" s="513"/>
      <c r="H100" s="513"/>
      <c r="I100" s="513"/>
      <c r="J100" s="513"/>
      <c r="K100" s="513"/>
      <c r="L100" s="513"/>
      <c r="M100" s="513"/>
      <c r="N100" s="513"/>
      <c r="O100" s="512"/>
      <c r="Q100" s="658"/>
      <c r="R100" s="658"/>
      <c r="S100" s="658"/>
    </row>
    <row r="101" spans="1:19" ht="11.25" customHeight="1">
      <c r="A101" s="652">
        <v>2022</v>
      </c>
      <c r="B101" s="656">
        <v>4537.2870000000003</v>
      </c>
      <c r="C101" s="656">
        <v>4193.2969999999996</v>
      </c>
      <c r="D101" s="656">
        <v>4594.2640000000001</v>
      </c>
      <c r="E101" s="656">
        <v>4217.42</v>
      </c>
      <c r="F101" s="656">
        <v>4640.3339999999998</v>
      </c>
      <c r="G101" s="656">
        <v>4524.2849999999999</v>
      </c>
      <c r="H101" s="656">
        <v>4591.6080000000002</v>
      </c>
      <c r="I101" s="656">
        <v>4624.4740000000002</v>
      </c>
      <c r="J101" s="656">
        <v>4350.7070000000003</v>
      </c>
      <c r="K101" s="656">
        <v>4940.0569999999998</v>
      </c>
      <c r="L101" s="656">
        <v>4680.924</v>
      </c>
      <c r="M101" s="656">
        <v>4907.7610000000004</v>
      </c>
      <c r="N101" s="673">
        <v>54802.417999999998</v>
      </c>
      <c r="O101" s="664">
        <f>SUM(E101:M101)</f>
        <v>41477.57</v>
      </c>
      <c r="Q101" s="637"/>
      <c r="R101" s="637"/>
      <c r="S101" s="637"/>
    </row>
    <row r="102" spans="1:19" ht="11.25" customHeight="1">
      <c r="A102" s="652">
        <v>2023</v>
      </c>
      <c r="B102" s="656">
        <v>5531.22</v>
      </c>
      <c r="C102" s="656">
        <v>4945.165</v>
      </c>
      <c r="D102" s="656">
        <v>5540.8770000000004</v>
      </c>
      <c r="E102" s="656">
        <v>5229.7470000000003</v>
      </c>
      <c r="F102" s="656">
        <v>5437.2359999999999</v>
      </c>
      <c r="G102" s="656">
        <v>5099.4369999999999</v>
      </c>
      <c r="H102" s="656">
        <v>5460.8990000000003</v>
      </c>
      <c r="I102" s="656">
        <v>5206.5810000000001</v>
      </c>
      <c r="J102" s="656">
        <v>4896.3069999999998</v>
      </c>
      <c r="K102" s="656">
        <v>5371.3649999999998</v>
      </c>
      <c r="L102" s="656">
        <v>5180.2380000000003</v>
      </c>
      <c r="M102" s="656">
        <v>5597.5550000000003</v>
      </c>
      <c r="N102" s="673">
        <v>63496.626999999993</v>
      </c>
      <c r="O102" s="664">
        <f>SUM(E102:M102)</f>
        <v>47479.364999999998</v>
      </c>
      <c r="Q102" s="637"/>
      <c r="R102" s="637"/>
      <c r="S102" s="637"/>
    </row>
    <row r="103" spans="1:19" ht="11.25" customHeight="1">
      <c r="A103" s="650" t="s">
        <v>1310</v>
      </c>
      <c r="B103" s="646">
        <v>21.905887813576697</v>
      </c>
      <c r="C103" s="646">
        <v>17.930234848616749</v>
      </c>
      <c r="D103" s="646">
        <v>20.604236064797334</v>
      </c>
      <c r="E103" s="646">
        <v>24.003466574351151</v>
      </c>
      <c r="F103" s="646">
        <v>17.173375881994701</v>
      </c>
      <c r="G103" s="646">
        <v>12.712550159859518</v>
      </c>
      <c r="H103" s="646">
        <v>18.932169296682119</v>
      </c>
      <c r="I103" s="646">
        <v>12.587528873554049</v>
      </c>
      <c r="J103" s="646">
        <v>12.540490545559592</v>
      </c>
      <c r="K103" s="646">
        <v>8.7308304337379212</v>
      </c>
      <c r="L103" s="646">
        <v>10.666996516072473</v>
      </c>
      <c r="M103" s="646">
        <v>14.055166908087003</v>
      </c>
      <c r="N103" s="655">
        <v>15.864644877530765</v>
      </c>
      <c r="O103" s="676">
        <f>((O101-O102)/O101)*100</f>
        <v>-14.469977387778499</v>
      </c>
    </row>
    <row r="104" spans="1:19" ht="11.25" customHeight="1">
      <c r="A104" s="662" t="s">
        <v>1317</v>
      </c>
      <c r="B104" s="661"/>
      <c r="C104" s="661"/>
      <c r="D104" s="661"/>
      <c r="E104" s="661"/>
      <c r="F104" s="661"/>
      <c r="G104" s="661"/>
      <c r="H104" s="661"/>
      <c r="I104" s="661"/>
      <c r="J104" s="661"/>
      <c r="K104" s="661"/>
      <c r="L104" s="661"/>
      <c r="M104" s="661"/>
      <c r="N104" s="661"/>
      <c r="O104" s="660"/>
    </row>
    <row r="105" spans="1:19" ht="11.25" customHeight="1">
      <c r="A105" s="659" t="s">
        <v>1315</v>
      </c>
      <c r="B105" s="513"/>
      <c r="C105" s="513"/>
      <c r="D105" s="513"/>
      <c r="E105" s="513"/>
      <c r="F105" s="513"/>
      <c r="G105" s="513"/>
      <c r="H105" s="513"/>
      <c r="I105" s="513"/>
      <c r="J105" s="513"/>
      <c r="K105" s="513"/>
      <c r="L105" s="513"/>
      <c r="M105" s="513"/>
      <c r="N105" s="513"/>
      <c r="O105" s="512"/>
      <c r="Q105" s="658"/>
      <c r="R105" s="658"/>
      <c r="S105" s="658"/>
    </row>
    <row r="106" spans="1:19" ht="11.25" customHeight="1">
      <c r="A106" s="652">
        <v>2022</v>
      </c>
      <c r="B106" s="656">
        <v>65791.786999999997</v>
      </c>
      <c r="C106" s="656">
        <v>60529.883999999998</v>
      </c>
      <c r="D106" s="656">
        <v>67527.157000000007</v>
      </c>
      <c r="E106" s="656">
        <v>64965.932999999997</v>
      </c>
      <c r="F106" s="656">
        <v>68006.868000000002</v>
      </c>
      <c r="G106" s="656">
        <v>66041.323999999993</v>
      </c>
      <c r="H106" s="656">
        <v>67285.589000000007</v>
      </c>
      <c r="I106" s="656">
        <v>66262.364000000001</v>
      </c>
      <c r="J106" s="656">
        <v>63071.404999999999</v>
      </c>
      <c r="K106" s="656">
        <v>63936.754999999997</v>
      </c>
      <c r="L106" s="656">
        <v>62124.887000000002</v>
      </c>
      <c r="M106" s="656">
        <v>64655.012000000002</v>
      </c>
      <c r="N106" s="673">
        <v>780198.96499999997</v>
      </c>
      <c r="O106" s="664">
        <f>SUM(E106:M106)</f>
        <v>586350.13699999999</v>
      </c>
      <c r="Q106" s="637"/>
      <c r="R106" s="637"/>
      <c r="S106" s="637"/>
    </row>
    <row r="107" spans="1:19" ht="11.25" customHeight="1">
      <c r="A107" s="652">
        <v>2023</v>
      </c>
      <c r="B107" s="656">
        <v>66744.524999999994</v>
      </c>
      <c r="C107" s="656">
        <v>61154.275000000001</v>
      </c>
      <c r="D107" s="656">
        <v>68567.900999999998</v>
      </c>
      <c r="E107" s="656">
        <v>66638.27</v>
      </c>
      <c r="F107" s="656">
        <v>68529.494000000006</v>
      </c>
      <c r="G107" s="656">
        <v>65938.31</v>
      </c>
      <c r="H107" s="656">
        <v>67909.432000000001</v>
      </c>
      <c r="I107" s="656">
        <v>64998.881999999998</v>
      </c>
      <c r="J107" s="656">
        <v>61959.678999999996</v>
      </c>
      <c r="K107" s="656">
        <v>62929.264000000003</v>
      </c>
      <c r="L107" s="656">
        <v>60295.512999999999</v>
      </c>
      <c r="M107" s="656">
        <v>63788.146999999997</v>
      </c>
      <c r="N107" s="673">
        <v>779453.69200000004</v>
      </c>
      <c r="O107" s="664">
        <f>SUM(E107:M107)</f>
        <v>582986.99100000004</v>
      </c>
      <c r="Q107" s="637"/>
      <c r="R107" s="637"/>
      <c r="S107" s="637"/>
    </row>
    <row r="108" spans="1:19" ht="11.25" customHeight="1">
      <c r="A108" s="650" t="s">
        <v>1310</v>
      </c>
      <c r="B108" s="646">
        <v>1.4481108409473507</v>
      </c>
      <c r="C108" s="646">
        <v>1.0315417092159009</v>
      </c>
      <c r="D108" s="646">
        <v>1.5412228890370585</v>
      </c>
      <c r="E108" s="646">
        <v>2.5741752989216735</v>
      </c>
      <c r="F108" s="646">
        <v>0.76849002956583945</v>
      </c>
      <c r="G108" s="646">
        <v>-0.15598415319473702</v>
      </c>
      <c r="H108" s="646">
        <v>0.92715692806076788</v>
      </c>
      <c r="I108" s="646">
        <v>-1.9067867847274442</v>
      </c>
      <c r="J108" s="646">
        <v>-1.7626466383617156</v>
      </c>
      <c r="K108" s="646">
        <v>-1.5757618602945911</v>
      </c>
      <c r="L108" s="646">
        <v>-2.9446717544934984</v>
      </c>
      <c r="M108" s="646">
        <v>-1.3407545265013852</v>
      </c>
      <c r="N108" s="655">
        <v>-9.5523454071738456E-2</v>
      </c>
      <c r="O108" s="676">
        <f>((O106-O107)/O106)*100</f>
        <v>0.57357298784087263</v>
      </c>
    </row>
    <row r="109" spans="1:19" ht="11.25" customHeight="1">
      <c r="A109" s="659" t="s">
        <v>1314</v>
      </c>
      <c r="B109" s="513"/>
      <c r="C109" s="513"/>
      <c r="D109" s="513"/>
      <c r="E109" s="513"/>
      <c r="F109" s="513"/>
      <c r="G109" s="513"/>
      <c r="H109" s="513"/>
      <c r="I109" s="513"/>
      <c r="J109" s="513"/>
      <c r="K109" s="513"/>
      <c r="L109" s="513"/>
      <c r="M109" s="513"/>
      <c r="N109" s="513"/>
      <c r="O109" s="512"/>
      <c r="Q109" s="658"/>
      <c r="R109" s="658"/>
      <c r="S109" s="658"/>
    </row>
    <row r="110" spans="1:19" ht="11.25" customHeight="1">
      <c r="A110" s="652">
        <v>2022</v>
      </c>
      <c r="B110" s="656">
        <v>613.67100000000005</v>
      </c>
      <c r="C110" s="656">
        <v>538.15099999999995</v>
      </c>
      <c r="D110" s="656">
        <v>580.13199999999995</v>
      </c>
      <c r="E110" s="656">
        <v>582.30100000000004</v>
      </c>
      <c r="F110" s="656">
        <v>1017.025</v>
      </c>
      <c r="G110" s="656">
        <v>940.95799999999997</v>
      </c>
      <c r="H110" s="656">
        <v>929.34500000000003</v>
      </c>
      <c r="I110" s="656">
        <v>862.56799999999998</v>
      </c>
      <c r="J110" s="656">
        <v>833.86699999999996</v>
      </c>
      <c r="K110" s="656">
        <v>907.81899999999996</v>
      </c>
      <c r="L110" s="656">
        <v>777.98599999999999</v>
      </c>
      <c r="M110" s="656">
        <v>826.84799999999996</v>
      </c>
      <c r="N110" s="673">
        <v>9410.6710000000021</v>
      </c>
      <c r="O110" s="664">
        <f>SUM(E110:M110)</f>
        <v>7678.7169999999996</v>
      </c>
      <c r="Q110" s="637"/>
      <c r="R110" s="637"/>
      <c r="S110" s="637"/>
    </row>
    <row r="111" spans="1:19" ht="11.25" customHeight="1">
      <c r="A111" s="652">
        <v>2023</v>
      </c>
      <c r="B111" s="656">
        <v>899.29600000000005</v>
      </c>
      <c r="C111" s="656">
        <v>806.78099999999995</v>
      </c>
      <c r="D111" s="656">
        <v>881.18100000000004</v>
      </c>
      <c r="E111" s="656">
        <v>892.35799999999995</v>
      </c>
      <c r="F111" s="656">
        <v>994.596</v>
      </c>
      <c r="G111" s="656">
        <v>863.00199999999995</v>
      </c>
      <c r="H111" s="656">
        <v>842.10400000000004</v>
      </c>
      <c r="I111" s="656">
        <v>792.56</v>
      </c>
      <c r="J111" s="656">
        <v>794.49800000000005</v>
      </c>
      <c r="K111" s="656">
        <v>809.04700000000003</v>
      </c>
      <c r="L111" s="656">
        <v>806.774</v>
      </c>
      <c r="M111" s="656">
        <v>835.41099999999994</v>
      </c>
      <c r="N111" s="673">
        <v>10217.608</v>
      </c>
      <c r="O111" s="664">
        <f>SUM(E111:M111)</f>
        <v>7630.3500000000013</v>
      </c>
      <c r="Q111" s="637"/>
      <c r="R111" s="637"/>
      <c r="S111" s="637"/>
    </row>
    <row r="112" spans="1:19" ht="11.25" customHeight="1">
      <c r="A112" s="650" t="s">
        <v>1310</v>
      </c>
      <c r="B112" s="646">
        <v>46.543669164747882</v>
      </c>
      <c r="C112" s="646">
        <v>49.917216543312179</v>
      </c>
      <c r="D112" s="646">
        <v>51.893189825763812</v>
      </c>
      <c r="E112" s="646">
        <v>53.246860300772255</v>
      </c>
      <c r="F112" s="646">
        <v>-2.2053538506919637</v>
      </c>
      <c r="G112" s="646">
        <v>-8.2847480971520469</v>
      </c>
      <c r="H112" s="646">
        <v>-9.3873642188853381</v>
      </c>
      <c r="I112" s="646">
        <v>-8.1162296769645934</v>
      </c>
      <c r="J112" s="646">
        <v>-4.7212565073326971</v>
      </c>
      <c r="K112" s="646">
        <v>-10.880142407241976</v>
      </c>
      <c r="L112" s="646">
        <v>3.700323656209747</v>
      </c>
      <c r="M112" s="646">
        <v>1.0356196060218963</v>
      </c>
      <c r="N112" s="655">
        <v>8.5747020589711269</v>
      </c>
      <c r="O112" s="676">
        <f>((O110-O111)/O110)*100</f>
        <v>0.62988387252712108</v>
      </c>
    </row>
    <row r="113" spans="1:19" ht="11.25" customHeight="1">
      <c r="A113" s="662" t="s">
        <v>260</v>
      </c>
      <c r="B113" s="661"/>
      <c r="C113" s="661"/>
      <c r="D113" s="661"/>
      <c r="E113" s="661"/>
      <c r="F113" s="661"/>
      <c r="G113" s="661"/>
      <c r="H113" s="661"/>
      <c r="I113" s="661"/>
      <c r="J113" s="661"/>
      <c r="K113" s="661"/>
      <c r="L113" s="661"/>
      <c r="M113" s="661"/>
      <c r="N113" s="661"/>
      <c r="O113" s="669"/>
    </row>
    <row r="114" spans="1:19" ht="11.25" customHeight="1">
      <c r="A114" s="659" t="s">
        <v>1315</v>
      </c>
      <c r="B114" s="513"/>
      <c r="C114" s="513"/>
      <c r="D114" s="513"/>
      <c r="E114" s="513"/>
      <c r="F114" s="513"/>
      <c r="G114" s="513"/>
      <c r="H114" s="513"/>
      <c r="I114" s="513"/>
      <c r="J114" s="513"/>
      <c r="K114" s="513"/>
      <c r="L114" s="513"/>
      <c r="M114" s="513"/>
      <c r="N114" s="513"/>
      <c r="O114" s="512"/>
      <c r="Q114" s="658"/>
      <c r="R114" s="658"/>
      <c r="S114" s="658"/>
    </row>
    <row r="115" spans="1:19" ht="11.25" customHeight="1">
      <c r="A115" s="652">
        <v>2022</v>
      </c>
      <c r="B115" s="656">
        <v>489730.23800000001</v>
      </c>
      <c r="C115" s="656">
        <v>454205.9910000001</v>
      </c>
      <c r="D115" s="656">
        <v>506363.68300000002</v>
      </c>
      <c r="E115" s="656">
        <v>484908.23200000002</v>
      </c>
      <c r="F115" s="656">
        <v>505091.64199999999</v>
      </c>
      <c r="G115" s="656">
        <v>487985.26599999995</v>
      </c>
      <c r="H115" s="656">
        <v>497983.97600000002</v>
      </c>
      <c r="I115" s="656">
        <v>487575.57299999997</v>
      </c>
      <c r="J115" s="656">
        <v>466188.21700000006</v>
      </c>
      <c r="K115" s="656">
        <v>473557.79599999997</v>
      </c>
      <c r="L115" s="656">
        <v>459816.59099999996</v>
      </c>
      <c r="M115" s="656">
        <v>479804.55099999998</v>
      </c>
      <c r="N115" s="673">
        <v>5793211.7560000001</v>
      </c>
      <c r="O115" s="664">
        <f>SUM(E115:M115)</f>
        <v>4342911.8440000005</v>
      </c>
      <c r="Q115" s="637"/>
      <c r="R115" s="637"/>
      <c r="S115" s="637"/>
    </row>
    <row r="116" spans="1:19" ht="11.25" customHeight="1">
      <c r="A116" s="652">
        <v>2023</v>
      </c>
      <c r="B116" s="656">
        <v>499945.86699999997</v>
      </c>
      <c r="C116" s="656">
        <v>457985.26799999998</v>
      </c>
      <c r="D116" s="656">
        <v>511668.71500000003</v>
      </c>
      <c r="E116" s="656">
        <v>496312.37700000004</v>
      </c>
      <c r="F116" s="656">
        <v>512812.33900000004</v>
      </c>
      <c r="G116" s="656">
        <v>491425.99300000007</v>
      </c>
      <c r="H116" s="656">
        <v>503866.00100000005</v>
      </c>
      <c r="I116" s="656">
        <v>484083.924</v>
      </c>
      <c r="J116" s="656">
        <v>460699.424</v>
      </c>
      <c r="K116" s="656">
        <v>469903.61599999998</v>
      </c>
      <c r="L116" s="656">
        <v>449827.78699999995</v>
      </c>
      <c r="M116" s="656">
        <v>471804.27500000002</v>
      </c>
      <c r="N116" s="673">
        <v>5810335.5860000011</v>
      </c>
      <c r="O116" s="664">
        <f>SUM(E116:M116)</f>
        <v>4340735.7360000005</v>
      </c>
      <c r="Q116" s="637"/>
      <c r="R116" s="637"/>
      <c r="S116" s="637"/>
    </row>
    <row r="117" spans="1:19" ht="11.25" customHeight="1">
      <c r="A117" s="650" t="s">
        <v>1310</v>
      </c>
      <c r="B117" s="646">
        <v>2.0859706441079453</v>
      </c>
      <c r="C117" s="646">
        <v>0.83206234063078455</v>
      </c>
      <c r="D117" s="646">
        <v>1.0476722913005574</v>
      </c>
      <c r="E117" s="646">
        <v>2.3518150956034987</v>
      </c>
      <c r="F117" s="646">
        <v>1.5285735019151332</v>
      </c>
      <c r="G117" s="646">
        <v>0.70508829666182748</v>
      </c>
      <c r="H117" s="646">
        <v>1.1811675241534232</v>
      </c>
      <c r="I117" s="646">
        <v>-0.71612467755844023</v>
      </c>
      <c r="J117" s="646">
        <v>-1.1773770335340856</v>
      </c>
      <c r="K117" s="646">
        <v>-0.771643932560238</v>
      </c>
      <c r="L117" s="646">
        <v>-2.1723452775543706</v>
      </c>
      <c r="M117" s="646">
        <v>-1.667403108896309</v>
      </c>
      <c r="N117" s="655">
        <v>0.29558439638023515</v>
      </c>
      <c r="O117" s="676">
        <f>((O115-O116)/O115)*100</f>
        <v>5.0107118867872821E-2</v>
      </c>
    </row>
    <row r="118" spans="1:19" ht="11.25" customHeight="1">
      <c r="A118" s="659" t="s">
        <v>1314</v>
      </c>
      <c r="B118" s="513"/>
      <c r="C118" s="513"/>
      <c r="D118" s="513"/>
      <c r="E118" s="513"/>
      <c r="F118" s="513"/>
      <c r="G118" s="513"/>
      <c r="H118" s="513"/>
      <c r="I118" s="513"/>
      <c r="J118" s="513"/>
      <c r="K118" s="513"/>
      <c r="L118" s="513"/>
      <c r="M118" s="513"/>
      <c r="N118" s="513"/>
      <c r="O118" s="512"/>
      <c r="Q118" s="658"/>
      <c r="R118" s="658"/>
      <c r="S118" s="658"/>
    </row>
    <row r="119" spans="1:19" ht="11.25" customHeight="1">
      <c r="A119" s="652">
        <v>2022</v>
      </c>
      <c r="B119" s="656">
        <v>11104.844000000001</v>
      </c>
      <c r="C119" s="656">
        <v>10167.744000000001</v>
      </c>
      <c r="D119" s="656">
        <v>11260.648999999999</v>
      </c>
      <c r="E119" s="656">
        <v>10490.657999999999</v>
      </c>
      <c r="F119" s="656">
        <v>11416.907999999999</v>
      </c>
      <c r="G119" s="656">
        <v>10771.273000000001</v>
      </c>
      <c r="H119" s="656">
        <v>10926.402</v>
      </c>
      <c r="I119" s="656">
        <v>10745.377</v>
      </c>
      <c r="J119" s="656">
        <v>10231.147000000001</v>
      </c>
      <c r="K119" s="656">
        <v>10988.583999999999</v>
      </c>
      <c r="L119" s="656">
        <v>10383.627</v>
      </c>
      <c r="M119" s="656">
        <v>10738.550000000001</v>
      </c>
      <c r="N119" s="673">
        <v>129225.76300000002</v>
      </c>
      <c r="O119" s="664">
        <f>SUM(E119:M119)</f>
        <v>96692.525999999998</v>
      </c>
      <c r="Q119" s="637"/>
      <c r="R119" s="637"/>
      <c r="S119" s="637"/>
    </row>
    <row r="120" spans="1:19" ht="11.25" customHeight="1">
      <c r="A120" s="652">
        <v>2023</v>
      </c>
      <c r="B120" s="656">
        <v>12352.886</v>
      </c>
      <c r="C120" s="656">
        <v>11105.662</v>
      </c>
      <c r="D120" s="656">
        <v>12329.598000000002</v>
      </c>
      <c r="E120" s="656">
        <v>11953.508000000002</v>
      </c>
      <c r="F120" s="656">
        <v>12704.653</v>
      </c>
      <c r="G120" s="656">
        <v>11791.081</v>
      </c>
      <c r="H120" s="656">
        <v>12088.393</v>
      </c>
      <c r="I120" s="656">
        <v>11738.573999999999</v>
      </c>
      <c r="J120" s="656">
        <v>11100.375</v>
      </c>
      <c r="K120" s="656">
        <v>11481.785</v>
      </c>
      <c r="L120" s="656">
        <v>11128.545</v>
      </c>
      <c r="M120" s="656">
        <v>11887.907999999999</v>
      </c>
      <c r="N120" s="673">
        <v>141662.96799999999</v>
      </c>
      <c r="O120" s="664">
        <f>SUM(E120:M120)</f>
        <v>105874.822</v>
      </c>
      <c r="Q120" s="637"/>
      <c r="R120" s="637"/>
      <c r="S120" s="637"/>
    </row>
    <row r="121" spans="1:19" ht="11.25" customHeight="1">
      <c r="A121" s="650" t="s">
        <v>1310</v>
      </c>
      <c r="B121" s="646">
        <v>11.238717085985172</v>
      </c>
      <c r="C121" s="646">
        <v>9.2244454620415155</v>
      </c>
      <c r="D121" s="646">
        <v>9.492783231232977</v>
      </c>
      <c r="E121" s="646">
        <v>13.94431121479704</v>
      </c>
      <c r="F121" s="646">
        <v>11.279279819019308</v>
      </c>
      <c r="G121" s="646">
        <v>9.4678502717366797</v>
      </c>
      <c r="H121" s="646">
        <v>10.63470847951595</v>
      </c>
      <c r="I121" s="646">
        <v>9.2430167875915288</v>
      </c>
      <c r="J121" s="646">
        <v>8.4958998243305359</v>
      </c>
      <c r="K121" s="646">
        <v>4.4883034975207039</v>
      </c>
      <c r="L121" s="646">
        <v>7.1739672467048337</v>
      </c>
      <c r="M121" s="646">
        <v>10.703102374156657</v>
      </c>
      <c r="N121" s="655">
        <v>9.6244005152439769</v>
      </c>
      <c r="O121" s="676">
        <f>((O119-O120)/O119)*100</f>
        <v>-9.4963865149205038</v>
      </c>
    </row>
    <row r="122" spans="1:19" ht="11.25" customHeight="1">
      <c r="A122" s="662" t="s">
        <v>1316</v>
      </c>
      <c r="B122" s="661"/>
      <c r="C122" s="661"/>
      <c r="D122" s="661"/>
      <c r="E122" s="661"/>
      <c r="F122" s="661"/>
      <c r="G122" s="661"/>
      <c r="H122" s="661"/>
      <c r="I122" s="661"/>
      <c r="J122" s="661"/>
      <c r="K122" s="661"/>
      <c r="L122" s="661"/>
      <c r="M122" s="661"/>
      <c r="N122" s="661"/>
      <c r="O122" s="660"/>
    </row>
    <row r="123" spans="1:19" ht="11.25" customHeight="1">
      <c r="A123" s="659" t="s">
        <v>1315</v>
      </c>
      <c r="B123" s="513"/>
      <c r="C123" s="513"/>
      <c r="D123" s="513"/>
      <c r="E123" s="513"/>
      <c r="F123" s="513"/>
      <c r="G123" s="513"/>
      <c r="H123" s="513"/>
      <c r="I123" s="513"/>
      <c r="J123" s="513"/>
      <c r="K123" s="513"/>
      <c r="L123" s="513"/>
      <c r="M123" s="513"/>
      <c r="N123" s="513"/>
      <c r="O123" s="512"/>
      <c r="Q123" s="658"/>
      <c r="R123" s="658"/>
      <c r="S123" s="658"/>
    </row>
    <row r="124" spans="1:19" ht="11.25" customHeight="1">
      <c r="A124" s="652">
        <v>2022</v>
      </c>
      <c r="B124" s="651">
        <v>2496735.8220000002</v>
      </c>
      <c r="C124" s="651">
        <v>2314940.7480000001</v>
      </c>
      <c r="D124" s="651">
        <v>2583486.0090000001</v>
      </c>
      <c r="E124" s="651">
        <v>2501605.5929999999</v>
      </c>
      <c r="F124" s="651">
        <v>2620937.1519999998</v>
      </c>
      <c r="G124" s="651">
        <v>2514408.398</v>
      </c>
      <c r="H124" s="651">
        <v>2556116.585</v>
      </c>
      <c r="I124" s="651">
        <v>2493386.7320000003</v>
      </c>
      <c r="J124" s="651">
        <v>2373998.2949999999</v>
      </c>
      <c r="K124" s="651">
        <v>2422790.8450000002</v>
      </c>
      <c r="L124" s="651">
        <v>2357682.3460000004</v>
      </c>
      <c r="M124" s="651">
        <v>2467339.0080000004</v>
      </c>
      <c r="N124" s="673">
        <v>29703427.533</v>
      </c>
      <c r="O124" s="664">
        <f>SUM(E124:M124)</f>
        <v>22308264.954000004</v>
      </c>
      <c r="Q124" s="637"/>
      <c r="R124" s="637"/>
      <c r="S124" s="637"/>
    </row>
    <row r="125" spans="1:19" ht="11.25" customHeight="1">
      <c r="A125" s="652">
        <v>2023</v>
      </c>
      <c r="B125" s="651">
        <v>2570729.8819999998</v>
      </c>
      <c r="C125" s="651">
        <v>2359059.7420000001</v>
      </c>
      <c r="D125" s="651">
        <v>2630869.1289999997</v>
      </c>
      <c r="E125" s="651">
        <v>2569719.9929999998</v>
      </c>
      <c r="F125" s="651">
        <v>2673701.4680000003</v>
      </c>
      <c r="G125" s="651">
        <v>2558684.0109999999</v>
      </c>
      <c r="H125" s="651">
        <v>2607456.2810000004</v>
      </c>
      <c r="I125" s="651">
        <v>2510801.2850000001</v>
      </c>
      <c r="J125" s="651">
        <v>2374850.0950000002</v>
      </c>
      <c r="K125" s="651">
        <v>2424212.7519999999</v>
      </c>
      <c r="L125" s="651">
        <v>2329397.3730000001</v>
      </c>
      <c r="M125" s="651">
        <v>2459158.4839999997</v>
      </c>
      <c r="N125" s="673">
        <v>30068640.495000001</v>
      </c>
      <c r="O125" s="664">
        <f>SUM(E125:M125)</f>
        <v>22507981.742000002</v>
      </c>
      <c r="P125" s="198"/>
      <c r="Q125" s="637"/>
      <c r="R125" s="637"/>
      <c r="S125" s="637"/>
    </row>
    <row r="126" spans="1:19" ht="11.25" customHeight="1">
      <c r="A126" s="650" t="s">
        <v>1310</v>
      </c>
      <c r="B126" s="646">
        <v>2.9636319288568984</v>
      </c>
      <c r="C126" s="646">
        <v>1.9058368572982545</v>
      </c>
      <c r="D126" s="646">
        <v>1.8340768959047153</v>
      </c>
      <c r="E126" s="646">
        <v>2.7228272990193858</v>
      </c>
      <c r="F126" s="646">
        <v>2.0131850914371228</v>
      </c>
      <c r="G126" s="646">
        <v>1.7608759593396712</v>
      </c>
      <c r="H126" s="646">
        <v>2.0085036927218454</v>
      </c>
      <c r="I126" s="646">
        <v>0.69842968106399894</v>
      </c>
      <c r="J126" s="646">
        <v>3.5880396451602792E-2</v>
      </c>
      <c r="K126" s="646">
        <v>5.8688805223695795E-2</v>
      </c>
      <c r="L126" s="646">
        <v>-1.1996939726841447</v>
      </c>
      <c r="M126" s="646">
        <v>-0.33155249333294989</v>
      </c>
      <c r="N126" s="655">
        <v>1.2295313784722453</v>
      </c>
      <c r="O126" s="676">
        <f>((O124-O125)/O124)*100</f>
        <v>-0.89525917148562639</v>
      </c>
      <c r="P126" s="648"/>
    </row>
    <row r="127" spans="1:19" ht="11.25" customHeight="1">
      <c r="A127" s="659" t="s">
        <v>1314</v>
      </c>
      <c r="B127" s="513"/>
      <c r="C127" s="513"/>
      <c r="D127" s="513"/>
      <c r="E127" s="513"/>
      <c r="F127" s="513"/>
      <c r="G127" s="513"/>
      <c r="H127" s="513"/>
      <c r="I127" s="513"/>
      <c r="J127" s="513"/>
      <c r="K127" s="513"/>
      <c r="L127" s="513"/>
      <c r="M127" s="513"/>
      <c r="N127" s="513"/>
      <c r="O127" s="512"/>
      <c r="P127" s="198"/>
      <c r="Q127" s="658"/>
      <c r="R127" s="658"/>
      <c r="S127" s="658"/>
    </row>
    <row r="128" spans="1:19" ht="11.25" customHeight="1">
      <c r="A128" s="652">
        <v>2022</v>
      </c>
      <c r="B128" s="651">
        <v>107909.28199999999</v>
      </c>
      <c r="C128" s="651">
        <v>99429.539000000019</v>
      </c>
      <c r="D128" s="651">
        <v>111392.152</v>
      </c>
      <c r="E128" s="651">
        <v>110366.518</v>
      </c>
      <c r="F128" s="651">
        <v>121960.944</v>
      </c>
      <c r="G128" s="651">
        <v>113379.17899999999</v>
      </c>
      <c r="H128" s="651">
        <v>113335.872</v>
      </c>
      <c r="I128" s="651">
        <v>110008.158</v>
      </c>
      <c r="J128" s="651">
        <v>104837.35699999999</v>
      </c>
      <c r="K128" s="651">
        <v>108927.433</v>
      </c>
      <c r="L128" s="651">
        <v>105660.31099999999</v>
      </c>
      <c r="M128" s="651">
        <v>110488.67400000001</v>
      </c>
      <c r="N128" s="673">
        <v>1317695.419</v>
      </c>
      <c r="O128" s="664">
        <f>SUM(E128:M128)</f>
        <v>998964.446</v>
      </c>
      <c r="P128" s="198"/>
      <c r="Q128" s="637"/>
      <c r="R128" s="637"/>
      <c r="S128" s="637"/>
    </row>
    <row r="129" spans="1:19" ht="11.25" customHeight="1">
      <c r="A129" s="652">
        <v>2023</v>
      </c>
      <c r="B129" s="651">
        <v>116779.32999999999</v>
      </c>
      <c r="C129" s="651">
        <v>107594.545</v>
      </c>
      <c r="D129" s="651">
        <v>121212.435</v>
      </c>
      <c r="E129" s="651">
        <v>120208.989</v>
      </c>
      <c r="F129" s="651">
        <v>128253.71100000002</v>
      </c>
      <c r="G129" s="651">
        <v>117942.851</v>
      </c>
      <c r="H129" s="651">
        <v>118612.122</v>
      </c>
      <c r="I129" s="651">
        <v>115248.086</v>
      </c>
      <c r="J129" s="651">
        <v>109871.811</v>
      </c>
      <c r="K129" s="651">
        <v>111178.90300000001</v>
      </c>
      <c r="L129" s="651">
        <v>103910.08899999999</v>
      </c>
      <c r="M129" s="651">
        <v>111419.496</v>
      </c>
      <c r="N129" s="673">
        <v>1382232.368</v>
      </c>
      <c r="O129" s="664">
        <f>SUM(E129:M129)</f>
        <v>1036646.0580000001</v>
      </c>
      <c r="P129" s="198"/>
      <c r="Q129" s="637"/>
      <c r="R129" s="637"/>
      <c r="S129" s="637"/>
    </row>
    <row r="130" spans="1:19" ht="11.25" customHeight="1">
      <c r="A130" s="650" t="s">
        <v>1310</v>
      </c>
      <c r="B130" s="646">
        <v>8.2199119812510588</v>
      </c>
      <c r="C130" s="646">
        <v>8.2118514096701034</v>
      </c>
      <c r="D130" s="646">
        <v>8.8159559032489057</v>
      </c>
      <c r="E130" s="646">
        <v>8.9179863407487545</v>
      </c>
      <c r="F130" s="646">
        <v>5.1596575047828708</v>
      </c>
      <c r="G130" s="646">
        <v>4.0251411592952309</v>
      </c>
      <c r="H130" s="646">
        <v>4.6554104246888528</v>
      </c>
      <c r="I130" s="646">
        <v>4.7632176515490841</v>
      </c>
      <c r="J130" s="646">
        <v>4.8021565442555101</v>
      </c>
      <c r="K130" s="646">
        <v>2.0669448806344377</v>
      </c>
      <c r="L130" s="646">
        <v>-1.6564611474596234</v>
      </c>
      <c r="M130" s="646">
        <v>0.84245920084079273</v>
      </c>
      <c r="N130" s="655">
        <v>4.8977136953983802</v>
      </c>
      <c r="O130" s="676">
        <f>((O128-O129)/O128)*100</f>
        <v>-3.7720673794630808</v>
      </c>
      <c r="P130" s="648"/>
    </row>
    <row r="131" spans="1:19" ht="11.25" customHeight="1">
      <c r="A131" s="654" t="s">
        <v>1313</v>
      </c>
      <c r="B131" s="570"/>
      <c r="C131" s="570"/>
      <c r="D131" s="570"/>
      <c r="E131" s="570"/>
      <c r="F131" s="570"/>
      <c r="G131" s="570"/>
      <c r="H131" s="570"/>
      <c r="I131" s="570"/>
      <c r="J131" s="570"/>
      <c r="K131" s="570"/>
      <c r="L131" s="570"/>
      <c r="M131" s="570"/>
      <c r="N131" s="570"/>
      <c r="O131" s="653"/>
      <c r="P131" s="198"/>
    </row>
    <row r="132" spans="1:19" ht="11.25" customHeight="1">
      <c r="A132" s="652">
        <v>2022</v>
      </c>
      <c r="B132" s="651">
        <v>2604645.1040000003</v>
      </c>
      <c r="C132" s="651">
        <v>2414370.287</v>
      </c>
      <c r="D132" s="651">
        <v>2694878.1610000003</v>
      </c>
      <c r="E132" s="651">
        <v>2611972.111</v>
      </c>
      <c r="F132" s="651">
        <v>2742898.0959999999</v>
      </c>
      <c r="G132" s="651">
        <v>2627787.577</v>
      </c>
      <c r="H132" s="651">
        <v>2669452.4569999999</v>
      </c>
      <c r="I132" s="651">
        <v>2603394.89</v>
      </c>
      <c r="J132" s="651">
        <v>2478835.6519999998</v>
      </c>
      <c r="K132" s="651">
        <v>2531718.2780000004</v>
      </c>
      <c r="L132" s="651">
        <v>2463342.6570000006</v>
      </c>
      <c r="M132" s="651">
        <v>2577827.6820000005</v>
      </c>
      <c r="N132" s="673">
        <v>31021122.952</v>
      </c>
      <c r="O132" s="664">
        <f>SUM(E132:M132)</f>
        <v>23307229.400000002</v>
      </c>
      <c r="P132" s="198"/>
      <c r="Q132" s="637"/>
      <c r="R132" s="637"/>
      <c r="S132" s="637"/>
    </row>
    <row r="133" spans="1:19" ht="11.25" customHeight="1">
      <c r="A133" s="652">
        <v>2023</v>
      </c>
      <c r="B133" s="651">
        <v>2687509.2119999998</v>
      </c>
      <c r="C133" s="651">
        <v>2466654.287</v>
      </c>
      <c r="D133" s="651">
        <v>2752081.5639999998</v>
      </c>
      <c r="E133" s="651">
        <v>2689928.9819999998</v>
      </c>
      <c r="F133" s="651">
        <v>2801955.1790000005</v>
      </c>
      <c r="G133" s="651">
        <v>2676626.8619999997</v>
      </c>
      <c r="H133" s="651">
        <v>2726068.4030000004</v>
      </c>
      <c r="I133" s="651">
        <v>2626049.3710000003</v>
      </c>
      <c r="J133" s="651">
        <v>2484721.9060000004</v>
      </c>
      <c r="K133" s="651">
        <v>2535391.6549999998</v>
      </c>
      <c r="L133" s="651">
        <v>2433307.4620000003</v>
      </c>
      <c r="M133" s="651">
        <v>2570577.9799999995</v>
      </c>
      <c r="N133" s="673">
        <v>31450872.863000002</v>
      </c>
      <c r="O133" s="664">
        <f>SUM(E133:M133)</f>
        <v>23544627.800000004</v>
      </c>
      <c r="P133" s="198"/>
      <c r="Q133" s="637"/>
      <c r="R133" s="637"/>
      <c r="S133" s="637"/>
    </row>
    <row r="134" spans="1:19" ht="11.25" customHeight="1">
      <c r="A134" s="650" t="s">
        <v>1310</v>
      </c>
      <c r="B134" s="646">
        <v>3.1813972610987804</v>
      </c>
      <c r="C134" s="646">
        <v>2.1655336085570269</v>
      </c>
      <c r="D134" s="646">
        <v>2.1226712148935434</v>
      </c>
      <c r="E134" s="646">
        <v>2.9845981383834044</v>
      </c>
      <c r="F134" s="646">
        <v>2.1530906702704016</v>
      </c>
      <c r="G134" s="646">
        <v>1.8585705110820641</v>
      </c>
      <c r="H134" s="646">
        <v>2.1208823499192988</v>
      </c>
      <c r="I134" s="646">
        <v>0.87018996184632158</v>
      </c>
      <c r="J134" s="646">
        <v>0.23746043813963524</v>
      </c>
      <c r="K134" s="646">
        <v>0.14509422442141329</v>
      </c>
      <c r="L134" s="646">
        <v>-1.2192861157439978</v>
      </c>
      <c r="M134" s="646">
        <v>-0.28123299515414146</v>
      </c>
      <c r="N134" s="655">
        <v>1.3853460806849824</v>
      </c>
      <c r="O134" s="676">
        <f>((O132-O133)/O132)*100</f>
        <v>-1.0185612194643874</v>
      </c>
      <c r="P134" s="648"/>
    </row>
    <row r="135" spans="1:19" ht="11.25" customHeight="1">
      <c r="A135" s="654" t="s">
        <v>1312</v>
      </c>
      <c r="B135" s="570"/>
      <c r="C135" s="570"/>
      <c r="D135" s="570"/>
      <c r="E135" s="570"/>
      <c r="F135" s="570"/>
      <c r="G135" s="570"/>
      <c r="H135" s="570"/>
      <c r="I135" s="570"/>
      <c r="J135" s="570"/>
      <c r="K135" s="570"/>
      <c r="L135" s="570"/>
      <c r="M135" s="570"/>
      <c r="N135" s="570"/>
      <c r="O135" s="653"/>
      <c r="P135" s="198"/>
    </row>
    <row r="136" spans="1:19" ht="11.25" customHeight="1">
      <c r="A136" s="652">
        <v>2022</v>
      </c>
      <c r="B136" s="651">
        <v>70532.001999999993</v>
      </c>
      <c r="C136" s="651">
        <v>69751.429000000004</v>
      </c>
      <c r="D136" s="651">
        <v>83500.650999999998</v>
      </c>
      <c r="E136" s="651">
        <v>73469.604999999996</v>
      </c>
      <c r="F136" s="651">
        <v>82663.146999999997</v>
      </c>
      <c r="G136" s="651">
        <v>76109.661999999997</v>
      </c>
      <c r="H136" s="651">
        <v>78601.104000000007</v>
      </c>
      <c r="I136" s="651">
        <v>77506.47</v>
      </c>
      <c r="J136" s="651">
        <v>71777.346000000005</v>
      </c>
      <c r="K136" s="651">
        <v>78788.472999999998</v>
      </c>
      <c r="L136" s="651">
        <v>79322.664999999994</v>
      </c>
      <c r="M136" s="651">
        <v>83845.938999999998</v>
      </c>
      <c r="N136" s="673">
        <v>925868.49300000002</v>
      </c>
      <c r="O136" s="664">
        <f>SUM(E136:M136)</f>
        <v>702084.41100000008</v>
      </c>
      <c r="P136" s="657"/>
      <c r="Q136" s="637"/>
      <c r="R136" s="637"/>
      <c r="S136" s="637"/>
    </row>
    <row r="137" spans="1:19" ht="11.25" customHeight="1">
      <c r="A137" s="652">
        <v>2023</v>
      </c>
      <c r="B137" s="651">
        <v>86873.198999999993</v>
      </c>
      <c r="C137" s="651">
        <v>76778.085000000006</v>
      </c>
      <c r="D137" s="651">
        <v>87564.067999999999</v>
      </c>
      <c r="E137" s="651">
        <v>86747.854999999996</v>
      </c>
      <c r="F137" s="651">
        <v>93469.070999999996</v>
      </c>
      <c r="G137" s="651">
        <v>86016.792000000001</v>
      </c>
      <c r="H137" s="651">
        <v>82462.839000000007</v>
      </c>
      <c r="I137" s="651">
        <v>75905.161999999997</v>
      </c>
      <c r="J137" s="651">
        <v>71675.928</v>
      </c>
      <c r="K137" s="651">
        <v>74661.604000000007</v>
      </c>
      <c r="L137" s="651">
        <v>70996.024999999994</v>
      </c>
      <c r="M137" s="656">
        <v>79661.542000000001</v>
      </c>
      <c r="N137" s="673">
        <v>972812.17</v>
      </c>
      <c r="O137" s="664">
        <f>SUM(E137:M137)</f>
        <v>721596.81800000009</v>
      </c>
      <c r="P137" s="198"/>
      <c r="Q137" s="637"/>
      <c r="R137" s="637"/>
      <c r="S137" s="637"/>
    </row>
    <row r="138" spans="1:19" ht="11.25" customHeight="1">
      <c r="A138" s="650" t="s">
        <v>1310</v>
      </c>
      <c r="B138" s="646">
        <v>23.168485987396181</v>
      </c>
      <c r="C138" s="646">
        <v>10.073852393762436</v>
      </c>
      <c r="D138" s="646">
        <v>4.8663297247826307</v>
      </c>
      <c r="E138" s="646">
        <v>18.073120169898843</v>
      </c>
      <c r="F138" s="646">
        <v>13.072238829716952</v>
      </c>
      <c r="G138" s="646">
        <v>13.016914987744912</v>
      </c>
      <c r="H138" s="646">
        <v>4.9130798468174106</v>
      </c>
      <c r="I138" s="646">
        <v>-2.0660313906697212</v>
      </c>
      <c r="J138" s="646">
        <v>-0.14129527720348278</v>
      </c>
      <c r="K138" s="646">
        <v>-5.2379096114732278</v>
      </c>
      <c r="L138" s="646">
        <v>-10.497176311461558</v>
      </c>
      <c r="M138" s="646">
        <v>-4.9905780171416438</v>
      </c>
      <c r="N138" s="655">
        <v>5.070231610095405</v>
      </c>
      <c r="O138" s="676">
        <f>((O136-O137)/O136)*100</f>
        <v>-2.7792109743909421</v>
      </c>
      <c r="P138" s="648"/>
    </row>
    <row r="139" spans="1:19" ht="11.25" customHeight="1">
      <c r="A139" s="654" t="s">
        <v>1311</v>
      </c>
      <c r="B139" s="570"/>
      <c r="C139" s="570"/>
      <c r="D139" s="570"/>
      <c r="E139" s="570"/>
      <c r="F139" s="570"/>
      <c r="G139" s="570"/>
      <c r="H139" s="570"/>
      <c r="I139" s="570"/>
      <c r="J139" s="570"/>
      <c r="K139" s="570"/>
      <c r="L139" s="570"/>
      <c r="M139" s="570"/>
      <c r="N139" s="570"/>
      <c r="O139" s="653"/>
      <c r="P139" s="198"/>
    </row>
    <row r="140" spans="1:19" ht="11.25" customHeight="1">
      <c r="A140" s="652">
        <v>2022</v>
      </c>
      <c r="B140" s="651">
        <v>2675177.1060000001</v>
      </c>
      <c r="C140" s="651">
        <v>2484121.716</v>
      </c>
      <c r="D140" s="651">
        <v>2778378.8120000004</v>
      </c>
      <c r="E140" s="651">
        <v>2685441.716</v>
      </c>
      <c r="F140" s="651">
        <v>2825561.2429999998</v>
      </c>
      <c r="G140" s="651">
        <v>2703897.2390000001</v>
      </c>
      <c r="H140" s="651">
        <v>2748053.5609999998</v>
      </c>
      <c r="I140" s="651">
        <v>2680901.3600000003</v>
      </c>
      <c r="J140" s="651">
        <v>2550612.9979999997</v>
      </c>
      <c r="K140" s="651">
        <v>2610506.7510000002</v>
      </c>
      <c r="L140" s="651">
        <v>2542665.3220000006</v>
      </c>
      <c r="M140" s="651">
        <v>2661673.6210000003</v>
      </c>
      <c r="N140" s="673">
        <v>31946991.445000004</v>
      </c>
      <c r="O140" s="664">
        <f>SUM(E140:M140)</f>
        <v>24009313.811000001</v>
      </c>
      <c r="P140" s="198"/>
      <c r="Q140" s="637"/>
      <c r="R140" s="637"/>
      <c r="S140" s="637"/>
    </row>
    <row r="141" spans="1:19" ht="11.25" customHeight="1">
      <c r="A141" s="652">
        <v>2023</v>
      </c>
      <c r="B141" s="651">
        <v>2774382.4109999998</v>
      </c>
      <c r="C141" s="651">
        <v>2543432.372</v>
      </c>
      <c r="D141" s="651">
        <v>2839645.6319999998</v>
      </c>
      <c r="E141" s="651">
        <v>2776676.8369999998</v>
      </c>
      <c r="F141" s="651">
        <v>2895424.2500000005</v>
      </c>
      <c r="G141" s="651">
        <v>2762643.6539999996</v>
      </c>
      <c r="H141" s="651">
        <v>2808531.2420000006</v>
      </c>
      <c r="I141" s="651">
        <v>2701954.5330000003</v>
      </c>
      <c r="J141" s="651">
        <v>2556397.8340000003</v>
      </c>
      <c r="K141" s="651">
        <v>2610053.2589999996</v>
      </c>
      <c r="L141" s="651">
        <v>2504303.4870000002</v>
      </c>
      <c r="M141" s="651">
        <v>2650239.5219999994</v>
      </c>
      <c r="N141" s="673">
        <v>32423685.032999996</v>
      </c>
      <c r="O141" s="664">
        <f>SUM(E141:M141)</f>
        <v>24266224.618000001</v>
      </c>
      <c r="P141" s="198"/>
      <c r="Q141" s="637"/>
      <c r="R141" s="637"/>
      <c r="S141" s="637"/>
    </row>
    <row r="142" spans="1:19" ht="11.25" customHeight="1">
      <c r="A142" s="677" t="s">
        <v>1310</v>
      </c>
      <c r="B142" s="647">
        <v>3.7083640099004214</v>
      </c>
      <c r="C142" s="647">
        <v>2.3875905764997469</v>
      </c>
      <c r="D142" s="647">
        <v>2.205128391254064</v>
      </c>
      <c r="E142" s="647">
        <v>3.3973971751617711</v>
      </c>
      <c r="F142" s="647">
        <v>2.4725355775981939</v>
      </c>
      <c r="G142" s="647">
        <v>2.1726570874315598</v>
      </c>
      <c r="H142" s="647">
        <v>2.2007460792719513</v>
      </c>
      <c r="I142" s="647">
        <v>0.78530203737147986</v>
      </c>
      <c r="J142" s="647">
        <v>0.22680179253131882</v>
      </c>
      <c r="K142" s="647">
        <v>-1.73717995491387E-2</v>
      </c>
      <c r="L142" s="647">
        <v>-1.5087252997113296</v>
      </c>
      <c r="M142" s="647">
        <v>-0.42958306043944106</v>
      </c>
      <c r="N142" s="678">
        <v>1.4921392169922143</v>
      </c>
      <c r="O142" s="679">
        <f>((O140-O141)/O140)*100</f>
        <v>-1.0700464370718288</v>
      </c>
      <c r="P142" s="648"/>
    </row>
    <row r="143" spans="1:19" ht="16.5" customHeight="1">
      <c r="A143" s="1981" t="s">
        <v>1309</v>
      </c>
      <c r="B143" s="1981"/>
      <c r="C143" s="1981"/>
      <c r="D143" s="1981"/>
      <c r="E143" s="1981"/>
      <c r="F143" s="1981"/>
      <c r="G143" s="1981"/>
      <c r="H143" s="1981"/>
      <c r="I143" s="1981"/>
      <c r="J143" s="1981"/>
      <c r="K143" s="1981"/>
      <c r="L143" s="1981"/>
      <c r="M143" s="1981"/>
      <c r="N143" s="1981"/>
      <c r="O143" s="1981"/>
      <c r="P143" s="198"/>
    </row>
    <row r="144" spans="1:19" ht="24.75" customHeight="1">
      <c r="A144" s="1981" t="s">
        <v>1308</v>
      </c>
      <c r="B144" s="1981"/>
      <c r="C144" s="1981"/>
      <c r="D144" s="1981"/>
      <c r="E144" s="1981"/>
      <c r="F144" s="1981"/>
      <c r="G144" s="1981"/>
      <c r="H144" s="1981"/>
      <c r="I144" s="1981"/>
      <c r="J144" s="1981"/>
      <c r="K144" s="1981"/>
      <c r="L144" s="1981"/>
      <c r="M144" s="1981"/>
      <c r="N144" s="1981"/>
      <c r="O144" s="1981"/>
      <c r="P144" s="198"/>
    </row>
    <row r="145" spans="1:15">
      <c r="A145" s="2" t="s">
        <v>15</v>
      </c>
      <c r="O145" s="645" t="s">
        <v>1307</v>
      </c>
    </row>
    <row r="159" spans="1:15">
      <c r="E159" s="189" t="s">
        <v>1306</v>
      </c>
    </row>
    <row r="160" spans="1:15">
      <c r="G160" s="643" t="s">
        <v>1305</v>
      </c>
      <c r="H160" s="642">
        <v>27609482.011</v>
      </c>
      <c r="I160" s="644">
        <v>0.95599723350650245</v>
      </c>
    </row>
    <row r="161" spans="7:9">
      <c r="G161" s="643" t="s">
        <v>1304</v>
      </c>
      <c r="H161" s="642">
        <v>1270812.872</v>
      </c>
      <c r="I161" s="644">
        <v>4.4002766493497505E-2</v>
      </c>
    </row>
    <row r="162" spans="7:9">
      <c r="G162" s="643" t="s">
        <v>1303</v>
      </c>
      <c r="H162" s="642">
        <v>28880294.883000001</v>
      </c>
    </row>
    <row r="183" spans="6:8">
      <c r="G183" s="1979" t="s">
        <v>1302</v>
      </c>
      <c r="H183" s="1979"/>
    </row>
    <row r="184" spans="6:8">
      <c r="F184" s="639"/>
      <c r="G184" s="640">
        <v>2022</v>
      </c>
      <c r="H184" s="640">
        <v>2023</v>
      </c>
    </row>
    <row r="185" spans="6:8">
      <c r="F185" s="639" t="s">
        <v>1300</v>
      </c>
      <c r="G185" s="638">
        <v>2708035.98</v>
      </c>
      <c r="H185" s="638">
        <v>2700756.7369999997</v>
      </c>
    </row>
    <row r="186" spans="6:8">
      <c r="F186" s="639" t="s">
        <v>1299</v>
      </c>
      <c r="G186" s="638">
        <v>6467633.8629999999</v>
      </c>
      <c r="H186" s="638">
        <v>6586346.6749999998</v>
      </c>
    </row>
    <row r="187" spans="6:8">
      <c r="F187" s="639" t="s">
        <v>479</v>
      </c>
      <c r="G187" s="638">
        <v>2978923.5449999995</v>
      </c>
      <c r="H187" s="638">
        <v>2994093.0420000004</v>
      </c>
    </row>
    <row r="188" spans="6:8">
      <c r="F188" s="639" t="s">
        <v>1298</v>
      </c>
      <c r="G188" s="638">
        <v>1557028.324</v>
      </c>
      <c r="H188" s="638">
        <v>1588857.2210000001</v>
      </c>
    </row>
    <row r="189" spans="6:8">
      <c r="F189" s="639" t="s">
        <v>473</v>
      </c>
      <c r="G189" s="638">
        <v>1897829.2890000003</v>
      </c>
      <c r="H189" s="638">
        <v>1931430.3120000002</v>
      </c>
    </row>
    <row r="190" spans="6:8">
      <c r="F190" s="639" t="s">
        <v>474</v>
      </c>
      <c r="G190" s="638">
        <v>6313230.3190000001</v>
      </c>
      <c r="H190" s="638">
        <v>6469466.7129999995</v>
      </c>
    </row>
    <row r="191" spans="6:8">
      <c r="F191" s="639" t="s">
        <v>1297</v>
      </c>
      <c r="G191" s="638">
        <v>1038013.16</v>
      </c>
      <c r="H191" s="638">
        <v>1028507.0530000001</v>
      </c>
    </row>
    <row r="192" spans="6:8">
      <c r="F192" s="639" t="s">
        <v>477</v>
      </c>
      <c r="G192" s="638">
        <v>1245166.2720000001</v>
      </c>
      <c r="H192" s="638">
        <v>1277026.2860000001</v>
      </c>
    </row>
    <row r="193" spans="6:8">
      <c r="F193" s="639" t="s">
        <v>481</v>
      </c>
      <c r="G193" s="638">
        <v>1430162.4909999999</v>
      </c>
      <c r="H193" s="638">
        <v>1446578.17</v>
      </c>
    </row>
    <row r="194" spans="6:8">
      <c r="F194" s="639" t="s">
        <v>482</v>
      </c>
      <c r="G194" s="638">
        <v>884521.32900000014</v>
      </c>
      <c r="H194" s="638">
        <v>870754.2570000001</v>
      </c>
    </row>
    <row r="195" spans="6:8">
      <c r="F195" s="639" t="s">
        <v>484</v>
      </c>
      <c r="G195" s="638">
        <v>715543.95299999998</v>
      </c>
      <c r="H195" s="638">
        <v>715665.54500000004</v>
      </c>
    </row>
    <row r="196" spans="6:8">
      <c r="F196" s="636" t="s">
        <v>261</v>
      </c>
      <c r="G196" s="635">
        <v>27236088.525000002</v>
      </c>
      <c r="H196" s="635">
        <v>27609482.011</v>
      </c>
    </row>
    <row r="201" spans="6:8" ht="6" customHeight="1"/>
    <row r="203" spans="6:8">
      <c r="G203" s="1979" t="s">
        <v>1301</v>
      </c>
      <c r="H203" s="1979"/>
    </row>
    <row r="204" spans="6:8">
      <c r="F204" s="639"/>
      <c r="G204" s="640">
        <v>2022</v>
      </c>
      <c r="H204" s="640">
        <v>2023</v>
      </c>
    </row>
    <row r="205" spans="6:8">
      <c r="F205" s="639" t="s">
        <v>1300</v>
      </c>
      <c r="G205" s="638">
        <v>42047.955000000002</v>
      </c>
      <c r="H205" s="638">
        <v>49394.773000000001</v>
      </c>
    </row>
    <row r="206" spans="6:8">
      <c r="F206" s="639" t="s">
        <v>1299</v>
      </c>
      <c r="G206" s="638">
        <v>100987.81200000001</v>
      </c>
      <c r="H206" s="638">
        <v>113157.19099999999</v>
      </c>
    </row>
    <row r="207" spans="6:8">
      <c r="F207" s="639" t="s">
        <v>479</v>
      </c>
      <c r="G207" s="638">
        <v>88872.148000000001</v>
      </c>
      <c r="H207" s="638">
        <v>88670.497999999992</v>
      </c>
    </row>
    <row r="208" spans="6:8">
      <c r="F208" s="639" t="s">
        <v>1298</v>
      </c>
      <c r="G208" s="638">
        <v>93633.85500000001</v>
      </c>
      <c r="H208" s="638">
        <v>93276.180000000008</v>
      </c>
    </row>
    <row r="209" spans="6:8">
      <c r="F209" s="639" t="s">
        <v>473</v>
      </c>
      <c r="G209" s="638">
        <v>167561.609</v>
      </c>
      <c r="H209" s="638">
        <v>173079.67799999999</v>
      </c>
    </row>
    <row r="210" spans="6:8">
      <c r="F210" s="639" t="s">
        <v>474</v>
      </c>
      <c r="G210" s="638">
        <v>595616.15299999993</v>
      </c>
      <c r="H210" s="638">
        <v>623459.49200000009</v>
      </c>
    </row>
    <row r="211" spans="6:8">
      <c r="F211" s="639" t="s">
        <v>1297</v>
      </c>
      <c r="G211" s="638">
        <v>36093.813999999998</v>
      </c>
      <c r="H211" s="638">
        <v>37123.134999999995</v>
      </c>
    </row>
    <row r="212" spans="6:8">
      <c r="F212" s="639" t="s">
        <v>477</v>
      </c>
      <c r="G212" s="638">
        <v>23914.918999999998</v>
      </c>
      <c r="H212" s="638">
        <v>25370.655999999999</v>
      </c>
    </row>
    <row r="213" spans="6:8">
      <c r="F213" s="639" t="s">
        <v>1296</v>
      </c>
      <c r="G213" s="638">
        <v>49894.656999999999</v>
      </c>
      <c r="H213" s="638">
        <v>57899.071999999993</v>
      </c>
    </row>
    <row r="214" spans="6:8">
      <c r="F214" s="639" t="s">
        <v>484</v>
      </c>
      <c r="G214" s="638">
        <v>8583.8230000000021</v>
      </c>
      <c r="H214" s="638">
        <v>9382.1970000000001</v>
      </c>
    </row>
    <row r="215" spans="6:8">
      <c r="F215" s="636" t="s">
        <v>261</v>
      </c>
      <c r="G215" s="635">
        <v>1207206.7449999999</v>
      </c>
      <c r="H215" s="635">
        <v>1270812.8719999997</v>
      </c>
    </row>
  </sheetData>
  <mergeCells count="19">
    <mergeCell ref="D6:D7"/>
    <mergeCell ref="E6:E7"/>
    <mergeCell ref="F6:F7"/>
    <mergeCell ref="A143:O143"/>
    <mergeCell ref="A144:O144"/>
    <mergeCell ref="A5:A7"/>
    <mergeCell ref="N5:N7"/>
    <mergeCell ref="O5:O7"/>
    <mergeCell ref="B6:B7"/>
    <mergeCell ref="C6:C7"/>
    <mergeCell ref="G183:H183"/>
    <mergeCell ref="G203:H203"/>
    <mergeCell ref="M6:M7"/>
    <mergeCell ref="G6:G7"/>
    <mergeCell ref="H6:H7"/>
    <mergeCell ref="I6:I7"/>
    <mergeCell ref="J6:J7"/>
    <mergeCell ref="K6:K7"/>
    <mergeCell ref="L6:L7"/>
  </mergeCells>
  <hyperlinks>
    <hyperlink ref="A145" location="Inhaltsverzeichnis!A1" display="Zurück zum Inhaltsverzeichnis"/>
  </hyperlinks>
  <pageMargins left="0.78740157480314965" right="0.78740157480314965" top="0.39370078740157483" bottom="0.19685039370078741" header="0.19685039370078741" footer="0.19685039370078741"/>
  <pageSetup paperSize="9" scale="48" orientation="portrait" horizontalDpi="300" verticalDpi="300" r:id="rId1"/>
  <headerFooter alignWithMargins="0">
    <oddFooter>&amp;L&amp;D / &amp;T&amp;R &amp;A</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9E03A"/>
    <pageSetUpPr fitToPage="1"/>
  </sheetPr>
  <dimension ref="A1:AI18"/>
  <sheetViews>
    <sheetView showGridLines="0" showZeros="0" zoomScale="140" zoomScaleNormal="140" workbookViewId="0"/>
  </sheetViews>
  <sheetFormatPr baseColWidth="10" defaultColWidth="11.42578125" defaultRowHeight="12.75"/>
  <cols>
    <col min="1" max="1" width="6.28515625" style="75" customWidth="1"/>
    <col min="2" max="10" width="5.42578125" style="75" customWidth="1"/>
    <col min="11" max="11" width="5.5703125" style="75" customWidth="1"/>
    <col min="12" max="12" width="5.140625" style="75" customWidth="1"/>
    <col min="13" max="13" width="5.42578125" style="75" customWidth="1"/>
    <col min="14" max="14" width="6.140625" style="75" customWidth="1"/>
    <col min="15" max="15" width="6.28515625" style="75" customWidth="1"/>
    <col min="16" max="19" width="3.140625" style="75" customWidth="1"/>
    <col min="20" max="32" width="4.28515625" style="195" customWidth="1"/>
    <col min="33" max="35" width="11.42578125" style="198"/>
    <col min="36" max="16384" width="11.42578125" style="75"/>
  </cols>
  <sheetData>
    <row r="1" spans="1:35" s="198" customFormat="1" ht="115.5" customHeight="1">
      <c r="A1" s="488" t="s">
        <v>1342</v>
      </c>
      <c r="B1" s="465"/>
      <c r="C1" s="465"/>
      <c r="D1" s="465"/>
      <c r="E1" s="465"/>
      <c r="F1" s="465"/>
      <c r="G1" s="465"/>
      <c r="H1" s="465"/>
      <c r="I1" s="465"/>
      <c r="J1" s="465"/>
      <c r="K1" s="465"/>
      <c r="L1" s="465"/>
      <c r="M1" s="465"/>
      <c r="N1" s="465"/>
      <c r="O1" s="465"/>
      <c r="P1" s="75"/>
      <c r="Q1" s="75"/>
      <c r="R1" s="75"/>
      <c r="S1" s="75"/>
      <c r="T1" s="700"/>
      <c r="U1" s="700"/>
      <c r="V1" s="700"/>
      <c r="W1" s="700"/>
      <c r="X1" s="700"/>
      <c r="Y1" s="700"/>
      <c r="Z1" s="700"/>
      <c r="AA1" s="700"/>
      <c r="AB1" s="700"/>
      <c r="AC1" s="700"/>
      <c r="AD1" s="700"/>
      <c r="AE1" s="700"/>
      <c r="AF1" s="699"/>
    </row>
    <row r="2" spans="1:35" s="198" customFormat="1" ht="10.5" customHeight="1">
      <c r="A2" s="487" t="s">
        <v>1341</v>
      </c>
      <c r="B2" s="465"/>
      <c r="C2" s="465"/>
      <c r="D2" s="465"/>
      <c r="E2" s="465"/>
      <c r="F2" s="465"/>
      <c r="G2" s="465"/>
      <c r="H2" s="465"/>
      <c r="I2" s="465"/>
      <c r="J2" s="465"/>
      <c r="K2" s="465"/>
      <c r="L2" s="465"/>
      <c r="M2" s="465"/>
      <c r="N2" s="465"/>
      <c r="O2" s="465"/>
      <c r="P2" s="75"/>
      <c r="Q2" s="75"/>
      <c r="R2" s="75"/>
      <c r="S2" s="75"/>
      <c r="T2" s="658"/>
      <c r="U2" s="658"/>
      <c r="V2" s="658"/>
      <c r="W2" s="658"/>
      <c r="X2" s="658"/>
      <c r="Y2" s="658"/>
      <c r="Z2" s="658"/>
      <c r="AA2" s="658"/>
      <c r="AB2" s="658"/>
      <c r="AC2" s="658"/>
      <c r="AD2" s="658"/>
      <c r="AE2" s="658"/>
      <c r="AF2" s="698"/>
    </row>
    <row r="3" spans="1:35" s="198" customFormat="1" ht="10.5" customHeight="1">
      <c r="A3" s="487" t="s">
        <v>1340</v>
      </c>
      <c r="B3" s="465"/>
      <c r="C3" s="465"/>
      <c r="D3" s="465"/>
      <c r="E3" s="465"/>
      <c r="F3" s="465"/>
      <c r="G3" s="465"/>
      <c r="H3" s="465"/>
      <c r="I3" s="465"/>
      <c r="J3" s="465"/>
      <c r="K3" s="465"/>
      <c r="L3" s="465"/>
      <c r="M3" s="465"/>
      <c r="N3" s="465"/>
      <c r="O3" s="465"/>
      <c r="P3" s="75"/>
      <c r="Q3" s="75"/>
      <c r="R3" s="75"/>
      <c r="S3" s="75"/>
      <c r="T3" s="658"/>
      <c r="U3" s="658"/>
      <c r="V3" s="658"/>
      <c r="W3" s="658"/>
      <c r="X3" s="658"/>
      <c r="Y3" s="658"/>
      <c r="Z3" s="658"/>
      <c r="AA3" s="658"/>
      <c r="AB3" s="658"/>
      <c r="AC3" s="658"/>
      <c r="AD3" s="658"/>
      <c r="AE3" s="658"/>
      <c r="AF3" s="698"/>
    </row>
    <row r="4" spans="1:35" s="198" customFormat="1" ht="10.5" customHeight="1">
      <c r="A4" s="697" t="s">
        <v>1295</v>
      </c>
      <c r="B4" s="697"/>
      <c r="C4" s="697"/>
      <c r="D4" s="697"/>
      <c r="E4" s="697"/>
      <c r="F4" s="697"/>
      <c r="G4" s="697"/>
      <c r="H4" s="697"/>
      <c r="I4" s="697"/>
      <c r="J4" s="697"/>
      <c r="K4" s="697"/>
      <c r="L4" s="697"/>
      <c r="M4" s="697"/>
      <c r="N4" s="697"/>
      <c r="O4" s="697"/>
      <c r="P4" s="75"/>
      <c r="Q4" s="75"/>
      <c r="R4" s="75"/>
      <c r="S4" s="75"/>
      <c r="T4" s="195"/>
      <c r="U4" s="195"/>
      <c r="V4" s="195"/>
      <c r="W4" s="195"/>
      <c r="X4" s="195"/>
      <c r="Y4" s="195"/>
      <c r="Z4" s="195"/>
      <c r="AA4" s="195"/>
      <c r="AB4" s="195"/>
      <c r="AC4" s="195"/>
      <c r="AD4" s="195"/>
      <c r="AE4" s="195"/>
      <c r="AF4" s="195"/>
    </row>
    <row r="5" spans="1:35" s="198" customFormat="1" ht="10.5" customHeight="1">
      <c r="A5" s="697" t="s">
        <v>1332</v>
      </c>
      <c r="B5" s="697"/>
      <c r="C5" s="697"/>
      <c r="D5" s="697"/>
      <c r="E5" s="697"/>
      <c r="F5" s="697"/>
      <c r="G5" s="697"/>
      <c r="H5" s="697"/>
      <c r="I5" s="697"/>
      <c r="J5" s="697"/>
      <c r="K5" s="697"/>
      <c r="L5" s="697"/>
      <c r="M5" s="697"/>
      <c r="N5" s="697"/>
      <c r="O5" s="697"/>
      <c r="Q5" s="75"/>
      <c r="R5" s="75"/>
      <c r="S5" s="75"/>
      <c r="T5" s="195"/>
      <c r="U5" s="195"/>
      <c r="V5" s="195"/>
      <c r="W5" s="195"/>
      <c r="X5" s="195"/>
      <c r="Y5" s="195"/>
      <c r="Z5" s="195"/>
      <c r="AA5" s="195"/>
      <c r="AB5" s="195"/>
      <c r="AC5" s="195"/>
      <c r="AD5" s="195"/>
      <c r="AE5" s="195"/>
      <c r="AF5" s="195"/>
    </row>
    <row r="6" spans="1:35" s="198" customFormat="1" ht="24" customHeight="1">
      <c r="A6" s="696" t="s">
        <v>1333</v>
      </c>
      <c r="B6" s="526" t="s">
        <v>173</v>
      </c>
      <c r="C6" s="694" t="s">
        <v>257</v>
      </c>
      <c r="D6" s="695" t="s">
        <v>1329</v>
      </c>
      <c r="E6" s="695" t="s">
        <v>1328</v>
      </c>
      <c r="F6" s="695" t="s">
        <v>169</v>
      </c>
      <c r="G6" s="695" t="s">
        <v>1327</v>
      </c>
      <c r="H6" s="695" t="s">
        <v>1326</v>
      </c>
      <c r="I6" s="695" t="s">
        <v>178</v>
      </c>
      <c r="J6" s="695" t="s">
        <v>1325</v>
      </c>
      <c r="K6" s="695" t="s">
        <v>176</v>
      </c>
      <c r="L6" s="695" t="s">
        <v>175</v>
      </c>
      <c r="M6" s="695" t="s">
        <v>174</v>
      </c>
      <c r="N6" s="694" t="s">
        <v>1331</v>
      </c>
      <c r="O6" s="693" t="s">
        <v>1330</v>
      </c>
      <c r="P6" s="75"/>
      <c r="Q6" s="75"/>
      <c r="R6" s="75"/>
      <c r="S6" s="75"/>
      <c r="T6" s="195"/>
      <c r="U6" s="195"/>
      <c r="V6" s="195"/>
      <c r="W6" s="195"/>
      <c r="X6" s="195"/>
      <c r="Y6" s="195"/>
      <c r="Z6" s="195"/>
      <c r="AA6" s="195"/>
      <c r="AB6" s="195"/>
      <c r="AC6" s="195"/>
      <c r="AD6" s="195"/>
      <c r="AE6" s="195"/>
      <c r="AF6" s="195"/>
    </row>
    <row r="7" spans="1:35" s="198" customFormat="1" ht="15.75" customHeight="1">
      <c r="A7" s="692">
        <v>2022</v>
      </c>
      <c r="B7" s="691">
        <v>1051.511</v>
      </c>
      <c r="C7" s="691">
        <v>1005.378</v>
      </c>
      <c r="D7" s="691">
        <v>1248.2070000000001</v>
      </c>
      <c r="E7" s="691">
        <v>1335.261</v>
      </c>
      <c r="F7" s="691">
        <v>1429.4649999999999</v>
      </c>
      <c r="G7" s="691">
        <v>1414.7750000000001</v>
      </c>
      <c r="H7" s="691">
        <v>1445.45</v>
      </c>
      <c r="I7" s="691">
        <v>1432.336</v>
      </c>
      <c r="J7" s="691">
        <v>1279.08</v>
      </c>
      <c r="K7" s="691">
        <v>1235.835</v>
      </c>
      <c r="L7" s="691">
        <v>1137.607</v>
      </c>
      <c r="M7" s="691">
        <v>1102.3510000000001</v>
      </c>
      <c r="N7" s="690">
        <v>15117.255999999999</v>
      </c>
      <c r="O7" s="687">
        <f>SUM(Tabelle14[[#This Row],[Apr.]:[Dez.]])</f>
        <v>11812.160000000002</v>
      </c>
      <c r="P7" s="75"/>
      <c r="Q7" s="75"/>
      <c r="R7" s="75"/>
      <c r="S7" s="75"/>
      <c r="T7" s="641"/>
      <c r="U7" s="641"/>
      <c r="V7" s="641"/>
      <c r="W7" s="641"/>
      <c r="X7" s="641"/>
      <c r="Y7" s="641"/>
      <c r="Z7" s="641"/>
      <c r="AA7" s="641"/>
      <c r="AB7" s="641"/>
      <c r="AC7" s="641"/>
      <c r="AD7" s="641"/>
      <c r="AE7" s="641"/>
      <c r="AF7" s="195"/>
      <c r="AH7" s="641"/>
    </row>
    <row r="8" spans="1:35" s="195" customFormat="1" ht="15.75" customHeight="1">
      <c r="A8" s="692" t="s">
        <v>472</v>
      </c>
      <c r="B8" s="691">
        <v>1046.4480000000001</v>
      </c>
      <c r="C8" s="691">
        <v>943.91099999999994</v>
      </c>
      <c r="D8" s="691">
        <v>1205.32</v>
      </c>
      <c r="E8" s="691">
        <v>1249.0070000000001</v>
      </c>
      <c r="F8" s="691">
        <v>1187.7360000000001</v>
      </c>
      <c r="G8" s="691">
        <v>1200.847</v>
      </c>
      <c r="H8" s="691">
        <v>1232.4880000000001</v>
      </c>
      <c r="I8" s="691">
        <v>1136.1289999999999</v>
      </c>
      <c r="J8" s="691">
        <v>1051.239</v>
      </c>
      <c r="K8" s="691">
        <v>1070.827</v>
      </c>
      <c r="L8" s="691">
        <v>924.65700000000004</v>
      </c>
      <c r="M8" s="691">
        <v>850.93</v>
      </c>
      <c r="N8" s="690">
        <v>13099.538999999997</v>
      </c>
      <c r="O8" s="687">
        <f>SUM(Tabelle14[[#This Row],[Apr.]:[Dez.]])</f>
        <v>9903.86</v>
      </c>
      <c r="P8" s="75"/>
      <c r="Q8" s="689"/>
      <c r="R8" s="75"/>
      <c r="S8" s="75"/>
      <c r="T8" s="641"/>
      <c r="U8" s="641"/>
      <c r="V8" s="641"/>
      <c r="W8" s="641"/>
      <c r="X8" s="641"/>
      <c r="Y8" s="641"/>
      <c r="Z8" s="641"/>
      <c r="AA8" s="641"/>
      <c r="AB8" s="641"/>
      <c r="AC8" s="641"/>
      <c r="AD8" s="641"/>
      <c r="AE8" s="641"/>
      <c r="AG8" s="198"/>
      <c r="AH8" s="198"/>
      <c r="AI8" s="198"/>
    </row>
    <row r="9" spans="1:35" s="195" customFormat="1" ht="15.75" customHeight="1">
      <c r="A9" s="197" t="s">
        <v>1310</v>
      </c>
      <c r="B9" s="688">
        <v>-0.48149757824691619</v>
      </c>
      <c r="C9" s="688">
        <v>-6.1138198767031042</v>
      </c>
      <c r="D9" s="688">
        <v>-3.4358884383760113</v>
      </c>
      <c r="E9" s="688">
        <v>-6.459710873005335</v>
      </c>
      <c r="F9" s="688">
        <v>-16.910452511953764</v>
      </c>
      <c r="G9" s="688">
        <v>-15.120990970295637</v>
      </c>
      <c r="H9" s="688">
        <v>-14.733266456812757</v>
      </c>
      <c r="I9" s="688">
        <v>-20.679994079601443</v>
      </c>
      <c r="J9" s="688">
        <v>-17.812881133314562</v>
      </c>
      <c r="K9" s="688">
        <v>-13.351944232037454</v>
      </c>
      <c r="L9" s="688">
        <v>-18.719118289532332</v>
      </c>
      <c r="M9" s="688"/>
      <c r="N9" s="649">
        <v>-12.602982324889126</v>
      </c>
      <c r="O9" s="687"/>
      <c r="P9" s="75"/>
      <c r="Q9" s="75"/>
      <c r="R9" s="75"/>
      <c r="S9" s="75"/>
      <c r="AG9" s="198"/>
      <c r="AH9" s="198"/>
      <c r="AI9" s="198"/>
    </row>
    <row r="10" spans="1:35" s="195" customFormat="1" ht="9.9499999999999993" customHeight="1">
      <c r="A10" s="685" t="s">
        <v>1339</v>
      </c>
      <c r="B10" s="469"/>
      <c r="C10" s="469"/>
      <c r="D10" s="469"/>
      <c r="E10" s="469"/>
      <c r="F10" s="469"/>
      <c r="G10" s="469"/>
      <c r="H10" s="469"/>
      <c r="I10" s="469"/>
      <c r="J10" s="469"/>
      <c r="K10" s="469"/>
      <c r="L10" s="469"/>
      <c r="M10" s="469"/>
      <c r="N10" s="469"/>
      <c r="O10" s="469"/>
      <c r="P10" s="75"/>
      <c r="Q10" s="75"/>
      <c r="R10" s="75"/>
      <c r="S10" s="75"/>
      <c r="AG10" s="198"/>
      <c r="AH10" s="198"/>
      <c r="AI10" s="198"/>
    </row>
    <row r="11" spans="1:35" s="195" customFormat="1" ht="9.9499999999999993" customHeight="1">
      <c r="A11" s="686" t="s">
        <v>1338</v>
      </c>
      <c r="B11" s="469"/>
      <c r="C11" s="469"/>
      <c r="D11" s="469"/>
      <c r="E11" s="469"/>
      <c r="F11" s="469"/>
      <c r="G11" s="469"/>
      <c r="H11" s="469"/>
      <c r="I11" s="469"/>
      <c r="J11" s="469"/>
      <c r="K11" s="469"/>
      <c r="L11" s="469"/>
      <c r="M11" s="469"/>
      <c r="N11" s="469"/>
      <c r="O11" s="75"/>
      <c r="P11" s="75"/>
      <c r="Q11" s="75"/>
      <c r="R11" s="75"/>
      <c r="S11" s="75"/>
      <c r="AG11" s="198"/>
      <c r="AH11" s="198"/>
      <c r="AI11" s="198"/>
    </row>
    <row r="12" spans="1:35" s="195" customFormat="1" ht="10.5" customHeight="1">
      <c r="A12" s="685" t="s">
        <v>1337</v>
      </c>
      <c r="B12" s="469"/>
      <c r="C12" s="469"/>
      <c r="D12" s="469"/>
      <c r="E12" s="469"/>
      <c r="F12" s="469"/>
      <c r="G12" s="75"/>
      <c r="H12" s="75"/>
      <c r="I12" s="75"/>
      <c r="J12" s="75"/>
      <c r="K12" s="75"/>
      <c r="L12" s="75"/>
      <c r="M12" s="75"/>
      <c r="N12" s="75"/>
      <c r="P12" s="75"/>
      <c r="Q12" s="75"/>
      <c r="R12" s="75"/>
      <c r="S12" s="75"/>
      <c r="AG12" s="198"/>
      <c r="AH12" s="198"/>
      <c r="AI12" s="198"/>
    </row>
    <row r="13" spans="1:35" s="195" customFormat="1">
      <c r="A13" s="684" t="s">
        <v>1307</v>
      </c>
      <c r="B13" s="75"/>
      <c r="C13" s="75"/>
      <c r="D13" s="75"/>
      <c r="E13" s="75"/>
      <c r="F13" s="75"/>
      <c r="G13" s="75"/>
      <c r="H13" s="75"/>
      <c r="I13" s="75"/>
      <c r="J13" s="75"/>
      <c r="K13" s="75"/>
      <c r="L13" s="75"/>
      <c r="M13" s="75"/>
      <c r="N13" s="75"/>
      <c r="O13" s="75"/>
      <c r="P13" s="75"/>
      <c r="Q13" s="75"/>
      <c r="R13" s="75"/>
      <c r="S13" s="75"/>
      <c r="AG13" s="198"/>
      <c r="AH13" s="198"/>
      <c r="AI13" s="198"/>
    </row>
    <row r="14" spans="1:35" s="195" customFormat="1">
      <c r="A14" s="2" t="s">
        <v>15</v>
      </c>
      <c r="B14" s="75"/>
      <c r="C14" s="75"/>
      <c r="D14" s="75"/>
      <c r="E14" s="75"/>
      <c r="F14" s="75"/>
      <c r="G14" s="75"/>
      <c r="H14" s="75"/>
      <c r="I14" s="75"/>
      <c r="J14" s="75"/>
      <c r="K14" s="75"/>
      <c r="L14" s="683"/>
      <c r="M14" s="75"/>
      <c r="N14" s="75"/>
      <c r="O14" s="75"/>
      <c r="P14" s="75"/>
      <c r="Q14" s="75"/>
      <c r="R14" s="75"/>
      <c r="S14" s="75"/>
      <c r="AG14" s="198"/>
      <c r="AH14" s="198"/>
      <c r="AI14" s="198"/>
    </row>
    <row r="15" spans="1:35" s="195" customFormat="1">
      <c r="A15" s="75"/>
      <c r="B15" s="75"/>
      <c r="C15" s="75"/>
      <c r="D15" s="75"/>
      <c r="E15" s="75"/>
      <c r="F15" s="189"/>
      <c r="G15" s="75"/>
      <c r="H15" s="75"/>
      <c r="I15" s="75"/>
      <c r="J15" s="75"/>
      <c r="K15" s="75"/>
      <c r="L15" s="75"/>
      <c r="M15" s="75"/>
      <c r="N15" s="414"/>
      <c r="O15" s="75"/>
      <c r="P15" s="75"/>
      <c r="Q15" s="75"/>
      <c r="R15" s="75"/>
      <c r="S15" s="75"/>
      <c r="AG15" s="198"/>
      <c r="AH15" s="198"/>
      <c r="AI15" s="198"/>
    </row>
    <row r="16" spans="1:35" s="195" customFormat="1">
      <c r="A16" s="189"/>
      <c r="B16" s="75"/>
      <c r="C16" s="75"/>
      <c r="D16" s="75"/>
      <c r="E16" s="75"/>
      <c r="F16" s="75"/>
      <c r="G16" s="75"/>
      <c r="H16" s="75"/>
      <c r="I16" s="75"/>
      <c r="J16" s="189"/>
      <c r="K16" s="189"/>
      <c r="L16" s="189"/>
      <c r="M16" s="189"/>
      <c r="N16" s="189"/>
      <c r="O16" s="189"/>
      <c r="P16" s="75"/>
      <c r="Q16" s="75"/>
      <c r="R16" s="75"/>
      <c r="S16" s="75"/>
      <c r="AG16" s="198"/>
      <c r="AH16" s="198"/>
      <c r="AI16" s="198"/>
    </row>
    <row r="17" spans="1:35" s="195" customFormat="1">
      <c r="A17" s="682"/>
      <c r="B17" s="175"/>
      <c r="C17" s="175"/>
      <c r="D17" s="175"/>
      <c r="E17" s="175"/>
      <c r="F17" s="175"/>
      <c r="G17" s="175"/>
      <c r="H17" s="175"/>
      <c r="I17" s="175"/>
      <c r="J17" s="175"/>
      <c r="K17" s="175"/>
      <c r="L17" s="175"/>
      <c r="M17" s="175"/>
      <c r="N17" s="175"/>
      <c r="O17" s="175"/>
      <c r="P17" s="75"/>
      <c r="Q17" s="75"/>
      <c r="R17" s="75"/>
      <c r="S17" s="75"/>
      <c r="AG17" s="198"/>
      <c r="AH17" s="198"/>
      <c r="AI17" s="198"/>
    </row>
    <row r="18" spans="1:35" s="195" customFormat="1">
      <c r="A18" s="681"/>
      <c r="B18" s="680"/>
      <c r="C18" s="680"/>
      <c r="D18" s="680"/>
      <c r="E18" s="680"/>
      <c r="F18" s="680"/>
      <c r="G18" s="680"/>
      <c r="H18" s="680"/>
      <c r="I18" s="680"/>
      <c r="J18" s="680"/>
      <c r="K18" s="680"/>
      <c r="L18" s="680"/>
      <c r="M18" s="680"/>
      <c r="N18" s="189"/>
      <c r="O18" s="189"/>
      <c r="P18" s="75"/>
      <c r="Q18" s="75"/>
      <c r="R18" s="75"/>
      <c r="S18" s="75"/>
      <c r="AG18" s="198"/>
      <c r="AH18" s="198"/>
      <c r="AI18" s="198"/>
    </row>
  </sheetData>
  <hyperlinks>
    <hyperlink ref="A14" location="Inhaltsverzeichnis!A1" display="Zurück zum Inhaltsverzeichnis"/>
  </hyperlinks>
  <pageMargins left="0.78740157480314965" right="0.78740157480314965" top="0.39370078740157483" bottom="0.19685039370078741" header="0.19685039370078741" footer="0.19685039370078741"/>
  <pageSetup paperSize="9" orientation="portrait" horizontalDpi="300" verticalDpi="300" r:id="rId1"/>
  <headerFooter alignWithMargins="0">
    <oddFooter>&amp;L&amp;D / &amp;T&amp;R&amp;F / &amp;A</oddFooter>
  </headerFooter>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Tabelle3">
    <tabColor rgb="FFF9E03A"/>
    <pageSetUpPr fitToPage="1"/>
  </sheetPr>
  <dimension ref="A1:AR73"/>
  <sheetViews>
    <sheetView showGridLines="0" showZeros="0" zoomScale="90" zoomScaleNormal="90" workbookViewId="0"/>
  </sheetViews>
  <sheetFormatPr baseColWidth="10" defaultColWidth="9.7109375" defaultRowHeight="14.25"/>
  <cols>
    <col min="1" max="1" width="18" style="701" customWidth="1"/>
    <col min="2" max="13" width="8.85546875" style="701" customWidth="1"/>
    <col min="14" max="14" width="14.7109375" style="701" customWidth="1"/>
    <col min="15" max="15" width="6.140625" style="701" customWidth="1"/>
    <col min="16" max="29" width="5.85546875" style="701" customWidth="1"/>
    <col min="30" max="31" width="5.7109375" style="701" customWidth="1"/>
    <col min="32" max="34" width="5.7109375" style="702" customWidth="1"/>
    <col min="35" max="36" width="6.5703125" style="702" bestFit="1" customWidth="1"/>
    <col min="37" max="37" width="6.28515625" style="702" bestFit="1" customWidth="1"/>
    <col min="38" max="38" width="7.140625" style="702" bestFit="1" customWidth="1"/>
    <col min="39" max="39" width="6.5703125" style="702" bestFit="1" customWidth="1"/>
    <col min="40" max="40" width="6.28515625" style="702" bestFit="1" customWidth="1"/>
    <col min="41" max="41" width="6.5703125" style="702" bestFit="1" customWidth="1"/>
    <col min="42" max="43" width="6.7109375" style="702" bestFit="1" customWidth="1"/>
    <col min="44" max="44" width="5.7109375" style="702" customWidth="1"/>
    <col min="45" max="160" width="5.7109375" style="701" customWidth="1"/>
    <col min="161" max="16384" width="9.7109375" style="701"/>
  </cols>
  <sheetData>
    <row r="1" spans="1:44" ht="113.25" customHeight="1">
      <c r="A1" s="751" t="s">
        <v>1369</v>
      </c>
      <c r="B1" s="749"/>
      <c r="C1" s="749"/>
      <c r="D1" s="749"/>
      <c r="E1" s="749"/>
      <c r="F1" s="749"/>
      <c r="G1" s="749"/>
      <c r="H1" s="749"/>
      <c r="I1" s="749"/>
      <c r="J1" s="749"/>
      <c r="K1" s="749"/>
      <c r="L1" s="749"/>
      <c r="M1" s="750"/>
      <c r="N1" s="749"/>
      <c r="AF1" s="1987"/>
      <c r="AG1" s="1987"/>
      <c r="AH1" s="1987"/>
      <c r="AI1" s="1987"/>
      <c r="AJ1" s="1987"/>
      <c r="AK1" s="1987"/>
      <c r="AL1" s="1987"/>
      <c r="AM1" s="1987"/>
      <c r="AN1" s="1987"/>
      <c r="AO1" s="1987"/>
      <c r="AP1" s="1987"/>
      <c r="AQ1" s="1987"/>
      <c r="AR1" s="748"/>
    </row>
    <row r="2" spans="1:44" ht="14.25" customHeight="1">
      <c r="A2" s="746" t="s">
        <v>1368</v>
      </c>
      <c r="B2" s="749"/>
      <c r="C2" s="749"/>
      <c r="D2" s="749"/>
      <c r="E2" s="749"/>
      <c r="F2" s="749"/>
      <c r="G2" s="749"/>
      <c r="H2" s="749"/>
      <c r="I2" s="749"/>
      <c r="J2" s="749"/>
      <c r="K2" s="749"/>
      <c r="L2" s="749"/>
      <c r="M2" s="750"/>
      <c r="N2" s="749"/>
      <c r="AF2" s="747"/>
      <c r="AG2" s="747"/>
      <c r="AH2" s="747"/>
      <c r="AI2" s="747"/>
      <c r="AJ2" s="747"/>
      <c r="AK2" s="747"/>
      <c r="AL2" s="747"/>
      <c r="AM2" s="747"/>
      <c r="AN2" s="747"/>
      <c r="AO2" s="747"/>
      <c r="AP2" s="747"/>
      <c r="AQ2" s="747"/>
      <c r="AR2" s="748"/>
    </row>
    <row r="3" spans="1:44" ht="14.25" customHeight="1">
      <c r="A3" s="746" t="s">
        <v>1367</v>
      </c>
      <c r="B3" s="746"/>
      <c r="C3" s="746"/>
      <c r="D3" s="746"/>
      <c r="E3" s="746"/>
      <c r="F3" s="746"/>
      <c r="G3" s="746"/>
      <c r="H3" s="746"/>
      <c r="I3" s="746"/>
      <c r="J3" s="746"/>
      <c r="K3" s="746"/>
      <c r="L3" s="746"/>
      <c r="M3" s="746"/>
      <c r="N3" s="746"/>
      <c r="AF3" s="745"/>
      <c r="AG3" s="745"/>
      <c r="AH3" s="745"/>
      <c r="AI3" s="745"/>
      <c r="AJ3" s="745"/>
      <c r="AK3" s="745"/>
      <c r="AL3" s="745"/>
      <c r="AM3" s="745"/>
      <c r="AN3" s="745"/>
      <c r="AO3" s="745"/>
      <c r="AP3" s="745"/>
      <c r="AQ3" s="745"/>
      <c r="AR3" s="747"/>
    </row>
    <row r="4" spans="1:44" ht="14.25" customHeight="1">
      <c r="A4" s="746" t="s">
        <v>388</v>
      </c>
      <c r="B4" s="746"/>
      <c r="C4" s="746"/>
      <c r="D4" s="746"/>
      <c r="E4" s="746"/>
      <c r="F4" s="746"/>
      <c r="G4" s="746"/>
      <c r="H4" s="746"/>
      <c r="I4" s="746"/>
      <c r="J4" s="746"/>
      <c r="K4" s="746"/>
      <c r="L4" s="746"/>
      <c r="M4" s="746"/>
      <c r="N4" s="746"/>
      <c r="AF4" s="745"/>
      <c r="AG4" s="745"/>
      <c r="AH4" s="745"/>
      <c r="AI4" s="745"/>
      <c r="AJ4" s="745"/>
      <c r="AK4" s="745"/>
      <c r="AL4" s="745"/>
      <c r="AM4" s="745"/>
      <c r="AN4" s="745"/>
      <c r="AO4" s="745"/>
      <c r="AP4" s="745"/>
      <c r="AQ4" s="745"/>
      <c r="AR4" s="744"/>
    </row>
    <row r="5" spans="1:44" s="742" customFormat="1" ht="20.25" customHeight="1">
      <c r="A5" s="752" t="s">
        <v>1366</v>
      </c>
      <c r="B5" s="755" t="s">
        <v>1365</v>
      </c>
      <c r="C5" s="756" t="s">
        <v>1364</v>
      </c>
      <c r="D5" s="754" t="s">
        <v>1363</v>
      </c>
      <c r="E5" s="755" t="s">
        <v>1362</v>
      </c>
      <c r="F5" s="755" t="s">
        <v>169</v>
      </c>
      <c r="G5" s="755" t="s">
        <v>1361</v>
      </c>
      <c r="H5" s="754" t="s">
        <v>1360</v>
      </c>
      <c r="I5" s="755" t="s">
        <v>1359</v>
      </c>
      <c r="J5" s="755" t="s">
        <v>1358</v>
      </c>
      <c r="K5" s="755" t="s">
        <v>1357</v>
      </c>
      <c r="L5" s="755" t="s">
        <v>1356</v>
      </c>
      <c r="M5" s="755" t="s">
        <v>1355</v>
      </c>
      <c r="N5" s="757" t="s">
        <v>1354</v>
      </c>
      <c r="AF5" s="743"/>
      <c r="AG5" s="743"/>
      <c r="AH5" s="743"/>
      <c r="AI5" s="743"/>
      <c r="AJ5" s="743"/>
      <c r="AK5" s="743"/>
      <c r="AL5" s="743"/>
      <c r="AM5" s="743"/>
      <c r="AN5" s="743"/>
      <c r="AO5" s="743"/>
      <c r="AP5" s="743"/>
      <c r="AQ5" s="743"/>
      <c r="AR5" s="743"/>
    </row>
    <row r="6" spans="1:44">
      <c r="A6" s="758" t="s">
        <v>1353</v>
      </c>
      <c r="B6" s="739"/>
      <c r="C6" s="738"/>
      <c r="D6" s="738"/>
      <c r="E6" s="738"/>
      <c r="F6" s="738"/>
      <c r="G6" s="738"/>
      <c r="H6" s="738"/>
      <c r="I6" s="738"/>
      <c r="J6" s="738"/>
      <c r="K6" s="738"/>
      <c r="L6" s="738"/>
      <c r="M6" s="738"/>
      <c r="N6" s="738"/>
      <c r="AF6" s="741"/>
      <c r="AG6" s="741"/>
      <c r="AH6" s="741"/>
      <c r="AI6" s="741"/>
      <c r="AJ6" s="741"/>
      <c r="AK6" s="741"/>
      <c r="AL6" s="741"/>
      <c r="AM6" s="741"/>
      <c r="AN6" s="741"/>
      <c r="AO6" s="741"/>
      <c r="AP6" s="741"/>
      <c r="AQ6" s="741"/>
    </row>
    <row r="7" spans="1:44" ht="15">
      <c r="A7" s="737" t="s">
        <v>1350</v>
      </c>
      <c r="B7" s="736">
        <v>39095.31</v>
      </c>
      <c r="C7" s="736">
        <v>38441.699000000001</v>
      </c>
      <c r="D7" s="736">
        <v>42996.417000000001</v>
      </c>
      <c r="E7" s="736">
        <v>36894.167000000001</v>
      </c>
      <c r="F7" s="736">
        <v>36833.466999999997</v>
      </c>
      <c r="G7" s="736">
        <v>31176.555</v>
      </c>
      <c r="H7" s="736">
        <v>27947.745999999999</v>
      </c>
      <c r="I7" s="736">
        <v>28330.42</v>
      </c>
      <c r="J7" s="736">
        <v>29601.874</v>
      </c>
      <c r="K7" s="736">
        <v>31563.792000000001</v>
      </c>
      <c r="L7" s="736">
        <v>33212.237000000001</v>
      </c>
      <c r="M7" s="736">
        <v>31483.37</v>
      </c>
      <c r="N7" s="736">
        <v>407577.054</v>
      </c>
      <c r="X7" s="740"/>
      <c r="AF7" s="735"/>
      <c r="AG7" s="735"/>
      <c r="AH7" s="735"/>
      <c r="AI7" s="735"/>
      <c r="AJ7" s="735"/>
      <c r="AK7" s="735"/>
      <c r="AL7" s="735"/>
      <c r="AM7" s="735"/>
      <c r="AN7" s="735"/>
      <c r="AO7" s="735"/>
      <c r="AP7" s="735"/>
      <c r="AQ7" s="735"/>
    </row>
    <row r="8" spans="1:44">
      <c r="A8" s="734" t="s">
        <v>1349</v>
      </c>
      <c r="B8" s="733">
        <v>33734.133000000002</v>
      </c>
      <c r="C8" s="733">
        <v>31681.877</v>
      </c>
      <c r="D8" s="733">
        <v>34911.163</v>
      </c>
      <c r="E8" s="733">
        <v>30470.976999999999</v>
      </c>
      <c r="F8" s="733">
        <v>34117.091</v>
      </c>
      <c r="G8" s="733">
        <v>28349.864000000001</v>
      </c>
      <c r="H8" s="733">
        <v>28253.396000000001</v>
      </c>
      <c r="I8" s="733">
        <v>30228.111000000001</v>
      </c>
      <c r="J8" s="733">
        <v>30394.548999999999</v>
      </c>
      <c r="K8" s="733">
        <v>32591.68</v>
      </c>
      <c r="L8" s="733">
        <v>33665.654000000002</v>
      </c>
      <c r="M8" s="733">
        <v>32025.302</v>
      </c>
      <c r="N8" s="733">
        <v>380423.79700000002</v>
      </c>
    </row>
    <row r="9" spans="1:44">
      <c r="A9" s="732" t="s">
        <v>1348</v>
      </c>
      <c r="B9" s="731">
        <v>-13.713094997839889</v>
      </c>
      <c r="C9" s="731">
        <v>-17.584607797901953</v>
      </c>
      <c r="D9" s="731">
        <v>-18.804483173563057</v>
      </c>
      <c r="E9" s="731">
        <v>-17.409771035079885</v>
      </c>
      <c r="F9" s="731">
        <v>-7.3747497079218647</v>
      </c>
      <c r="G9" s="731">
        <v>-9.0667201684085938</v>
      </c>
      <c r="H9" s="731">
        <v>1.0936481246108372</v>
      </c>
      <c r="I9" s="731">
        <v>6.698421696536812</v>
      </c>
      <c r="J9" s="731">
        <v>2.6777865482435317</v>
      </c>
      <c r="K9" s="731">
        <v>3.2565415460854581</v>
      </c>
      <c r="L9" s="731">
        <v>1.365210660155185</v>
      </c>
      <c r="M9" s="731">
        <v>1.7213277994064953</v>
      </c>
      <c r="N9" s="731">
        <v>-6.6621162142263159</v>
      </c>
    </row>
    <row r="10" spans="1:44" s="703" customFormat="1">
      <c r="A10" s="738" t="s">
        <v>1352</v>
      </c>
      <c r="B10" s="739"/>
      <c r="C10" s="738"/>
      <c r="D10" s="738"/>
      <c r="E10" s="738"/>
      <c r="F10" s="738"/>
      <c r="G10" s="738"/>
      <c r="H10" s="738"/>
      <c r="I10" s="738"/>
      <c r="J10" s="738"/>
      <c r="K10" s="738"/>
      <c r="L10" s="738"/>
      <c r="M10" s="738"/>
      <c r="N10" s="738"/>
      <c r="AF10" s="741"/>
      <c r="AG10" s="741"/>
      <c r="AH10" s="741"/>
      <c r="AI10" s="741"/>
      <c r="AJ10" s="741"/>
      <c r="AK10" s="741"/>
      <c r="AL10" s="741"/>
      <c r="AM10" s="741"/>
      <c r="AN10" s="741"/>
      <c r="AO10" s="741"/>
      <c r="AP10" s="741"/>
      <c r="AQ10" s="741"/>
      <c r="AR10" s="704"/>
    </row>
    <row r="11" spans="1:44" s="703" customFormat="1">
      <c r="A11" s="737" t="s">
        <v>1350</v>
      </c>
      <c r="B11" s="736">
        <v>1306.99</v>
      </c>
      <c r="C11" s="736">
        <v>1098.615</v>
      </c>
      <c r="D11" s="736">
        <v>1314.586</v>
      </c>
      <c r="E11" s="736">
        <v>993.57</v>
      </c>
      <c r="F11" s="736">
        <v>1242.451</v>
      </c>
      <c r="G11" s="736">
        <v>1070.4259999999999</v>
      </c>
      <c r="H11" s="736">
        <v>688.10599999999999</v>
      </c>
      <c r="I11" s="736">
        <v>922.96699999999998</v>
      </c>
      <c r="J11" s="736">
        <v>864.54600000000005</v>
      </c>
      <c r="K11" s="736">
        <v>927.27499999999998</v>
      </c>
      <c r="L11" s="736">
        <v>990.45100000000002</v>
      </c>
      <c r="M11" s="736">
        <v>1005.1559999999999</v>
      </c>
      <c r="N11" s="736">
        <v>12425.138999999999</v>
      </c>
      <c r="AF11" s="735"/>
      <c r="AG11" s="735"/>
      <c r="AH11" s="735"/>
      <c r="AI11" s="735"/>
      <c r="AJ11" s="735"/>
      <c r="AK11" s="735"/>
      <c r="AL11" s="735"/>
      <c r="AM11" s="735"/>
      <c r="AN11" s="735"/>
      <c r="AO11" s="735"/>
      <c r="AP11" s="735"/>
      <c r="AQ11" s="735"/>
      <c r="AR11" s="704"/>
    </row>
    <row r="12" spans="1:44" s="703" customFormat="1" ht="15">
      <c r="A12" s="734" t="s">
        <v>1349</v>
      </c>
      <c r="B12" s="733">
        <v>1072.039</v>
      </c>
      <c r="C12" s="733">
        <v>1027.4380000000001</v>
      </c>
      <c r="D12" s="733">
        <v>1070.0429999999999</v>
      </c>
      <c r="E12" s="733">
        <v>1014.556</v>
      </c>
      <c r="F12" s="733">
        <v>1167.0940000000001</v>
      </c>
      <c r="G12" s="733">
        <v>998.29399999999998</v>
      </c>
      <c r="H12" s="733">
        <v>959.19500000000005</v>
      </c>
      <c r="I12" s="733">
        <v>1065.0999999999999</v>
      </c>
      <c r="J12" s="733">
        <v>1084.2429999999999</v>
      </c>
      <c r="K12" s="733">
        <v>1064.405</v>
      </c>
      <c r="L12" s="733">
        <v>1175.0550000000001</v>
      </c>
      <c r="M12" s="733">
        <v>1233.8579999999999</v>
      </c>
      <c r="N12" s="733">
        <v>12931.32</v>
      </c>
      <c r="P12" s="740"/>
      <c r="AF12" s="704"/>
      <c r="AG12" s="704"/>
      <c r="AH12" s="704"/>
      <c r="AI12" s="704"/>
      <c r="AJ12" s="704"/>
      <c r="AK12" s="704"/>
      <c r="AL12" s="704"/>
      <c r="AM12" s="704"/>
      <c r="AN12" s="704"/>
      <c r="AO12" s="704"/>
      <c r="AP12" s="704"/>
      <c r="AQ12" s="704"/>
      <c r="AR12" s="704"/>
    </row>
    <row r="13" spans="1:44" s="703" customFormat="1">
      <c r="A13" s="732" t="s">
        <v>1348</v>
      </c>
      <c r="B13" s="731">
        <v>-17.976495612055189</v>
      </c>
      <c r="C13" s="731">
        <v>-6.4787937539538234</v>
      </c>
      <c r="D13" s="731">
        <v>-18.602282391566632</v>
      </c>
      <c r="E13" s="731">
        <v>2.1121813259257038</v>
      </c>
      <c r="F13" s="731">
        <v>-6.0651888887368557</v>
      </c>
      <c r="G13" s="731">
        <v>-6.738625556554112</v>
      </c>
      <c r="H13" s="731">
        <v>39.396401135871514</v>
      </c>
      <c r="I13" s="731">
        <v>15.399575499449043</v>
      </c>
      <c r="J13" s="731">
        <v>25.411834650787796</v>
      </c>
      <c r="K13" s="731">
        <v>14.788493165457936</v>
      </c>
      <c r="L13" s="731">
        <v>18.638377870283335</v>
      </c>
      <c r="M13" s="731">
        <v>22.75288611916956</v>
      </c>
      <c r="N13" s="731">
        <v>4.0738457734758668</v>
      </c>
      <c r="AF13" s="704"/>
      <c r="AG13" s="704"/>
      <c r="AH13" s="704"/>
      <c r="AI13" s="704"/>
      <c r="AJ13" s="704"/>
      <c r="AK13" s="704"/>
      <c r="AL13" s="704"/>
      <c r="AM13" s="704"/>
      <c r="AN13" s="704"/>
      <c r="AO13" s="704"/>
      <c r="AP13" s="704"/>
      <c r="AQ13" s="704"/>
      <c r="AR13" s="704"/>
    </row>
    <row r="14" spans="1:44" s="703" customFormat="1">
      <c r="A14" s="738" t="s">
        <v>1351</v>
      </c>
      <c r="B14" s="739"/>
      <c r="C14" s="738"/>
      <c r="D14" s="738"/>
      <c r="E14" s="738"/>
      <c r="F14" s="738"/>
      <c r="G14" s="738"/>
      <c r="H14" s="738"/>
      <c r="I14" s="738"/>
      <c r="J14" s="738"/>
      <c r="K14" s="738"/>
      <c r="L14" s="738"/>
      <c r="M14" s="738"/>
      <c r="N14" s="738"/>
      <c r="AF14" s="704"/>
      <c r="AG14" s="704"/>
      <c r="AH14" s="704"/>
      <c r="AI14" s="704"/>
      <c r="AJ14" s="704"/>
      <c r="AK14" s="704"/>
      <c r="AL14" s="704"/>
      <c r="AM14" s="704"/>
      <c r="AN14" s="704"/>
      <c r="AO14" s="704"/>
      <c r="AP14" s="704"/>
      <c r="AQ14" s="704"/>
      <c r="AR14" s="704"/>
    </row>
    <row r="15" spans="1:44" s="703" customFormat="1">
      <c r="A15" s="737" t="s">
        <v>1350</v>
      </c>
      <c r="B15" s="736">
        <v>5506.8829999999998</v>
      </c>
      <c r="C15" s="736">
        <v>5232.7139999999999</v>
      </c>
      <c r="D15" s="736">
        <v>5971.3010000000004</v>
      </c>
      <c r="E15" s="736">
        <v>5454.5649999999996</v>
      </c>
      <c r="F15" s="736">
        <v>5992.1869999999999</v>
      </c>
      <c r="G15" s="736">
        <v>5414.0640000000003</v>
      </c>
      <c r="H15" s="736">
        <v>5464.0280000000002</v>
      </c>
      <c r="I15" s="736">
        <v>5748.1729999999998</v>
      </c>
      <c r="J15" s="736">
        <v>5490.28</v>
      </c>
      <c r="K15" s="736">
        <v>5335.6360000000004</v>
      </c>
      <c r="L15" s="736">
        <v>5427.973</v>
      </c>
      <c r="M15" s="736">
        <v>5321.0619999999999</v>
      </c>
      <c r="N15" s="736">
        <v>66358.865999999995</v>
      </c>
      <c r="AF15" s="735"/>
      <c r="AG15" s="735"/>
      <c r="AH15" s="735"/>
      <c r="AI15" s="735"/>
      <c r="AJ15" s="735"/>
      <c r="AK15" s="735"/>
      <c r="AL15" s="735"/>
      <c r="AM15" s="735"/>
      <c r="AN15" s="735"/>
      <c r="AO15" s="735"/>
      <c r="AP15" s="735"/>
      <c r="AQ15" s="735"/>
      <c r="AR15" s="704"/>
    </row>
    <row r="16" spans="1:44" s="703" customFormat="1">
      <c r="A16" s="734" t="s">
        <v>1349</v>
      </c>
      <c r="B16" s="733">
        <v>5728.1840000000002</v>
      </c>
      <c r="C16" s="733">
        <v>5379.2430000000004</v>
      </c>
      <c r="D16" s="733">
        <v>6002.91</v>
      </c>
      <c r="E16" s="733">
        <v>5531.6880000000001</v>
      </c>
      <c r="F16" s="733">
        <v>6354.1090000000004</v>
      </c>
      <c r="G16" s="733">
        <v>5844.2719999999999</v>
      </c>
      <c r="H16" s="733">
        <v>5659.4920000000002</v>
      </c>
      <c r="I16" s="733">
        <v>5502.9160000000002</v>
      </c>
      <c r="J16" s="733">
        <v>5452.7460000000001</v>
      </c>
      <c r="K16" s="733">
        <v>5520.4319999999998</v>
      </c>
      <c r="L16" s="733">
        <v>5174.6819999999998</v>
      </c>
      <c r="M16" s="733">
        <v>5025.8969999999999</v>
      </c>
      <c r="N16" s="733">
        <v>67176.570999999996</v>
      </c>
      <c r="AF16" s="704"/>
      <c r="AG16" s="704"/>
      <c r="AH16" s="704"/>
      <c r="AI16" s="704"/>
      <c r="AJ16" s="704"/>
      <c r="AK16" s="704"/>
      <c r="AL16" s="704"/>
      <c r="AM16" s="704"/>
      <c r="AN16" s="704"/>
      <c r="AO16" s="704"/>
      <c r="AP16" s="704"/>
      <c r="AQ16" s="704"/>
      <c r="AR16" s="704"/>
    </row>
    <row r="17" spans="1:44" s="703" customFormat="1">
      <c r="A17" s="732" t="s">
        <v>1348</v>
      </c>
      <c r="B17" s="731">
        <v>4.018625418408206</v>
      </c>
      <c r="C17" s="731">
        <v>2.8002485899286711</v>
      </c>
      <c r="D17" s="731">
        <v>0.52934862938577965</v>
      </c>
      <c r="E17" s="731">
        <v>1.4139166001321968</v>
      </c>
      <c r="F17" s="731">
        <v>6.0398982875534415</v>
      </c>
      <c r="G17" s="731">
        <v>7.9461195877994584</v>
      </c>
      <c r="H17" s="731">
        <v>3.5772876712930497</v>
      </c>
      <c r="I17" s="731">
        <v>-4.2666948263387354</v>
      </c>
      <c r="J17" s="731">
        <v>-0.68364455000472901</v>
      </c>
      <c r="K17" s="731">
        <v>3.4634296642424403</v>
      </c>
      <c r="L17" s="731">
        <v>-4.6664012514432329</v>
      </c>
      <c r="M17" s="731">
        <v>-5.5471069497028935</v>
      </c>
      <c r="N17" s="731">
        <v>1.232246795778579</v>
      </c>
      <c r="AF17" s="704"/>
      <c r="AG17" s="704"/>
      <c r="AH17" s="704"/>
      <c r="AI17" s="704"/>
      <c r="AJ17" s="704"/>
      <c r="AK17" s="704"/>
      <c r="AL17" s="704"/>
      <c r="AM17" s="704"/>
      <c r="AN17" s="704"/>
      <c r="AO17" s="704"/>
      <c r="AP17" s="704"/>
      <c r="AQ17" s="704"/>
      <c r="AR17" s="704"/>
    </row>
    <row r="18" spans="1:44" s="703" customFormat="1" ht="15.75" customHeight="1">
      <c r="A18" s="728" t="s">
        <v>1347</v>
      </c>
      <c r="B18" s="729"/>
      <c r="C18" s="729"/>
      <c r="D18" s="729"/>
      <c r="E18" s="730"/>
      <c r="F18" s="729"/>
      <c r="G18" s="729"/>
      <c r="H18" s="729"/>
      <c r="I18" s="729"/>
      <c r="J18" s="729"/>
      <c r="K18" s="729"/>
      <c r="L18" s="729"/>
      <c r="M18" s="729"/>
      <c r="N18" s="725"/>
      <c r="Q18" s="720"/>
      <c r="R18" s="720"/>
      <c r="S18" s="720"/>
      <c r="T18" s="720"/>
      <c r="U18" s="720"/>
      <c r="V18" s="720"/>
      <c r="W18" s="720"/>
      <c r="X18" s="720"/>
      <c r="Y18" s="720"/>
      <c r="Z18" s="720"/>
      <c r="AA18" s="720"/>
      <c r="AB18" s="720"/>
      <c r="AF18" s="704"/>
      <c r="AG18" s="704"/>
      <c r="AH18" s="704"/>
      <c r="AI18" s="704"/>
      <c r="AJ18" s="704"/>
      <c r="AK18" s="704"/>
      <c r="AL18" s="704"/>
      <c r="AM18" s="704"/>
      <c r="AN18" s="704"/>
      <c r="AO18" s="704"/>
      <c r="AP18" s="704"/>
      <c r="AQ18" s="704"/>
      <c r="AR18" s="704"/>
    </row>
    <row r="19" spans="1:44" s="703" customFormat="1">
      <c r="A19" s="728" t="s">
        <v>1346</v>
      </c>
      <c r="B19" s="725"/>
      <c r="C19" s="725"/>
      <c r="D19" s="725"/>
      <c r="E19" s="726"/>
      <c r="F19" s="725"/>
      <c r="G19" s="725"/>
      <c r="H19" s="725"/>
      <c r="I19" s="725"/>
      <c r="J19" s="725"/>
      <c r="K19" s="725"/>
      <c r="L19" s="725"/>
      <c r="M19" s="725"/>
      <c r="N19" s="725"/>
      <c r="AF19" s="704"/>
      <c r="AG19" s="704"/>
      <c r="AH19" s="704"/>
      <c r="AI19" s="704"/>
      <c r="AJ19" s="704"/>
      <c r="AK19" s="704"/>
      <c r="AL19" s="704"/>
      <c r="AM19" s="704"/>
      <c r="AN19" s="704"/>
      <c r="AO19" s="704"/>
      <c r="AP19" s="704"/>
      <c r="AQ19" s="704"/>
      <c r="AR19" s="704"/>
    </row>
    <row r="20" spans="1:44" s="703" customFormat="1">
      <c r="A20" s="727" t="s">
        <v>1345</v>
      </c>
      <c r="B20" s="725"/>
      <c r="C20" s="725"/>
      <c r="D20" s="725"/>
      <c r="E20" s="726"/>
      <c r="F20" s="725"/>
      <c r="G20" s="725"/>
      <c r="H20" s="725"/>
      <c r="I20" s="725"/>
      <c r="J20" s="725"/>
      <c r="K20" s="725"/>
      <c r="L20" s="725"/>
      <c r="M20" s="725"/>
      <c r="N20" s="724"/>
      <c r="AF20" s="704"/>
      <c r="AG20" s="704"/>
      <c r="AH20" s="704"/>
      <c r="AI20" s="704"/>
      <c r="AJ20" s="704"/>
      <c r="AK20" s="704"/>
      <c r="AL20" s="704"/>
      <c r="AM20" s="704"/>
      <c r="AN20" s="704"/>
      <c r="AO20" s="704"/>
      <c r="AP20" s="704"/>
      <c r="AQ20" s="704"/>
      <c r="AR20" s="704"/>
    </row>
    <row r="21" spans="1:44" s="703" customFormat="1" ht="15" customHeight="1">
      <c r="A21" s="723" t="s">
        <v>1344</v>
      </c>
      <c r="N21" s="722" t="s">
        <v>1343</v>
      </c>
      <c r="AF21" s="704"/>
      <c r="AG21" s="704"/>
      <c r="AH21" s="704"/>
      <c r="AI21" s="704"/>
      <c r="AJ21" s="704"/>
      <c r="AK21" s="704"/>
      <c r="AL21" s="704"/>
      <c r="AM21" s="704"/>
      <c r="AN21" s="704"/>
      <c r="AO21" s="704"/>
      <c r="AP21" s="704"/>
      <c r="AQ21" s="704"/>
      <c r="AR21" s="704"/>
    </row>
    <row r="22" spans="1:44" s="703" customFormat="1">
      <c r="A22" s="2" t="s">
        <v>15</v>
      </c>
      <c r="AF22" s="704"/>
      <c r="AG22" s="704"/>
      <c r="AH22" s="704"/>
      <c r="AI22" s="704"/>
      <c r="AJ22" s="704"/>
      <c r="AK22" s="704"/>
      <c r="AL22" s="704"/>
      <c r="AM22" s="704"/>
      <c r="AN22" s="704"/>
      <c r="AO22" s="704"/>
      <c r="AP22" s="704"/>
      <c r="AQ22" s="704"/>
      <c r="AR22" s="704"/>
    </row>
    <row r="23" spans="1:44" s="703" customFormat="1">
      <c r="A23" s="713"/>
      <c r="B23" s="707"/>
      <c r="C23" s="707"/>
      <c r="D23" s="707"/>
      <c r="E23" s="707"/>
      <c r="F23" s="707"/>
      <c r="G23" s="707"/>
      <c r="H23" s="707"/>
      <c r="I23" s="707"/>
      <c r="J23" s="707"/>
      <c r="K23" s="704"/>
      <c r="AF23" s="704"/>
      <c r="AG23" s="704"/>
      <c r="AH23" s="704"/>
      <c r="AI23" s="704"/>
      <c r="AJ23" s="704"/>
      <c r="AK23" s="704"/>
      <c r="AL23" s="704"/>
      <c r="AM23" s="704"/>
      <c r="AN23" s="704"/>
      <c r="AO23" s="704"/>
      <c r="AP23" s="704"/>
      <c r="AQ23" s="704"/>
      <c r="AR23" s="704"/>
    </row>
    <row r="24" spans="1:44" s="703" customFormat="1" ht="15">
      <c r="A24" s="721"/>
      <c r="B24" s="720"/>
      <c r="C24" s="720"/>
      <c r="D24" s="720"/>
      <c r="E24" s="720"/>
      <c r="F24" s="720"/>
      <c r="G24" s="720"/>
      <c r="H24" s="720"/>
      <c r="I24" s="720"/>
      <c r="J24" s="720"/>
      <c r="K24" s="720"/>
      <c r="L24" s="720"/>
      <c r="M24" s="720"/>
      <c r="AF24" s="704"/>
      <c r="AG24" s="704"/>
      <c r="AH24" s="704"/>
      <c r="AI24" s="704"/>
      <c r="AJ24" s="704"/>
      <c r="AK24" s="704"/>
      <c r="AL24" s="704"/>
      <c r="AM24" s="704"/>
      <c r="AN24" s="704"/>
      <c r="AO24" s="704"/>
      <c r="AP24" s="704"/>
      <c r="AQ24" s="704"/>
      <c r="AR24" s="704"/>
    </row>
    <row r="25" spans="1:44" s="703" customFormat="1" ht="15">
      <c r="A25" s="721"/>
      <c r="B25" s="720"/>
      <c r="C25" s="720"/>
      <c r="D25" s="720"/>
      <c r="E25" s="720"/>
      <c r="F25" s="720"/>
      <c r="G25" s="720"/>
      <c r="H25" s="720"/>
      <c r="I25" s="720"/>
      <c r="J25" s="720"/>
      <c r="K25" s="720"/>
      <c r="L25" s="720"/>
      <c r="M25" s="720"/>
      <c r="AF25" s="704"/>
      <c r="AG25" s="704"/>
      <c r="AH25" s="704"/>
      <c r="AI25" s="704"/>
      <c r="AJ25" s="704"/>
      <c r="AK25" s="704"/>
      <c r="AL25" s="704"/>
      <c r="AM25" s="704"/>
      <c r="AN25" s="704"/>
      <c r="AO25" s="704"/>
      <c r="AP25" s="704"/>
      <c r="AQ25" s="704"/>
      <c r="AR25" s="704"/>
    </row>
    <row r="26" spans="1:44" s="703" customFormat="1" ht="15">
      <c r="A26" s="719"/>
      <c r="B26" s="708"/>
      <c r="C26" s="717"/>
      <c r="D26" s="717"/>
      <c r="E26" s="717"/>
      <c r="F26" s="717"/>
      <c r="G26" s="717"/>
      <c r="H26" s="717"/>
      <c r="I26" s="717"/>
      <c r="J26" s="717"/>
      <c r="K26" s="704"/>
      <c r="AF26" s="704"/>
      <c r="AG26" s="704"/>
      <c r="AH26" s="704"/>
      <c r="AI26" s="704"/>
      <c r="AJ26" s="704"/>
      <c r="AK26" s="704"/>
      <c r="AL26" s="704"/>
      <c r="AM26" s="704"/>
      <c r="AN26" s="704"/>
      <c r="AO26" s="704"/>
      <c r="AP26" s="704"/>
      <c r="AQ26" s="704"/>
      <c r="AR26" s="704"/>
    </row>
    <row r="27" spans="1:44" s="703" customFormat="1" ht="15">
      <c r="A27" s="718"/>
      <c r="B27" s="716"/>
      <c r="C27" s="716"/>
      <c r="D27" s="716"/>
      <c r="E27" s="716"/>
      <c r="F27" s="716"/>
      <c r="G27" s="716"/>
      <c r="H27" s="716"/>
      <c r="I27" s="717"/>
      <c r="J27" s="716"/>
      <c r="K27" s="704"/>
      <c r="AF27" s="704"/>
      <c r="AG27" s="704"/>
      <c r="AH27" s="704"/>
      <c r="AI27" s="704"/>
      <c r="AJ27" s="704"/>
      <c r="AK27" s="704"/>
      <c r="AL27" s="704"/>
      <c r="AM27" s="704"/>
      <c r="AN27" s="704"/>
      <c r="AO27" s="704"/>
      <c r="AP27" s="704"/>
      <c r="AQ27" s="704"/>
      <c r="AR27" s="704"/>
    </row>
    <row r="28" spans="1:44" s="703" customFormat="1">
      <c r="A28" s="704"/>
      <c r="B28" s="713"/>
      <c r="C28" s="713"/>
      <c r="D28" s="713"/>
      <c r="E28" s="713"/>
      <c r="F28" s="713"/>
      <c r="G28" s="713"/>
      <c r="H28" s="713"/>
      <c r="I28" s="713"/>
      <c r="J28" s="713"/>
      <c r="K28" s="704"/>
      <c r="AF28" s="704"/>
      <c r="AG28" s="704"/>
      <c r="AH28" s="704"/>
      <c r="AI28" s="704"/>
      <c r="AJ28" s="704"/>
      <c r="AK28" s="704"/>
      <c r="AL28" s="704"/>
      <c r="AM28" s="704"/>
      <c r="AN28" s="704"/>
      <c r="AO28" s="704"/>
      <c r="AP28" s="704"/>
      <c r="AQ28" s="704"/>
      <c r="AR28" s="704"/>
    </row>
    <row r="29" spans="1:44" s="703" customFormat="1" ht="15">
      <c r="A29" s="715"/>
      <c r="B29" s="708"/>
      <c r="C29" s="708"/>
      <c r="D29" s="710"/>
      <c r="E29" s="707"/>
      <c r="F29" s="710"/>
      <c r="G29" s="707"/>
      <c r="H29" s="710"/>
      <c r="I29" s="710"/>
      <c r="J29" s="707"/>
      <c r="K29" s="704"/>
      <c r="AF29" s="704"/>
      <c r="AG29" s="704"/>
      <c r="AH29" s="704"/>
      <c r="AI29" s="704"/>
      <c r="AJ29" s="704"/>
      <c r="AK29" s="704"/>
      <c r="AL29" s="704"/>
      <c r="AM29" s="704"/>
      <c r="AN29" s="704"/>
      <c r="AO29" s="704"/>
      <c r="AP29" s="704"/>
      <c r="AQ29" s="704"/>
      <c r="AR29" s="704"/>
    </row>
    <row r="30" spans="1:44" s="703" customFormat="1" ht="15">
      <c r="A30" s="715"/>
      <c r="B30" s="708"/>
      <c r="C30" s="708"/>
      <c r="D30" s="710"/>
      <c r="E30" s="707"/>
      <c r="F30" s="710"/>
      <c r="G30" s="707"/>
      <c r="H30" s="710"/>
      <c r="I30" s="710"/>
      <c r="J30" s="707"/>
      <c r="K30" s="704"/>
      <c r="AF30" s="704"/>
      <c r="AG30" s="704"/>
      <c r="AH30" s="704"/>
      <c r="AI30" s="704"/>
      <c r="AJ30" s="704"/>
      <c r="AK30" s="704"/>
      <c r="AL30" s="704"/>
      <c r="AM30" s="704"/>
      <c r="AN30" s="704"/>
      <c r="AO30" s="704"/>
      <c r="AP30" s="704"/>
      <c r="AQ30" s="704"/>
      <c r="AR30" s="704"/>
    </row>
    <row r="31" spans="1:44" s="703" customFormat="1" ht="15">
      <c r="A31" s="715"/>
      <c r="B31" s="708"/>
      <c r="C31" s="708"/>
      <c r="D31" s="710"/>
      <c r="E31" s="710"/>
      <c r="F31" s="710"/>
      <c r="G31" s="707"/>
      <c r="H31" s="710"/>
      <c r="I31" s="710"/>
      <c r="J31" s="707"/>
      <c r="K31" s="704"/>
      <c r="AF31" s="704"/>
      <c r="AG31" s="704"/>
      <c r="AH31" s="704"/>
      <c r="AI31" s="704"/>
      <c r="AJ31" s="704"/>
      <c r="AK31" s="704"/>
      <c r="AL31" s="704"/>
      <c r="AM31" s="704"/>
      <c r="AN31" s="704"/>
      <c r="AO31" s="704"/>
      <c r="AP31" s="704"/>
      <c r="AQ31" s="704"/>
      <c r="AR31" s="704"/>
    </row>
    <row r="32" spans="1:44" s="703" customFormat="1" ht="15">
      <c r="A32" s="715"/>
      <c r="B32" s="708"/>
      <c r="C32" s="708"/>
      <c r="D32" s="710"/>
      <c r="E32" s="710"/>
      <c r="F32" s="710"/>
      <c r="G32" s="707"/>
      <c r="H32" s="710"/>
      <c r="I32" s="710"/>
      <c r="J32" s="707"/>
      <c r="K32" s="704"/>
      <c r="AF32" s="704"/>
      <c r="AG32" s="704"/>
      <c r="AH32" s="704"/>
      <c r="AI32" s="704"/>
      <c r="AJ32" s="704"/>
      <c r="AK32" s="704"/>
      <c r="AL32" s="704"/>
      <c r="AM32" s="704"/>
      <c r="AN32" s="704"/>
      <c r="AO32" s="704"/>
      <c r="AP32" s="704"/>
      <c r="AQ32" s="704"/>
      <c r="AR32" s="704"/>
    </row>
    <row r="33" spans="1:44" s="703" customFormat="1" ht="15">
      <c r="A33" s="715"/>
      <c r="B33" s="714"/>
      <c r="C33" s="714"/>
      <c r="D33" s="710"/>
      <c r="E33" s="710"/>
      <c r="F33" s="710"/>
      <c r="G33" s="707"/>
      <c r="H33" s="710"/>
      <c r="I33" s="714"/>
      <c r="J33" s="707"/>
      <c r="K33" s="704"/>
      <c r="AF33" s="704"/>
      <c r="AG33" s="704"/>
      <c r="AH33" s="704"/>
      <c r="AI33" s="704"/>
      <c r="AJ33" s="704"/>
      <c r="AK33" s="704"/>
      <c r="AL33" s="704"/>
      <c r="AM33" s="704"/>
      <c r="AN33" s="704"/>
      <c r="AO33" s="704"/>
      <c r="AP33" s="704"/>
      <c r="AQ33" s="704"/>
      <c r="AR33" s="704"/>
    </row>
    <row r="34" spans="1:44" s="703" customFormat="1" ht="15">
      <c r="A34" s="715"/>
      <c r="B34" s="714"/>
      <c r="C34" s="714"/>
      <c r="D34" s="710"/>
      <c r="E34" s="710"/>
      <c r="F34" s="714"/>
      <c r="G34" s="707"/>
      <c r="H34" s="710"/>
      <c r="I34" s="714"/>
      <c r="J34" s="707"/>
      <c r="K34" s="704"/>
      <c r="AF34" s="704"/>
      <c r="AG34" s="704"/>
      <c r="AH34" s="704"/>
      <c r="AI34" s="704"/>
      <c r="AJ34" s="704"/>
      <c r="AK34" s="704"/>
      <c r="AL34" s="704"/>
      <c r="AM34" s="704"/>
      <c r="AN34" s="704"/>
      <c r="AO34" s="704"/>
      <c r="AP34" s="704"/>
      <c r="AQ34" s="704"/>
      <c r="AR34" s="704"/>
    </row>
    <row r="35" spans="1:44" s="703" customFormat="1" ht="15">
      <c r="A35" s="713"/>
      <c r="B35" s="707"/>
      <c r="C35" s="712"/>
      <c r="D35" s="712"/>
      <c r="E35" s="707"/>
      <c r="F35" s="707"/>
      <c r="G35" s="707"/>
      <c r="H35" s="707"/>
      <c r="I35" s="707"/>
      <c r="J35" s="707"/>
      <c r="K35" s="704"/>
      <c r="AF35" s="704"/>
      <c r="AG35" s="704"/>
      <c r="AH35" s="704"/>
      <c r="AI35" s="704"/>
      <c r="AJ35" s="704"/>
      <c r="AK35" s="704"/>
      <c r="AL35" s="704"/>
      <c r="AM35" s="704"/>
      <c r="AN35" s="704"/>
      <c r="AO35" s="704"/>
      <c r="AP35" s="704"/>
      <c r="AQ35" s="704"/>
      <c r="AR35" s="704"/>
    </row>
    <row r="36" spans="1:44" s="703" customFormat="1" ht="15">
      <c r="A36" s="711"/>
      <c r="B36" s="708"/>
      <c r="C36" s="708"/>
      <c r="D36" s="708"/>
      <c r="E36" s="708"/>
      <c r="F36" s="708"/>
      <c r="G36" s="708"/>
      <c r="H36" s="708"/>
      <c r="I36" s="708"/>
      <c r="J36" s="710"/>
      <c r="K36" s="704"/>
      <c r="AF36" s="704"/>
      <c r="AG36" s="704"/>
      <c r="AH36" s="704"/>
      <c r="AI36" s="704"/>
      <c r="AJ36" s="704"/>
      <c r="AK36" s="704"/>
      <c r="AL36" s="704"/>
      <c r="AM36" s="704"/>
      <c r="AN36" s="704"/>
      <c r="AO36" s="704"/>
      <c r="AP36" s="704"/>
      <c r="AQ36" s="704"/>
      <c r="AR36" s="704"/>
    </row>
    <row r="37" spans="1:44" s="703" customFormat="1">
      <c r="A37" s="709"/>
      <c r="B37" s="708"/>
      <c r="C37" s="708"/>
      <c r="D37" s="708"/>
      <c r="E37" s="708"/>
      <c r="F37" s="708"/>
      <c r="G37" s="708"/>
      <c r="H37" s="708"/>
      <c r="I37" s="708"/>
      <c r="J37" s="707"/>
      <c r="K37" s="704"/>
      <c r="AF37" s="704"/>
      <c r="AG37" s="704"/>
      <c r="AH37" s="704"/>
      <c r="AI37" s="704"/>
      <c r="AJ37" s="704"/>
      <c r="AK37" s="704"/>
      <c r="AL37" s="704"/>
      <c r="AM37" s="704"/>
      <c r="AN37" s="704"/>
      <c r="AO37" s="704"/>
      <c r="AP37" s="704"/>
      <c r="AQ37" s="704"/>
      <c r="AR37" s="704"/>
    </row>
    <row r="38" spans="1:44" s="703" customFormat="1" ht="15">
      <c r="A38" s="704"/>
      <c r="B38" s="706"/>
      <c r="C38" s="706"/>
      <c r="D38" s="706"/>
      <c r="E38" s="706"/>
      <c r="F38" s="706"/>
      <c r="G38" s="706"/>
      <c r="H38" s="706"/>
      <c r="I38" s="706"/>
      <c r="J38" s="705"/>
      <c r="K38" s="704"/>
      <c r="AF38" s="704"/>
      <c r="AG38" s="704"/>
      <c r="AH38" s="704"/>
      <c r="AI38" s="704"/>
      <c r="AJ38" s="704"/>
      <c r="AK38" s="704"/>
      <c r="AL38" s="704"/>
      <c r="AM38" s="704"/>
      <c r="AN38" s="704"/>
      <c r="AO38" s="704"/>
      <c r="AP38" s="704"/>
      <c r="AQ38" s="704"/>
      <c r="AR38" s="704"/>
    </row>
    <row r="39" spans="1:44" s="703" customFormat="1">
      <c r="A39" s="704"/>
      <c r="B39" s="704"/>
      <c r="C39" s="704"/>
      <c r="D39" s="704"/>
      <c r="E39" s="704"/>
      <c r="F39" s="704"/>
      <c r="G39" s="704"/>
      <c r="H39" s="704"/>
      <c r="I39" s="704"/>
      <c r="J39" s="704"/>
      <c r="K39" s="704"/>
      <c r="AF39" s="704"/>
      <c r="AG39" s="704"/>
      <c r="AH39" s="704"/>
      <c r="AI39" s="704"/>
      <c r="AJ39" s="704"/>
      <c r="AK39" s="704"/>
      <c r="AL39" s="704"/>
      <c r="AM39" s="704"/>
      <c r="AN39" s="704"/>
      <c r="AO39" s="704"/>
      <c r="AP39" s="704"/>
      <c r="AQ39" s="704"/>
      <c r="AR39" s="704"/>
    </row>
    <row r="40" spans="1:44" s="703" customFormat="1">
      <c r="A40" s="704"/>
      <c r="B40" s="704"/>
      <c r="C40" s="704"/>
      <c r="D40" s="704"/>
      <c r="E40" s="704"/>
      <c r="F40" s="704"/>
      <c r="G40" s="704"/>
      <c r="H40" s="704"/>
      <c r="I40" s="704"/>
      <c r="J40" s="704"/>
      <c r="K40" s="704"/>
      <c r="AF40" s="704"/>
      <c r="AG40" s="704"/>
      <c r="AH40" s="704"/>
      <c r="AI40" s="704"/>
      <c r="AJ40" s="704"/>
      <c r="AK40" s="704"/>
      <c r="AL40" s="704"/>
      <c r="AM40" s="704"/>
      <c r="AN40" s="704"/>
      <c r="AO40" s="704"/>
      <c r="AP40" s="704"/>
      <c r="AQ40" s="704"/>
      <c r="AR40" s="704"/>
    </row>
    <row r="41" spans="1:44" s="703" customFormat="1">
      <c r="A41" s="704"/>
      <c r="B41" s="704"/>
      <c r="C41" s="704"/>
      <c r="D41" s="704"/>
      <c r="E41" s="704"/>
      <c r="F41" s="704"/>
      <c r="G41" s="704"/>
      <c r="H41" s="704"/>
      <c r="I41" s="704"/>
      <c r="J41" s="704"/>
      <c r="K41" s="704"/>
      <c r="AF41" s="704"/>
      <c r="AG41" s="704"/>
      <c r="AH41" s="704"/>
      <c r="AI41" s="704"/>
      <c r="AJ41" s="704"/>
      <c r="AK41" s="704"/>
      <c r="AL41" s="704"/>
      <c r="AM41" s="704"/>
      <c r="AN41" s="704"/>
      <c r="AO41" s="704"/>
      <c r="AP41" s="704"/>
      <c r="AQ41" s="704"/>
      <c r="AR41" s="704"/>
    </row>
    <row r="42" spans="1:44" s="703" customFormat="1">
      <c r="A42" s="704"/>
      <c r="B42" s="704"/>
      <c r="C42" s="704"/>
      <c r="D42" s="704"/>
      <c r="E42" s="704"/>
      <c r="F42" s="704"/>
      <c r="G42" s="704"/>
      <c r="H42" s="704"/>
      <c r="I42" s="704"/>
      <c r="J42" s="704"/>
      <c r="K42" s="704"/>
      <c r="AF42" s="704"/>
      <c r="AG42" s="704"/>
      <c r="AH42" s="704"/>
      <c r="AI42" s="704"/>
      <c r="AJ42" s="704"/>
      <c r="AK42" s="704"/>
      <c r="AL42" s="704"/>
      <c r="AM42" s="704"/>
      <c r="AN42" s="704"/>
      <c r="AO42" s="704"/>
      <c r="AP42" s="704"/>
      <c r="AQ42" s="704"/>
      <c r="AR42" s="704"/>
    </row>
    <row r="43" spans="1:44" s="703" customFormat="1">
      <c r="A43" s="704"/>
      <c r="B43" s="704"/>
      <c r="C43" s="704"/>
      <c r="D43" s="704"/>
      <c r="E43" s="704"/>
      <c r="F43" s="704"/>
      <c r="G43" s="704"/>
      <c r="H43" s="704"/>
      <c r="I43" s="704"/>
      <c r="J43" s="704"/>
      <c r="K43" s="704"/>
      <c r="AF43" s="704"/>
      <c r="AG43" s="704"/>
      <c r="AH43" s="704"/>
      <c r="AI43" s="704"/>
      <c r="AJ43" s="704"/>
      <c r="AK43" s="704"/>
      <c r="AL43" s="704"/>
      <c r="AM43" s="704"/>
      <c r="AN43" s="704"/>
      <c r="AO43" s="704"/>
      <c r="AP43" s="704"/>
      <c r="AQ43" s="704"/>
      <c r="AR43" s="704"/>
    </row>
    <row r="44" spans="1:44" s="703" customFormat="1">
      <c r="A44" s="704"/>
      <c r="B44" s="704"/>
      <c r="C44" s="704"/>
      <c r="D44" s="704"/>
      <c r="E44" s="704"/>
      <c r="F44" s="704"/>
      <c r="G44" s="704"/>
      <c r="H44" s="704"/>
      <c r="I44" s="704"/>
      <c r="J44" s="704"/>
      <c r="K44" s="704"/>
      <c r="AF44" s="704"/>
      <c r="AG44" s="704"/>
      <c r="AH44" s="704"/>
      <c r="AI44" s="704"/>
      <c r="AJ44" s="704"/>
      <c r="AK44" s="704"/>
      <c r="AL44" s="704"/>
      <c r="AM44" s="704"/>
      <c r="AN44" s="704"/>
      <c r="AO44" s="704"/>
      <c r="AP44" s="704"/>
      <c r="AQ44" s="704"/>
      <c r="AR44" s="704"/>
    </row>
    <row r="45" spans="1:44" s="703" customFormat="1">
      <c r="A45" s="704"/>
      <c r="B45" s="704"/>
      <c r="C45" s="704"/>
      <c r="D45" s="704"/>
      <c r="E45" s="704"/>
      <c r="F45" s="704"/>
      <c r="G45" s="704"/>
      <c r="H45" s="704"/>
      <c r="I45" s="704"/>
      <c r="J45" s="704"/>
      <c r="K45" s="704"/>
      <c r="AF45" s="704"/>
      <c r="AG45" s="704"/>
      <c r="AH45" s="704"/>
      <c r="AI45" s="704"/>
      <c r="AJ45" s="704"/>
      <c r="AK45" s="704"/>
      <c r="AL45" s="704"/>
      <c r="AM45" s="704"/>
      <c r="AN45" s="704"/>
      <c r="AO45" s="704"/>
      <c r="AP45" s="704"/>
      <c r="AQ45" s="704"/>
      <c r="AR45" s="704"/>
    </row>
    <row r="46" spans="1:44" s="703" customFormat="1">
      <c r="A46" s="704"/>
      <c r="B46" s="704"/>
      <c r="C46" s="704"/>
      <c r="D46" s="704"/>
      <c r="E46" s="704"/>
      <c r="F46" s="704"/>
      <c r="G46" s="704"/>
      <c r="H46" s="704"/>
      <c r="I46" s="704"/>
      <c r="J46" s="704"/>
      <c r="K46" s="704"/>
      <c r="AF46" s="704"/>
      <c r="AG46" s="704"/>
      <c r="AH46" s="704"/>
      <c r="AI46" s="704"/>
      <c r="AJ46" s="704"/>
      <c r="AK46" s="704"/>
      <c r="AL46" s="704"/>
      <c r="AM46" s="704"/>
      <c r="AN46" s="704"/>
      <c r="AO46" s="704"/>
      <c r="AP46" s="704"/>
      <c r="AQ46" s="704"/>
      <c r="AR46" s="704"/>
    </row>
    <row r="47" spans="1:44" s="703" customFormat="1">
      <c r="A47" s="704"/>
      <c r="B47" s="704"/>
      <c r="C47" s="704"/>
      <c r="D47" s="704"/>
      <c r="E47" s="704"/>
      <c r="F47" s="704"/>
      <c r="G47" s="704"/>
      <c r="H47" s="704"/>
      <c r="I47" s="704"/>
      <c r="J47" s="704"/>
      <c r="K47" s="704"/>
      <c r="AF47" s="704"/>
      <c r="AG47" s="704"/>
      <c r="AH47" s="704"/>
      <c r="AI47" s="704"/>
      <c r="AJ47" s="704"/>
      <c r="AK47" s="704"/>
      <c r="AL47" s="704"/>
      <c r="AM47" s="704"/>
      <c r="AN47" s="704"/>
      <c r="AO47" s="704"/>
      <c r="AP47" s="704"/>
      <c r="AQ47" s="704"/>
      <c r="AR47" s="704"/>
    </row>
    <row r="48" spans="1:44" s="703" customFormat="1">
      <c r="AF48" s="704"/>
      <c r="AG48" s="704"/>
      <c r="AH48" s="704"/>
      <c r="AI48" s="704"/>
      <c r="AJ48" s="704"/>
      <c r="AK48" s="704"/>
      <c r="AL48" s="704"/>
      <c r="AM48" s="704"/>
      <c r="AN48" s="704"/>
      <c r="AO48" s="704"/>
      <c r="AP48" s="704"/>
      <c r="AQ48" s="704"/>
      <c r="AR48" s="704"/>
    </row>
    <row r="49" spans="32:44" s="703" customFormat="1">
      <c r="AF49" s="704"/>
      <c r="AG49" s="704"/>
      <c r="AH49" s="704"/>
      <c r="AI49" s="704"/>
      <c r="AJ49" s="704"/>
      <c r="AK49" s="704"/>
      <c r="AL49" s="704"/>
      <c r="AM49" s="704"/>
      <c r="AN49" s="704"/>
      <c r="AO49" s="704"/>
      <c r="AP49" s="704"/>
      <c r="AQ49" s="704"/>
      <c r="AR49" s="704"/>
    </row>
    <row r="50" spans="32:44" s="703" customFormat="1">
      <c r="AF50" s="704"/>
      <c r="AG50" s="704"/>
      <c r="AH50" s="704"/>
      <c r="AI50" s="704"/>
      <c r="AJ50" s="704"/>
      <c r="AK50" s="704"/>
      <c r="AL50" s="704"/>
      <c r="AM50" s="704"/>
      <c r="AN50" s="704"/>
      <c r="AO50" s="704"/>
      <c r="AP50" s="704"/>
      <c r="AQ50" s="704"/>
      <c r="AR50" s="704"/>
    </row>
    <row r="51" spans="32:44" s="703" customFormat="1">
      <c r="AF51" s="704"/>
      <c r="AG51" s="704"/>
      <c r="AH51" s="704"/>
      <c r="AI51" s="704"/>
      <c r="AJ51" s="704"/>
      <c r="AK51" s="704"/>
      <c r="AL51" s="704"/>
      <c r="AM51" s="704"/>
      <c r="AN51" s="704"/>
      <c r="AO51" s="704"/>
      <c r="AP51" s="704"/>
      <c r="AQ51" s="704"/>
      <c r="AR51" s="704"/>
    </row>
    <row r="52" spans="32:44" s="703" customFormat="1">
      <c r="AF52" s="704"/>
      <c r="AG52" s="704"/>
      <c r="AH52" s="704"/>
      <c r="AI52" s="704"/>
      <c r="AJ52" s="704"/>
      <c r="AK52" s="704"/>
      <c r="AL52" s="704"/>
      <c r="AM52" s="704"/>
      <c r="AN52" s="704"/>
      <c r="AO52" s="704"/>
      <c r="AP52" s="704"/>
      <c r="AQ52" s="704"/>
      <c r="AR52" s="704"/>
    </row>
    <row r="53" spans="32:44" s="703" customFormat="1">
      <c r="AF53" s="704"/>
      <c r="AG53" s="704"/>
      <c r="AH53" s="704"/>
      <c r="AI53" s="704"/>
      <c r="AJ53" s="704"/>
      <c r="AK53" s="704"/>
      <c r="AL53" s="704"/>
      <c r="AM53" s="704"/>
      <c r="AN53" s="704"/>
      <c r="AO53" s="704"/>
      <c r="AP53" s="704"/>
      <c r="AQ53" s="704"/>
      <c r="AR53" s="704"/>
    </row>
    <row r="54" spans="32:44" s="703" customFormat="1">
      <c r="AF54" s="704"/>
      <c r="AG54" s="704"/>
      <c r="AH54" s="704"/>
      <c r="AI54" s="704"/>
      <c r="AJ54" s="704"/>
      <c r="AK54" s="704"/>
      <c r="AL54" s="704"/>
      <c r="AM54" s="704"/>
      <c r="AN54" s="704"/>
      <c r="AO54" s="704"/>
      <c r="AP54" s="704"/>
      <c r="AQ54" s="704"/>
      <c r="AR54" s="704"/>
    </row>
    <row r="55" spans="32:44" s="703" customFormat="1">
      <c r="AF55" s="704"/>
      <c r="AG55" s="704"/>
      <c r="AH55" s="704"/>
      <c r="AI55" s="704"/>
      <c r="AJ55" s="704"/>
      <c r="AK55" s="704"/>
      <c r="AL55" s="704"/>
      <c r="AM55" s="704"/>
      <c r="AN55" s="704"/>
      <c r="AO55" s="704"/>
      <c r="AP55" s="704"/>
      <c r="AQ55" s="704"/>
      <c r="AR55" s="704"/>
    </row>
    <row r="56" spans="32:44" s="703" customFormat="1">
      <c r="AF56" s="704"/>
      <c r="AG56" s="704"/>
      <c r="AH56" s="704"/>
      <c r="AI56" s="704"/>
      <c r="AJ56" s="704"/>
      <c r="AK56" s="704"/>
      <c r="AL56" s="704"/>
      <c r="AM56" s="704"/>
      <c r="AN56" s="704"/>
      <c r="AO56" s="704"/>
      <c r="AP56" s="704"/>
      <c r="AQ56" s="704"/>
      <c r="AR56" s="704"/>
    </row>
    <row r="57" spans="32:44" s="703" customFormat="1">
      <c r="AF57" s="704"/>
      <c r="AG57" s="704"/>
      <c r="AH57" s="704"/>
      <c r="AI57" s="704"/>
      <c r="AJ57" s="704"/>
      <c r="AK57" s="704"/>
      <c r="AL57" s="704"/>
      <c r="AM57" s="704"/>
      <c r="AN57" s="704"/>
      <c r="AO57" s="704"/>
      <c r="AP57" s="704"/>
      <c r="AQ57" s="704"/>
      <c r="AR57" s="704"/>
    </row>
    <row r="58" spans="32:44" s="703" customFormat="1">
      <c r="AF58" s="704"/>
      <c r="AG58" s="704"/>
      <c r="AH58" s="704"/>
      <c r="AI58" s="704"/>
      <c r="AJ58" s="704"/>
      <c r="AK58" s="704"/>
      <c r="AL58" s="704"/>
      <c r="AM58" s="704"/>
      <c r="AN58" s="704"/>
      <c r="AO58" s="704"/>
      <c r="AP58" s="704"/>
      <c r="AQ58" s="704"/>
      <c r="AR58" s="704"/>
    </row>
    <row r="59" spans="32:44" s="703" customFormat="1">
      <c r="AF59" s="704"/>
      <c r="AG59" s="704"/>
      <c r="AH59" s="704"/>
      <c r="AI59" s="704"/>
      <c r="AJ59" s="704"/>
      <c r="AK59" s="704"/>
      <c r="AL59" s="704"/>
      <c r="AM59" s="704"/>
      <c r="AN59" s="704"/>
      <c r="AO59" s="704"/>
      <c r="AP59" s="704"/>
      <c r="AQ59" s="704"/>
      <c r="AR59" s="704"/>
    </row>
    <row r="60" spans="32:44" s="703" customFormat="1">
      <c r="AF60" s="704"/>
      <c r="AG60" s="704"/>
      <c r="AH60" s="704"/>
      <c r="AI60" s="704"/>
      <c r="AJ60" s="704"/>
      <c r="AK60" s="704"/>
      <c r="AL60" s="704"/>
      <c r="AM60" s="704"/>
      <c r="AN60" s="704"/>
      <c r="AO60" s="704"/>
      <c r="AP60" s="704"/>
      <c r="AQ60" s="704"/>
      <c r="AR60" s="704"/>
    </row>
    <row r="61" spans="32:44" s="703" customFormat="1">
      <c r="AF61" s="704"/>
      <c r="AG61" s="704"/>
      <c r="AH61" s="704"/>
      <c r="AI61" s="704"/>
      <c r="AJ61" s="704"/>
      <c r="AK61" s="704"/>
      <c r="AL61" s="704"/>
      <c r="AM61" s="704"/>
      <c r="AN61" s="704"/>
      <c r="AO61" s="704"/>
      <c r="AP61" s="704"/>
      <c r="AQ61" s="704"/>
      <c r="AR61" s="704"/>
    </row>
    <row r="62" spans="32:44" s="703" customFormat="1">
      <c r="AF62" s="704"/>
      <c r="AG62" s="704"/>
      <c r="AH62" s="704"/>
      <c r="AI62" s="704"/>
      <c r="AJ62" s="704"/>
      <c r="AK62" s="704"/>
      <c r="AL62" s="704"/>
      <c r="AM62" s="704"/>
      <c r="AN62" s="704"/>
      <c r="AO62" s="704"/>
      <c r="AP62" s="704"/>
      <c r="AQ62" s="704"/>
      <c r="AR62" s="704"/>
    </row>
    <row r="63" spans="32:44" s="703" customFormat="1">
      <c r="AF63" s="704"/>
      <c r="AG63" s="704"/>
      <c r="AH63" s="704"/>
      <c r="AI63" s="704"/>
      <c r="AJ63" s="704"/>
      <c r="AK63" s="704"/>
      <c r="AL63" s="704"/>
      <c r="AM63" s="704"/>
      <c r="AN63" s="704"/>
      <c r="AO63" s="704"/>
      <c r="AP63" s="704"/>
      <c r="AQ63" s="704"/>
      <c r="AR63" s="704"/>
    </row>
    <row r="64" spans="32:44" s="703" customFormat="1">
      <c r="AF64" s="704"/>
      <c r="AG64" s="704"/>
      <c r="AH64" s="704"/>
      <c r="AI64" s="704"/>
      <c r="AJ64" s="704"/>
      <c r="AK64" s="704"/>
      <c r="AL64" s="704"/>
      <c r="AM64" s="704"/>
      <c r="AN64" s="704"/>
      <c r="AO64" s="704"/>
      <c r="AP64" s="704"/>
      <c r="AQ64" s="704"/>
      <c r="AR64" s="704"/>
    </row>
    <row r="65" spans="32:44" s="703" customFormat="1">
      <c r="AF65" s="704"/>
      <c r="AG65" s="704"/>
      <c r="AH65" s="704"/>
      <c r="AI65" s="704"/>
      <c r="AJ65" s="704"/>
      <c r="AK65" s="704"/>
      <c r="AL65" s="704"/>
      <c r="AM65" s="704"/>
      <c r="AN65" s="704"/>
      <c r="AO65" s="704"/>
      <c r="AP65" s="704"/>
      <c r="AQ65" s="704"/>
      <c r="AR65" s="704"/>
    </row>
    <row r="66" spans="32:44" s="703" customFormat="1">
      <c r="AF66" s="704"/>
      <c r="AG66" s="704"/>
      <c r="AH66" s="704"/>
      <c r="AI66" s="704"/>
      <c r="AJ66" s="704"/>
      <c r="AK66" s="704"/>
      <c r="AL66" s="704"/>
      <c r="AM66" s="704"/>
      <c r="AN66" s="704"/>
      <c r="AO66" s="704"/>
      <c r="AP66" s="704"/>
      <c r="AQ66" s="704"/>
      <c r="AR66" s="704"/>
    </row>
    <row r="67" spans="32:44" s="703" customFormat="1">
      <c r="AF67" s="704"/>
      <c r="AG67" s="704"/>
      <c r="AH67" s="704"/>
      <c r="AI67" s="704"/>
      <c r="AJ67" s="704"/>
      <c r="AK67" s="704"/>
      <c r="AL67" s="704"/>
      <c r="AM67" s="704"/>
      <c r="AN67" s="704"/>
      <c r="AO67" s="704"/>
      <c r="AP67" s="704"/>
      <c r="AQ67" s="704"/>
      <c r="AR67" s="704"/>
    </row>
    <row r="68" spans="32:44" s="703" customFormat="1">
      <c r="AF68" s="704"/>
      <c r="AG68" s="704"/>
      <c r="AH68" s="704"/>
      <c r="AI68" s="704"/>
      <c r="AJ68" s="704"/>
      <c r="AK68" s="704"/>
      <c r="AL68" s="704"/>
      <c r="AM68" s="704"/>
      <c r="AN68" s="704"/>
      <c r="AO68" s="704"/>
      <c r="AP68" s="704"/>
      <c r="AQ68" s="704"/>
      <c r="AR68" s="704"/>
    </row>
    <row r="69" spans="32:44" s="703" customFormat="1">
      <c r="AF69" s="704"/>
      <c r="AG69" s="704"/>
      <c r="AH69" s="704"/>
      <c r="AI69" s="704"/>
      <c r="AJ69" s="704"/>
      <c r="AK69" s="704"/>
      <c r="AL69" s="704"/>
      <c r="AM69" s="704"/>
      <c r="AN69" s="704"/>
      <c r="AO69" s="704"/>
      <c r="AP69" s="704"/>
      <c r="AQ69" s="704"/>
      <c r="AR69" s="704"/>
    </row>
    <row r="70" spans="32:44" s="703" customFormat="1">
      <c r="AF70" s="704"/>
      <c r="AG70" s="704"/>
      <c r="AH70" s="704"/>
      <c r="AI70" s="704"/>
      <c r="AJ70" s="704"/>
      <c r="AK70" s="704"/>
      <c r="AL70" s="704"/>
      <c r="AM70" s="704"/>
      <c r="AN70" s="704"/>
      <c r="AO70" s="704"/>
      <c r="AP70" s="704"/>
      <c r="AQ70" s="704"/>
      <c r="AR70" s="704"/>
    </row>
    <row r="71" spans="32:44" s="703" customFormat="1">
      <c r="AF71" s="704"/>
      <c r="AG71" s="704"/>
      <c r="AH71" s="704"/>
      <c r="AI71" s="704"/>
      <c r="AJ71" s="704"/>
      <c r="AK71" s="704"/>
      <c r="AL71" s="704"/>
      <c r="AM71" s="704"/>
      <c r="AN71" s="704"/>
      <c r="AO71" s="704"/>
      <c r="AP71" s="704"/>
      <c r="AQ71" s="704"/>
      <c r="AR71" s="704"/>
    </row>
    <row r="72" spans="32:44" s="703" customFormat="1">
      <c r="AF72" s="704"/>
      <c r="AG72" s="704"/>
      <c r="AH72" s="704"/>
      <c r="AI72" s="704"/>
      <c r="AJ72" s="704"/>
      <c r="AK72" s="704"/>
      <c r="AL72" s="704"/>
      <c r="AM72" s="704"/>
      <c r="AN72" s="704"/>
      <c r="AO72" s="704"/>
      <c r="AP72" s="704"/>
      <c r="AQ72" s="704"/>
      <c r="AR72" s="704"/>
    </row>
    <row r="73" spans="32:44" s="703" customFormat="1">
      <c r="AF73" s="704"/>
      <c r="AG73" s="704"/>
      <c r="AH73" s="704"/>
      <c r="AI73" s="704"/>
      <c r="AJ73" s="704"/>
      <c r="AK73" s="704"/>
      <c r="AL73" s="704"/>
      <c r="AM73" s="704"/>
      <c r="AN73" s="704"/>
      <c r="AO73" s="704"/>
      <c r="AP73" s="704"/>
      <c r="AQ73" s="704"/>
      <c r="AR73" s="704"/>
    </row>
  </sheetData>
  <mergeCells count="1">
    <mergeCell ref="AF1:AQ1"/>
  </mergeCells>
  <hyperlinks>
    <hyperlink ref="A22" location="Inhaltsverzeichnis!A1" display="Zurück zum Inhaltsverzeichnis"/>
  </hyperlinks>
  <printOptions horizontalCentered="1" verticalCentered="1"/>
  <pageMargins left="0.19685039370078741" right="0.19685039370078741" top="0.39370078740157483" bottom="0.19685039370078741" header="0.19685039370078741" footer="0.19685039370078741"/>
  <pageSetup paperSize="8" orientation="landscape" r:id="rId1"/>
  <headerFooter alignWithMargins="0">
    <oddHeader xml:space="preserve">&amp;C&amp;"Univers (WN),Fett Kursiv"
</oddHeader>
    <oddFooter xml:space="preserve">&amp;C </oddFooter>
  </headerFooter>
  <drawing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T132"/>
  <sheetViews>
    <sheetView showGridLines="0" showZeros="0" zoomScale="115" zoomScaleNormal="115" workbookViewId="0"/>
  </sheetViews>
  <sheetFormatPr baseColWidth="10" defaultColWidth="11.42578125" defaultRowHeight="16.5"/>
  <cols>
    <col min="1" max="1" width="15.5703125" style="1200" customWidth="1"/>
    <col min="2" max="13" width="9.42578125" style="1200" customWidth="1"/>
    <col min="14" max="14" width="9.42578125" style="1226" customWidth="1"/>
    <col min="15" max="15" width="9.7109375" style="1241" customWidth="1"/>
    <col min="16" max="17" width="11.42578125" style="1235"/>
    <col min="18" max="18" width="22.28515625" style="1235" customWidth="1"/>
    <col min="19" max="20" width="11.42578125" style="1241"/>
    <col min="21" max="16384" width="11.42578125" style="1200"/>
  </cols>
  <sheetData>
    <row r="1" spans="1:20" ht="82.5" customHeight="1">
      <c r="A1" s="1233" t="s">
        <v>1702</v>
      </c>
      <c r="B1" s="1233"/>
      <c r="C1" s="1233"/>
      <c r="D1" s="1233"/>
      <c r="E1" s="1233"/>
      <c r="F1" s="1233"/>
      <c r="G1" s="1233"/>
      <c r="H1" s="1233"/>
      <c r="I1" s="1233"/>
      <c r="J1" s="1233"/>
      <c r="K1" s="1233"/>
      <c r="L1" s="1233"/>
      <c r="M1" s="1233"/>
      <c r="N1" s="1234"/>
      <c r="P1" s="1235">
        <f>COUNT(B8:M8)</f>
        <v>12</v>
      </c>
      <c r="Q1" s="1235">
        <v>1</v>
      </c>
      <c r="R1" s="1235" t="s">
        <v>1706</v>
      </c>
    </row>
    <row r="2" spans="1:20">
      <c r="A2" s="1201" t="s">
        <v>1368</v>
      </c>
      <c r="B2" s="1201"/>
      <c r="C2" s="1201"/>
      <c r="D2" s="1201"/>
      <c r="E2" s="1201"/>
      <c r="F2" s="1201"/>
      <c r="G2" s="1201"/>
      <c r="H2" s="1201"/>
      <c r="I2" s="1201"/>
      <c r="J2" s="1201"/>
      <c r="K2" s="1201"/>
      <c r="L2" s="1201"/>
      <c r="M2" s="1201"/>
      <c r="N2" s="1202"/>
      <c r="P2" s="1235" t="str">
        <f>VLOOKUP(P1,Q:R,2,FALSE)</f>
        <v>Jan - Dez</v>
      </c>
      <c r="Q2" s="1235">
        <v>2</v>
      </c>
      <c r="R2" s="1235" t="s">
        <v>1707</v>
      </c>
    </row>
    <row r="3" spans="1:20">
      <c r="A3" s="1201" t="s">
        <v>1701</v>
      </c>
      <c r="B3" s="1201"/>
      <c r="C3" s="1201"/>
      <c r="D3" s="1201"/>
      <c r="E3" s="1201"/>
      <c r="F3" s="1201"/>
      <c r="G3" s="1201"/>
      <c r="H3" s="1201"/>
      <c r="I3" s="1201"/>
      <c r="J3" s="1201"/>
      <c r="K3" s="1201"/>
      <c r="L3" s="1201"/>
      <c r="M3" s="1201"/>
      <c r="N3" s="1202"/>
      <c r="Q3" s="1235">
        <v>3</v>
      </c>
      <c r="R3" s="1235" t="s">
        <v>1708</v>
      </c>
    </row>
    <row r="4" spans="1:20">
      <c r="A4" s="1201" t="s">
        <v>388</v>
      </c>
      <c r="B4" s="1201"/>
      <c r="C4" s="1201"/>
      <c r="D4" s="1201"/>
      <c r="E4" s="1201"/>
      <c r="F4" s="1201"/>
      <c r="G4" s="1201"/>
      <c r="H4" s="1201"/>
      <c r="I4" s="1201"/>
      <c r="J4" s="1201"/>
      <c r="K4" s="1201"/>
      <c r="L4" s="1201"/>
      <c r="M4" s="1201"/>
      <c r="N4" s="1202"/>
      <c r="Q4" s="1235">
        <v>4</v>
      </c>
      <c r="R4" s="1235" t="s">
        <v>1709</v>
      </c>
    </row>
    <row r="5" spans="1:20" ht="20.25" customHeight="1">
      <c r="A5" s="1203" t="s">
        <v>1366</v>
      </c>
      <c r="B5" s="1204" t="s">
        <v>1365</v>
      </c>
      <c r="C5" s="1205">
        <v>0.31875000000000003</v>
      </c>
      <c r="D5" s="1204" t="s">
        <v>1363</v>
      </c>
      <c r="E5" s="1204" t="s">
        <v>1362</v>
      </c>
      <c r="F5" s="1204" t="s">
        <v>169</v>
      </c>
      <c r="G5" s="1204" t="s">
        <v>1361</v>
      </c>
      <c r="H5" s="1204" t="s">
        <v>1360</v>
      </c>
      <c r="I5" s="1204" t="s">
        <v>1359</v>
      </c>
      <c r="J5" s="1204" t="s">
        <v>1358</v>
      </c>
      <c r="K5" s="1204" t="s">
        <v>1357</v>
      </c>
      <c r="L5" s="1204" t="s">
        <v>1356</v>
      </c>
      <c r="M5" s="1204" t="s">
        <v>1355</v>
      </c>
      <c r="N5" s="1206" t="str">
        <f>P2</f>
        <v>Jan - Dez</v>
      </c>
      <c r="O5" s="1242"/>
      <c r="P5" s="1236"/>
      <c r="Q5" s="1236">
        <v>5</v>
      </c>
      <c r="R5" s="1236" t="s">
        <v>1710</v>
      </c>
    </row>
    <row r="6" spans="1:20" s="1211" customFormat="1" ht="18.75" customHeight="1">
      <c r="A6" s="1207" t="s">
        <v>1716</v>
      </c>
      <c r="B6" s="1208"/>
      <c r="C6" s="1209"/>
      <c r="D6" s="1209"/>
      <c r="E6" s="1209"/>
      <c r="F6" s="1209"/>
      <c r="G6" s="1209"/>
      <c r="H6" s="1209"/>
      <c r="I6" s="1209"/>
      <c r="J6" s="1209"/>
      <c r="K6" s="1209"/>
      <c r="L6" s="1209"/>
      <c r="M6" s="1209"/>
      <c r="N6" s="1210"/>
      <c r="O6" s="1243"/>
      <c r="P6" s="1236"/>
      <c r="Q6" s="1236">
        <v>6</v>
      </c>
      <c r="R6" s="1236" t="s">
        <v>1711</v>
      </c>
      <c r="S6" s="1244"/>
      <c r="T6" s="1244"/>
    </row>
    <row r="7" spans="1:20" s="1211" customFormat="1">
      <c r="A7" s="1212" t="s">
        <v>1350</v>
      </c>
      <c r="B7" s="1213">
        <v>332001.78700000001</v>
      </c>
      <c r="C7" s="1213">
        <v>325451.77100000001</v>
      </c>
      <c r="D7" s="1213">
        <v>387283.40600000002</v>
      </c>
      <c r="E7" s="1213">
        <v>340948.31599999999</v>
      </c>
      <c r="F7" s="1213">
        <v>333684.93599999999</v>
      </c>
      <c r="G7" s="1213">
        <v>333744.565</v>
      </c>
      <c r="H7" s="1213">
        <v>326940.63299999997</v>
      </c>
      <c r="I7" s="1213">
        <v>341656.717</v>
      </c>
      <c r="J7" s="1213">
        <v>341861.30599999998</v>
      </c>
      <c r="K7" s="1213">
        <v>343428.19</v>
      </c>
      <c r="L7" s="1213">
        <v>352293.06699999998</v>
      </c>
      <c r="M7" s="1213">
        <v>343465.63799999998</v>
      </c>
      <c r="N7" s="1214">
        <f>SUM(B7:INDEX(B7:M7,$P$1))</f>
        <v>4102760.3319999995</v>
      </c>
      <c r="O7" s="1244"/>
      <c r="P7" s="1236"/>
      <c r="Q7" s="1236">
        <v>7</v>
      </c>
      <c r="R7" s="1236" t="s">
        <v>1712</v>
      </c>
      <c r="S7" s="1244"/>
      <c r="T7" s="1244"/>
    </row>
    <row r="8" spans="1:20" s="1211" customFormat="1">
      <c r="A8" s="1215" t="s">
        <v>1349</v>
      </c>
      <c r="B8" s="1216">
        <v>333199.95299999998</v>
      </c>
      <c r="C8" s="1216">
        <v>326309.98100000003</v>
      </c>
      <c r="D8" s="1216">
        <v>362072.38699999999</v>
      </c>
      <c r="E8" s="1216">
        <v>321197.59299999999</v>
      </c>
      <c r="F8" s="1216">
        <v>347976.701</v>
      </c>
      <c r="G8" s="1216">
        <v>329624.15299999999</v>
      </c>
      <c r="H8" s="1216">
        <v>321912.04300000001</v>
      </c>
      <c r="I8" s="1216">
        <v>330492.08899999998</v>
      </c>
      <c r="J8" s="1216">
        <v>328452.55200000003</v>
      </c>
      <c r="K8" s="1216">
        <v>354706.42800000001</v>
      </c>
      <c r="L8" s="1216">
        <v>346410.50699999998</v>
      </c>
      <c r="M8" s="1216">
        <v>329510.07199999999</v>
      </c>
      <c r="N8" s="1217">
        <f>SUM(B8:M8)</f>
        <v>4031864.4590000003</v>
      </c>
      <c r="O8" s="1244"/>
      <c r="P8" s="1236"/>
      <c r="Q8" s="1236">
        <v>8</v>
      </c>
      <c r="R8" s="1236" t="s">
        <v>1713</v>
      </c>
      <c r="S8" s="1244"/>
      <c r="T8" s="1244"/>
    </row>
    <row r="9" spans="1:20">
      <c r="A9" s="1218" t="s">
        <v>1373</v>
      </c>
      <c r="B9" s="1219">
        <f>((B8-B7)/B7)*100</f>
        <v>0.36089143098496884</v>
      </c>
      <c r="C9" s="1219">
        <f t="shared" ref="C9:M9" si="0">((C8-C7)/C7)*100</f>
        <v>0.26369805804498786</v>
      </c>
      <c r="D9" s="1219">
        <f t="shared" si="0"/>
        <v>-6.5097080353605525</v>
      </c>
      <c r="E9" s="1219">
        <f t="shared" si="0"/>
        <v>-5.7928788831442706</v>
      </c>
      <c r="F9" s="1219">
        <f t="shared" si="0"/>
        <v>4.2830117449473395</v>
      </c>
      <c r="G9" s="1219">
        <f t="shared" si="0"/>
        <v>-1.234600479561371</v>
      </c>
      <c r="H9" s="1219">
        <f t="shared" si="0"/>
        <v>-1.5380743451365275</v>
      </c>
      <c r="I9" s="1219">
        <f t="shared" si="0"/>
        <v>-3.2677911612667128</v>
      </c>
      <c r="J9" s="1219">
        <f t="shared" si="0"/>
        <v>-3.9222789372951024</v>
      </c>
      <c r="K9" s="1219">
        <f t="shared" si="0"/>
        <v>3.2840163761745975</v>
      </c>
      <c r="L9" s="1219">
        <f t="shared" si="0"/>
        <v>-1.6697915886037</v>
      </c>
      <c r="M9" s="1219">
        <f t="shared" si="0"/>
        <v>-4.0631622078014082</v>
      </c>
      <c r="N9" s="1220">
        <f>((N8-N7)/N7)*100</f>
        <v>-1.728004252333188</v>
      </c>
      <c r="O9" s="1245"/>
      <c r="P9" s="1237"/>
      <c r="Q9" s="1236">
        <v>9</v>
      </c>
      <c r="R9" s="1236" t="s">
        <v>1714</v>
      </c>
    </row>
    <row r="10" spans="1:20" s="1211" customFormat="1">
      <c r="A10" s="1207" t="s">
        <v>1682</v>
      </c>
      <c r="B10" s="1208"/>
      <c r="C10" s="1209"/>
      <c r="D10" s="1209"/>
      <c r="E10" s="1209"/>
      <c r="F10" s="1209"/>
      <c r="G10" s="1209"/>
      <c r="H10" s="1209"/>
      <c r="I10" s="1209"/>
      <c r="J10" s="1209"/>
      <c r="K10" s="1209"/>
      <c r="L10" s="1209"/>
      <c r="M10" s="1209"/>
      <c r="N10" s="1210"/>
      <c r="O10" s="1246"/>
      <c r="P10" s="1236"/>
      <c r="Q10" s="1236">
        <v>10</v>
      </c>
      <c r="R10" s="1236" t="s">
        <v>1715</v>
      </c>
      <c r="S10" s="1244"/>
      <c r="T10" s="1244"/>
    </row>
    <row r="11" spans="1:20" s="1211" customFormat="1">
      <c r="A11" s="1212" t="s">
        <v>1350</v>
      </c>
      <c r="B11" s="1213">
        <v>6926.6170000000002</v>
      </c>
      <c r="C11" s="1213">
        <v>7082.1869999999999</v>
      </c>
      <c r="D11" s="1213">
        <v>7486.3190000000004</v>
      </c>
      <c r="E11" s="1213">
        <v>7809.44</v>
      </c>
      <c r="F11" s="1213">
        <v>8800.8160000000007</v>
      </c>
      <c r="G11" s="1213">
        <v>8493.5589999999993</v>
      </c>
      <c r="H11" s="1213">
        <v>9423.9869999999992</v>
      </c>
      <c r="I11" s="1213">
        <v>9717.5789999999997</v>
      </c>
      <c r="J11" s="1213">
        <v>7301.7629999999999</v>
      </c>
      <c r="K11" s="1213">
        <v>6485.5910000000003</v>
      </c>
      <c r="L11" s="1213">
        <v>6160.8289999999997</v>
      </c>
      <c r="M11" s="1213">
        <v>6640.9470000000001</v>
      </c>
      <c r="N11" s="1214">
        <f>SUM(B11:INDEX(B11:M11,$P$1))</f>
        <v>92329.634000000005</v>
      </c>
      <c r="O11" s="1246"/>
      <c r="P11" s="1236"/>
      <c r="Q11" s="1236">
        <v>11</v>
      </c>
      <c r="R11" s="1236" t="s">
        <v>1354</v>
      </c>
      <c r="S11" s="1244"/>
      <c r="T11" s="1244"/>
    </row>
    <row r="12" spans="1:20" s="1211" customFormat="1">
      <c r="A12" s="1215" t="s">
        <v>1349</v>
      </c>
      <c r="B12" s="1216">
        <v>6391.6880000000001</v>
      </c>
      <c r="C12" s="1216">
        <v>6279.4189999999999</v>
      </c>
      <c r="D12" s="1216">
        <v>7363.6260000000002</v>
      </c>
      <c r="E12" s="1216">
        <v>6677.9129999999996</v>
      </c>
      <c r="F12" s="1216">
        <v>7369.5540000000001</v>
      </c>
      <c r="G12" s="1216">
        <v>9103.5360000000001</v>
      </c>
      <c r="H12" s="1216">
        <v>9380.768</v>
      </c>
      <c r="I12" s="1216">
        <v>7634.8069999999998</v>
      </c>
      <c r="J12" s="1216">
        <v>7388.1970000000001</v>
      </c>
      <c r="K12" s="1216">
        <v>6526.4080000000004</v>
      </c>
      <c r="L12" s="1216">
        <v>6165.22</v>
      </c>
      <c r="M12" s="1216">
        <v>5467.8869999999997</v>
      </c>
      <c r="N12" s="1217">
        <f>SUM(B12:M12)</f>
        <v>85749.023000000001</v>
      </c>
      <c r="O12" s="1246"/>
      <c r="P12" s="1236"/>
      <c r="Q12" s="1236">
        <v>12</v>
      </c>
      <c r="R12" s="1236" t="s">
        <v>1426</v>
      </c>
      <c r="S12" s="1244"/>
      <c r="T12" s="1244"/>
    </row>
    <row r="13" spans="1:20" s="1211" customFormat="1">
      <c r="A13" s="1218" t="s">
        <v>1373</v>
      </c>
      <c r="B13" s="1219">
        <f>((B12-B11)/B11)*100</f>
        <v>-7.7228032097054031</v>
      </c>
      <c r="C13" s="1219">
        <f t="shared" ref="C13" si="1">((C12-C11)/C11)*100</f>
        <v>-11.3350297019833</v>
      </c>
      <c r="D13" s="1219">
        <f t="shared" ref="D13" si="2">((D12-D11)/D11)*100</f>
        <v>-1.6388962319131766</v>
      </c>
      <c r="E13" s="1219">
        <f t="shared" ref="E13" si="3">((E12-E11)/E11)*100</f>
        <v>-14.489220737978654</v>
      </c>
      <c r="F13" s="1219">
        <f t="shared" ref="F13" si="4">((F12-F11)/F11)*100</f>
        <v>-16.262832900949189</v>
      </c>
      <c r="G13" s="1219">
        <f t="shared" ref="G13" si="5">((G12-G11)/G11)*100</f>
        <v>7.1816419948339778</v>
      </c>
      <c r="H13" s="1219">
        <f t="shared" ref="H13" si="6">((H12-H11)/H11)*100</f>
        <v>-0.45860632023366699</v>
      </c>
      <c r="I13" s="1219">
        <f t="shared" ref="I13" si="7">((I12-I11)/I11)*100</f>
        <v>-21.433033886320864</v>
      </c>
      <c r="J13" s="1219">
        <f t="shared" ref="J13" si="8">((J12-J11)/J11)*100</f>
        <v>1.1837415155764464</v>
      </c>
      <c r="K13" s="1219">
        <f t="shared" ref="K13" si="9">((K12-K11)/K11)*100</f>
        <v>0.62934896758059533</v>
      </c>
      <c r="L13" s="1219">
        <f t="shared" ref="L13" si="10">((L12-L11)/L11)*100</f>
        <v>7.127287577695357E-2</v>
      </c>
      <c r="M13" s="1219">
        <f t="shared" ref="M13" si="11">((M12-M11)/M11)*100</f>
        <v>-17.664047010162864</v>
      </c>
      <c r="N13" s="1220">
        <f>((N12-N11)/N11)*100</f>
        <v>-7.1273010786547726</v>
      </c>
      <c r="O13" s="1246"/>
      <c r="P13" s="1235"/>
      <c r="Q13" s="1235"/>
      <c r="R13" s="1235"/>
      <c r="S13" s="1244"/>
      <c r="T13" s="1244"/>
    </row>
    <row r="14" spans="1:20">
      <c r="A14" s="1207" t="s">
        <v>1683</v>
      </c>
      <c r="B14" s="1208"/>
      <c r="C14" s="1209"/>
      <c r="D14" s="1209"/>
      <c r="E14" s="1209"/>
      <c r="F14" s="1209"/>
      <c r="G14" s="1209"/>
      <c r="H14" s="1209"/>
      <c r="I14" s="1209"/>
      <c r="J14" s="1209"/>
      <c r="K14" s="1209"/>
      <c r="L14" s="1209"/>
      <c r="M14" s="1209"/>
      <c r="N14" s="1210"/>
      <c r="O14" s="1247"/>
      <c r="Q14" s="1238"/>
    </row>
    <row r="15" spans="1:20">
      <c r="A15" s="1212" t="s">
        <v>1350</v>
      </c>
      <c r="B15" s="1213">
        <v>1806.77</v>
      </c>
      <c r="C15" s="1213">
        <v>1756.8009999999999</v>
      </c>
      <c r="D15" s="1213">
        <v>1932.28</v>
      </c>
      <c r="E15" s="1213">
        <v>1605.8420000000001</v>
      </c>
      <c r="F15" s="1213">
        <v>1743.2149999999999</v>
      </c>
      <c r="G15" s="1213">
        <v>1563.1969999999999</v>
      </c>
      <c r="H15" s="1213">
        <v>1466.2940000000001</v>
      </c>
      <c r="I15" s="1213">
        <v>1592.0160000000001</v>
      </c>
      <c r="J15" s="1213">
        <v>1518.0429999999999</v>
      </c>
      <c r="K15" s="1213">
        <v>1621.8150000000001</v>
      </c>
      <c r="L15" s="1213">
        <v>1577.328</v>
      </c>
      <c r="M15" s="1213">
        <v>1492.672</v>
      </c>
      <c r="N15" s="1214">
        <f>SUM(B15:INDEX(B15:M15,$P$1))</f>
        <v>19676.272999999997</v>
      </c>
      <c r="O15" s="1248"/>
    </row>
    <row r="16" spans="1:20">
      <c r="A16" s="1215" t="s">
        <v>1349</v>
      </c>
      <c r="B16" s="1216">
        <v>1588.6669999999999</v>
      </c>
      <c r="C16" s="1216">
        <v>1729.942</v>
      </c>
      <c r="D16" s="1216">
        <v>1712.7950000000001</v>
      </c>
      <c r="E16" s="1216">
        <v>1430.296</v>
      </c>
      <c r="F16" s="1216">
        <v>1684.704</v>
      </c>
      <c r="G16" s="1216">
        <v>1405.44</v>
      </c>
      <c r="H16" s="1216">
        <v>1724.7950000000001</v>
      </c>
      <c r="I16" s="1216">
        <v>1687.576</v>
      </c>
      <c r="J16" s="1216">
        <v>1575.8989999999999</v>
      </c>
      <c r="K16" s="1216">
        <v>1739.1310000000001</v>
      </c>
      <c r="L16" s="1216">
        <v>1639.6089999999999</v>
      </c>
      <c r="M16" s="1216">
        <v>1511.097</v>
      </c>
      <c r="N16" s="1217">
        <f>SUM(B16:M16)</f>
        <v>19429.951000000001</v>
      </c>
      <c r="O16" s="1247"/>
    </row>
    <row r="17" spans="1:20" s="1211" customFormat="1">
      <c r="A17" s="1218" t="s">
        <v>1373</v>
      </c>
      <c r="B17" s="1219">
        <f>((B16-B15)/B15)*100</f>
        <v>-12.07143133879797</v>
      </c>
      <c r="C17" s="1219">
        <f t="shared" ref="C17" si="12">((C16-C15)/C15)*100</f>
        <v>-1.5288584193656494</v>
      </c>
      <c r="D17" s="1219">
        <f t="shared" ref="D17" si="13">((D16-D15)/D15)*100</f>
        <v>-11.358861034632657</v>
      </c>
      <c r="E17" s="1219">
        <f t="shared" ref="E17" si="14">((E16-E15)/E15)*100</f>
        <v>-10.93171059170205</v>
      </c>
      <c r="F17" s="1219">
        <f t="shared" ref="F17" si="15">((F16-F15)/F15)*100</f>
        <v>-3.3564993417335196</v>
      </c>
      <c r="G17" s="1219">
        <f t="shared" ref="G17" si="16">((G16-G15)/G15)*100</f>
        <v>-10.091946184645943</v>
      </c>
      <c r="H17" s="1219">
        <f t="shared" ref="H17" si="17">((H16-H15)/H15)*100</f>
        <v>17.629547689617496</v>
      </c>
      <c r="I17" s="1219">
        <f t="shared" ref="I17" si="18">((I16-I15)/I15)*100</f>
        <v>6.0024522366609343</v>
      </c>
      <c r="J17" s="1219">
        <f t="shared" ref="J17" si="19">((J16-J15)/J15)*100</f>
        <v>3.8112227387498248</v>
      </c>
      <c r="K17" s="1219">
        <f t="shared" ref="K17" si="20">((K16-K15)/K15)*100</f>
        <v>7.2336240569978711</v>
      </c>
      <c r="L17" s="1219">
        <f t="shared" ref="L17" si="21">((L16-L15)/L15)*100</f>
        <v>3.9485129281924847</v>
      </c>
      <c r="M17" s="1219">
        <f t="shared" ref="M17" si="22">((M16-M15)/M15)*100</f>
        <v>1.2343636110277378</v>
      </c>
      <c r="N17" s="1220">
        <f>((N16-N15)/N15)*100</f>
        <v>-1.2518732587212857</v>
      </c>
      <c r="O17" s="1246"/>
      <c r="P17" s="1239"/>
      <c r="Q17" s="1239"/>
      <c r="R17" s="1239"/>
      <c r="S17" s="1244"/>
      <c r="T17" s="1244"/>
    </row>
    <row r="18" spans="1:20">
      <c r="A18" s="1207" t="s">
        <v>1684</v>
      </c>
      <c r="B18" s="1208"/>
      <c r="C18" s="1209"/>
      <c r="D18" s="1209"/>
      <c r="E18" s="1209"/>
      <c r="F18" s="1209"/>
      <c r="G18" s="1209"/>
      <c r="H18" s="1209"/>
      <c r="I18" s="1209"/>
      <c r="J18" s="1209"/>
      <c r="K18" s="1209"/>
      <c r="L18" s="1209"/>
      <c r="M18" s="1209"/>
      <c r="N18" s="1210"/>
      <c r="O18" s="1247"/>
      <c r="Q18" s="1240"/>
      <c r="R18" s="1240"/>
    </row>
    <row r="19" spans="1:20">
      <c r="A19" s="1212" t="s">
        <v>1350</v>
      </c>
      <c r="B19" s="1213">
        <v>15200.040999999999</v>
      </c>
      <c r="C19" s="1213">
        <v>14832.887000000001</v>
      </c>
      <c r="D19" s="1213">
        <v>18800.026999999998</v>
      </c>
      <c r="E19" s="1213">
        <v>15550.116</v>
      </c>
      <c r="F19" s="1213">
        <v>16811.276000000002</v>
      </c>
      <c r="G19" s="1213">
        <v>17081.681</v>
      </c>
      <c r="H19" s="1213">
        <v>15375.857</v>
      </c>
      <c r="I19" s="1213">
        <v>16826.864000000001</v>
      </c>
      <c r="J19" s="1213">
        <v>15983.62</v>
      </c>
      <c r="K19" s="1213">
        <v>15808.460999999999</v>
      </c>
      <c r="L19" s="1213">
        <v>17408.834999999999</v>
      </c>
      <c r="M19" s="1213">
        <v>15278.513999999999</v>
      </c>
      <c r="N19" s="1214">
        <f>SUM(B19:INDEX(B19:M19,$P$1))</f>
        <v>194958.179</v>
      </c>
      <c r="O19" s="1247"/>
    </row>
    <row r="20" spans="1:20">
      <c r="A20" s="1215" t="s">
        <v>1349</v>
      </c>
      <c r="B20" s="1216">
        <v>15396.886</v>
      </c>
      <c r="C20" s="1216">
        <v>14256.300999999999</v>
      </c>
      <c r="D20" s="1216">
        <v>17967.527999999998</v>
      </c>
      <c r="E20" s="1216">
        <v>15110.787</v>
      </c>
      <c r="F20" s="1216">
        <v>17283.223000000002</v>
      </c>
      <c r="G20" s="1216">
        <v>16797.275000000001</v>
      </c>
      <c r="H20" s="1216">
        <v>16786.662</v>
      </c>
      <c r="I20" s="1216">
        <v>17707.107</v>
      </c>
      <c r="J20" s="1216">
        <v>16351.674000000001</v>
      </c>
      <c r="K20" s="1216">
        <v>17053.778999999999</v>
      </c>
      <c r="L20" s="1216">
        <v>17716.264999999999</v>
      </c>
      <c r="M20" s="1216">
        <v>14824.692999999999</v>
      </c>
      <c r="N20" s="1217">
        <f>SUM(B20:M20)</f>
        <v>197252.18000000002</v>
      </c>
      <c r="O20" s="1247"/>
    </row>
    <row r="21" spans="1:20" s="1211" customFormat="1">
      <c r="A21" s="1218" t="s">
        <v>1373</v>
      </c>
      <c r="B21" s="1219">
        <f>((B20-B19)/B19)*100</f>
        <v>1.2950294015654376</v>
      </c>
      <c r="C21" s="1219">
        <f t="shared" ref="C21" si="23">((C20-C19)/C19)*100</f>
        <v>-3.8872135950337996</v>
      </c>
      <c r="D21" s="1219">
        <f t="shared" ref="D21" si="24">((D20-D19)/D19)*100</f>
        <v>-4.4281798105928241</v>
      </c>
      <c r="E21" s="1219">
        <f t="shared" ref="E21" si="25">((E20-E19)/E19)*100</f>
        <v>-2.8252458052402933</v>
      </c>
      <c r="F21" s="1219">
        <f t="shared" ref="F21" si="26">((F20-F19)/F19)*100</f>
        <v>2.8073240841444758</v>
      </c>
      <c r="G21" s="1219">
        <f t="shared" ref="G21" si="27">((G20-G19)/G19)*100</f>
        <v>-1.6649766495463707</v>
      </c>
      <c r="H21" s="1219">
        <f t="shared" ref="H21" si="28">((H20-H19)/H19)*100</f>
        <v>9.1754560412470045</v>
      </c>
      <c r="I21" s="1219">
        <f t="shared" ref="I21" si="29">((I20-I19)/I19)*100</f>
        <v>5.2311767659143058</v>
      </c>
      <c r="J21" s="1219">
        <f t="shared" ref="J21" si="30">((J20-J19)/J19)*100</f>
        <v>2.3026948838873804</v>
      </c>
      <c r="K21" s="1219">
        <f t="shared" ref="K21" si="31">((K20-K19)/K19)*100</f>
        <v>7.8775410205964986</v>
      </c>
      <c r="L21" s="1219">
        <f t="shared" ref="L21" si="32">((L20-L19)/L19)*100</f>
        <v>1.7659424079784793</v>
      </c>
      <c r="M21" s="1219">
        <f t="shared" ref="M21" si="33">((M20-M19)/M19)*100</f>
        <v>-2.9703215901755886</v>
      </c>
      <c r="N21" s="1220">
        <f>((N20-N19)/N19)*100</f>
        <v>1.1766631242488259</v>
      </c>
      <c r="O21" s="1246"/>
      <c r="P21" s="1235"/>
      <c r="Q21" s="1235"/>
      <c r="R21" s="1235"/>
      <c r="S21" s="1244"/>
      <c r="T21" s="1244"/>
    </row>
    <row r="22" spans="1:20">
      <c r="A22" s="1207" t="s">
        <v>1685</v>
      </c>
      <c r="B22" s="1208"/>
      <c r="C22" s="1209"/>
      <c r="D22" s="1209"/>
      <c r="E22" s="1209"/>
      <c r="F22" s="1209"/>
      <c r="G22" s="1209"/>
      <c r="H22" s="1209"/>
      <c r="I22" s="1209"/>
      <c r="J22" s="1209"/>
      <c r="K22" s="1209"/>
      <c r="L22" s="1209"/>
      <c r="M22" s="1209"/>
      <c r="N22" s="1210"/>
      <c r="O22" s="1247"/>
    </row>
    <row r="23" spans="1:20">
      <c r="A23" s="1212" t="s">
        <v>1350</v>
      </c>
      <c r="B23" s="1213">
        <v>49110.195</v>
      </c>
      <c r="C23" s="1213">
        <v>50677.036</v>
      </c>
      <c r="D23" s="1213">
        <v>58845.402999999998</v>
      </c>
      <c r="E23" s="1213">
        <v>52901.836000000003</v>
      </c>
      <c r="F23" s="1213">
        <v>57269.631000000001</v>
      </c>
      <c r="G23" s="1213">
        <v>54564.815999999999</v>
      </c>
      <c r="H23" s="1213">
        <v>55250.108</v>
      </c>
      <c r="I23" s="1213">
        <v>57331.305999999997</v>
      </c>
      <c r="J23" s="1213">
        <v>54635.572</v>
      </c>
      <c r="K23" s="1213">
        <v>49918.851999999999</v>
      </c>
      <c r="L23" s="1213">
        <v>50832.531000000003</v>
      </c>
      <c r="M23" s="1213">
        <v>45814.67</v>
      </c>
      <c r="N23" s="1214">
        <f>SUM(B23:INDEX(B23:M23,$P$1))</f>
        <v>637151.95600000001</v>
      </c>
      <c r="O23" s="1247"/>
    </row>
    <row r="24" spans="1:20">
      <c r="A24" s="1215" t="s">
        <v>1349</v>
      </c>
      <c r="B24" s="1216">
        <v>50757.218000000001</v>
      </c>
      <c r="C24" s="1216">
        <v>53014.09</v>
      </c>
      <c r="D24" s="1216">
        <v>59276.627</v>
      </c>
      <c r="E24" s="1216">
        <v>52858.754999999997</v>
      </c>
      <c r="F24" s="1216">
        <v>59249.135000000002</v>
      </c>
      <c r="G24" s="1216">
        <v>60177.245000000003</v>
      </c>
      <c r="H24" s="1216">
        <v>57702.913999999997</v>
      </c>
      <c r="I24" s="1216">
        <v>56791.650999999998</v>
      </c>
      <c r="J24" s="1216">
        <v>53449.741000000002</v>
      </c>
      <c r="K24" s="1216">
        <v>54468.663999999997</v>
      </c>
      <c r="L24" s="1216">
        <v>52848.349000000002</v>
      </c>
      <c r="M24" s="1216">
        <v>44771.548000000003</v>
      </c>
      <c r="N24" s="1217">
        <f>SUM(B24:M24)</f>
        <v>655365.93700000003</v>
      </c>
      <c r="O24" s="1247"/>
    </row>
    <row r="25" spans="1:20" s="1211" customFormat="1">
      <c r="A25" s="1218" t="s">
        <v>1373</v>
      </c>
      <c r="B25" s="1219">
        <f>((B24-B23)/B23)*100</f>
        <v>3.3537293020318915</v>
      </c>
      <c r="C25" s="1219">
        <f t="shared" ref="C25" si="34">((C24-C23)/C23)*100</f>
        <v>4.6116627657544855</v>
      </c>
      <c r="D25" s="1219">
        <f t="shared" ref="D25" si="35">((D24-D23)/D23)*100</f>
        <v>0.73280830449916712</v>
      </c>
      <c r="E25" s="1219">
        <f t="shared" ref="E25" si="36">((E24-E23)/E23)*100</f>
        <v>-8.1435736937382638E-2</v>
      </c>
      <c r="F25" s="1219">
        <f t="shared" ref="F25" si="37">((F24-F23)/F23)*100</f>
        <v>3.4564636884075619</v>
      </c>
      <c r="G25" s="1219">
        <f t="shared" ref="G25" si="38">((G24-G23)/G23)*100</f>
        <v>10.285802118346746</v>
      </c>
      <c r="H25" s="1219">
        <f t="shared" ref="H25" si="39">((H24-H23)/H23)*100</f>
        <v>4.439459195265278</v>
      </c>
      <c r="I25" s="1219">
        <f t="shared" ref="I25" si="40">((I24-I23)/I23)*100</f>
        <v>-0.94129200545335356</v>
      </c>
      <c r="J25" s="1219">
        <f t="shared" ref="J25" si="41">((J24-J23)/J23)*100</f>
        <v>-2.1704376042772981</v>
      </c>
      <c r="K25" s="1219">
        <f t="shared" ref="K25" si="42">((K24-K23)/K23)*100</f>
        <v>9.1144163331320165</v>
      </c>
      <c r="L25" s="1219">
        <f t="shared" ref="L25" si="43">((L24-L23)/L23)*100</f>
        <v>3.9656061981253683</v>
      </c>
      <c r="M25" s="1219">
        <f t="shared" ref="M25" si="44">((M24-M23)/M23)*100</f>
        <v>-2.2768296704963622</v>
      </c>
      <c r="N25" s="1220">
        <f>((N24-N23)/N23)*100</f>
        <v>2.8586557458516269</v>
      </c>
      <c r="O25" s="1249"/>
      <c r="P25" s="1235"/>
      <c r="Q25" s="1235"/>
      <c r="R25" s="1235"/>
      <c r="S25" s="1244"/>
      <c r="T25" s="1244"/>
    </row>
    <row r="26" spans="1:20">
      <c r="A26" s="1207" t="s">
        <v>1686</v>
      </c>
      <c r="B26" s="1208"/>
      <c r="C26" s="1209"/>
      <c r="D26" s="1209"/>
      <c r="E26" s="1209"/>
      <c r="F26" s="1209"/>
      <c r="G26" s="1209"/>
      <c r="H26" s="1209"/>
      <c r="I26" s="1209"/>
      <c r="J26" s="1209"/>
      <c r="K26" s="1209"/>
      <c r="L26" s="1209"/>
      <c r="M26" s="1209"/>
      <c r="N26" s="1210"/>
      <c r="O26" s="1247"/>
    </row>
    <row r="27" spans="1:20">
      <c r="A27" s="1212" t="s">
        <v>1350</v>
      </c>
      <c r="B27" s="1213">
        <v>181044.02100000001</v>
      </c>
      <c r="C27" s="1213">
        <v>192369.55600000001</v>
      </c>
      <c r="D27" s="1213">
        <v>212076.90400000001</v>
      </c>
      <c r="E27" s="1213">
        <v>189688.68100000001</v>
      </c>
      <c r="F27" s="1213">
        <v>195900.30599999998</v>
      </c>
      <c r="G27" s="1213">
        <v>197565.91899999999</v>
      </c>
      <c r="H27" s="1213">
        <v>194002.85199999998</v>
      </c>
      <c r="I27" s="1213">
        <v>213842.46299999999</v>
      </c>
      <c r="J27" s="1213">
        <v>204747.46</v>
      </c>
      <c r="K27" s="1213">
        <v>191903.804</v>
      </c>
      <c r="L27" s="1213">
        <v>191513.51600000003</v>
      </c>
      <c r="M27" s="1213">
        <v>170569.614</v>
      </c>
      <c r="N27" s="1214">
        <f>SUM(B27:INDEX(B27:M27,$P$1))</f>
        <v>2335225.0959999999</v>
      </c>
      <c r="O27" s="1247"/>
    </row>
    <row r="28" spans="1:20">
      <c r="A28" s="1215" t="s">
        <v>1349</v>
      </c>
      <c r="B28" s="1216">
        <v>179414.54500000001</v>
      </c>
      <c r="C28" s="1216">
        <v>182302.48800000001</v>
      </c>
      <c r="D28" s="1216">
        <v>208290.40400000001</v>
      </c>
      <c r="E28" s="1216">
        <v>184443.633</v>
      </c>
      <c r="F28" s="1216">
        <v>198708.35</v>
      </c>
      <c r="G28" s="1216">
        <v>194350.48599999998</v>
      </c>
      <c r="H28" s="1216">
        <v>196347.913</v>
      </c>
      <c r="I28" s="1216">
        <v>202218.39899999998</v>
      </c>
      <c r="J28" s="1216">
        <v>190714.89199999999</v>
      </c>
      <c r="K28" s="1216">
        <v>200895.24</v>
      </c>
      <c r="L28" s="1216">
        <v>187397.79699999999</v>
      </c>
      <c r="M28" s="1216">
        <v>159894.141</v>
      </c>
      <c r="N28" s="1217">
        <f>SUM(B28:M28)</f>
        <v>2284978.2879999997</v>
      </c>
      <c r="O28" s="1247"/>
    </row>
    <row r="29" spans="1:20" s="1211" customFormat="1">
      <c r="A29" s="1218" t="s">
        <v>1373</v>
      </c>
      <c r="B29" s="1219">
        <f>((B28-B27)/B27)*100</f>
        <v>-0.90004408375352807</v>
      </c>
      <c r="C29" s="1219">
        <f t="shared" ref="C29" si="45">((C28-C27)/C27)*100</f>
        <v>-5.233191888221647</v>
      </c>
      <c r="D29" s="1219">
        <f t="shared" ref="D29" si="46">((D28-D27)/D27)*100</f>
        <v>-1.7854372298833636</v>
      </c>
      <c r="E29" s="1219">
        <f t="shared" ref="E29" si="47">((E28-E27)/E27)*100</f>
        <v>-2.7650822243842845</v>
      </c>
      <c r="F29" s="1219">
        <f t="shared" ref="F29" si="48">((F28-F27)/F27)*100</f>
        <v>1.4334046012158981</v>
      </c>
      <c r="G29" s="1219">
        <f t="shared" ref="G29" si="49">((G28-G27)/G27)*100</f>
        <v>-1.6275241277823931</v>
      </c>
      <c r="H29" s="1219">
        <f t="shared" ref="H29" si="50">((H28-H27)/H27)*100</f>
        <v>1.2087765596353277</v>
      </c>
      <c r="I29" s="1219">
        <f t="shared" ref="I29" si="51">((I28-I27)/I27)*100</f>
        <v>-5.4358071998076518</v>
      </c>
      <c r="J29" s="1219">
        <f t="shared" ref="J29" si="52">((J28-J27)/J27)*100</f>
        <v>-6.8535980861496402</v>
      </c>
      <c r="K29" s="1219">
        <f t="shared" ref="K29" si="53">((K28-K27)/K27)*100</f>
        <v>4.6853870598625482</v>
      </c>
      <c r="L29" s="1219">
        <f t="shared" ref="L29" si="54">((L28-L27)/L27)*100</f>
        <v>-2.149048843111439</v>
      </c>
      <c r="M29" s="1219">
        <f t="shared" ref="M29" si="55">((M28-M27)/M27)*100</f>
        <v>-6.2587190940116679</v>
      </c>
      <c r="N29" s="1220">
        <f>((N28-N27)/N27)*100</f>
        <v>-2.1516901341145998</v>
      </c>
      <c r="O29" s="1246"/>
      <c r="P29" s="1235"/>
      <c r="Q29" s="1235"/>
      <c r="R29" s="1235"/>
      <c r="S29" s="1244"/>
      <c r="T29" s="1244"/>
    </row>
    <row r="30" spans="1:20">
      <c r="A30" s="1207" t="s">
        <v>1717</v>
      </c>
      <c r="B30" s="1208"/>
      <c r="C30" s="1209"/>
      <c r="D30" s="1209"/>
      <c r="E30" s="1209"/>
      <c r="F30" s="1209"/>
      <c r="G30" s="1209"/>
      <c r="H30" s="1209"/>
      <c r="I30" s="1209"/>
      <c r="J30" s="1209"/>
      <c r="K30" s="1209"/>
      <c r="L30" s="1209"/>
      <c r="M30" s="1209"/>
      <c r="N30" s="1210"/>
      <c r="O30" s="1247"/>
    </row>
    <row r="31" spans="1:20">
      <c r="A31" s="1212" t="s">
        <v>1350</v>
      </c>
      <c r="B31" s="1213">
        <v>127841.16099999999</v>
      </c>
      <c r="C31" s="1213">
        <v>141063.64499999999</v>
      </c>
      <c r="D31" s="1213">
        <v>154256.88</v>
      </c>
      <c r="E31" s="1213">
        <v>136659.86300000001</v>
      </c>
      <c r="F31" s="1213">
        <v>139402.56899999999</v>
      </c>
      <c r="G31" s="1213">
        <v>130718.603</v>
      </c>
      <c r="H31" s="1213">
        <v>124634.931</v>
      </c>
      <c r="I31" s="1213">
        <v>142682.606</v>
      </c>
      <c r="J31" s="1213">
        <v>138956.43100000001</v>
      </c>
      <c r="K31" s="1213">
        <v>135781.655</v>
      </c>
      <c r="L31" s="1213">
        <v>137282.24400000001</v>
      </c>
      <c r="M31" s="1213">
        <v>120609.85</v>
      </c>
      <c r="N31" s="1214">
        <f>SUM(B31:INDEX(B31:M31,$P$1))</f>
        <v>1629890.4380000001</v>
      </c>
      <c r="O31" s="1247"/>
    </row>
    <row r="32" spans="1:20">
      <c r="A32" s="1215" t="s">
        <v>1349</v>
      </c>
      <c r="B32" s="1216">
        <v>126907.751</v>
      </c>
      <c r="C32" s="1216">
        <v>129399.08100000001</v>
      </c>
      <c r="D32" s="1216">
        <v>146361.78599999999</v>
      </c>
      <c r="E32" s="1216">
        <v>125378.49400000001</v>
      </c>
      <c r="F32" s="1216">
        <v>133222.43900000001</v>
      </c>
      <c r="G32" s="1216">
        <v>127428.31299999999</v>
      </c>
      <c r="H32" s="1216">
        <v>123935.45600000001</v>
      </c>
      <c r="I32" s="1216">
        <v>134993.06899999999</v>
      </c>
      <c r="J32" s="1216">
        <v>130127.98299999999</v>
      </c>
      <c r="K32" s="1216">
        <v>138730.299</v>
      </c>
      <c r="L32" s="1216">
        <v>131543.54999999999</v>
      </c>
      <c r="M32" s="1216">
        <v>113536.02800000001</v>
      </c>
      <c r="N32" s="1217">
        <f>SUM(B32:M32)</f>
        <v>1561564.2490000001</v>
      </c>
      <c r="O32" s="1247"/>
    </row>
    <row r="33" spans="1:20" s="1211" customFormat="1">
      <c r="A33" s="1218" t="s">
        <v>1373</v>
      </c>
      <c r="B33" s="1219">
        <f>((B32-B31)/B31)*100</f>
        <v>-0.73013260572624883</v>
      </c>
      <c r="C33" s="1219">
        <f t="shared" ref="C33" si="56">((C32-C31)/C31)*100</f>
        <v>-8.2690079360986193</v>
      </c>
      <c r="D33" s="1219">
        <f t="shared" ref="D33" si="57">((D32-D31)/D31)*100</f>
        <v>-5.1181470803765849</v>
      </c>
      <c r="E33" s="1219">
        <f t="shared" ref="E33" si="58">((E32-E31)/E31)*100</f>
        <v>-8.2550712055082371</v>
      </c>
      <c r="F33" s="1219">
        <f t="shared" ref="F33" si="59">((F32-F31)/F31)*100</f>
        <v>-4.4332970649916623</v>
      </c>
      <c r="G33" s="1219">
        <f t="shared" ref="G33" si="60">((G32-G31)/G31)*100</f>
        <v>-2.5170786135160945</v>
      </c>
      <c r="H33" s="1219">
        <f t="shared" ref="H33" si="61">((H32-H31)/H31)*100</f>
        <v>-0.5612190694757887</v>
      </c>
      <c r="I33" s="1219">
        <f t="shared" ref="I33" si="62">((I32-I31)/I31)*100</f>
        <v>-5.3892602718512244</v>
      </c>
      <c r="J33" s="1219">
        <f t="shared" ref="J33" si="63">((J32-J31)/J31)*100</f>
        <v>-6.3533928847093222</v>
      </c>
      <c r="K33" s="1219">
        <f t="shared" ref="K33" si="64">((K32-K31)/K31)*100</f>
        <v>2.1716070554597384</v>
      </c>
      <c r="L33" s="1219">
        <f t="shared" ref="L33" si="65">((L32-L31)/L31)*100</f>
        <v>-4.1802157604591734</v>
      </c>
      <c r="M33" s="1219">
        <f t="shared" ref="M33" si="66">((M32-M31)/M31)*100</f>
        <v>-5.8650450191257173</v>
      </c>
      <c r="N33" s="1220">
        <f>((N32-N31)/N31)*100</f>
        <v>-4.1920725103364287</v>
      </c>
      <c r="O33" s="1246"/>
      <c r="P33" s="1235"/>
      <c r="Q33" s="1235"/>
      <c r="R33" s="1235"/>
      <c r="S33" s="1244"/>
      <c r="T33" s="1244"/>
    </row>
    <row r="34" spans="1:20">
      <c r="A34" s="1207" t="s">
        <v>1687</v>
      </c>
      <c r="B34" s="1208"/>
      <c r="C34" s="1209"/>
      <c r="D34" s="1209"/>
      <c r="E34" s="1209"/>
      <c r="F34" s="1209"/>
      <c r="G34" s="1209"/>
      <c r="H34" s="1209"/>
      <c r="I34" s="1209"/>
      <c r="J34" s="1209"/>
      <c r="K34" s="1209"/>
      <c r="L34" s="1209"/>
      <c r="M34" s="1209"/>
      <c r="N34" s="1210"/>
      <c r="O34" s="1249"/>
    </row>
    <row r="35" spans="1:20">
      <c r="A35" s="1212" t="s">
        <v>1350</v>
      </c>
      <c r="B35" s="1213">
        <v>40345.661999999997</v>
      </c>
      <c r="C35" s="1213">
        <v>40471.671000000002</v>
      </c>
      <c r="D35" s="1213">
        <v>51001.519</v>
      </c>
      <c r="E35" s="1213">
        <v>46850.858999999997</v>
      </c>
      <c r="F35" s="1213">
        <v>46600.904999999999</v>
      </c>
      <c r="G35" s="1213">
        <v>42093.031999999999</v>
      </c>
      <c r="H35" s="1213">
        <v>39819.074999999997</v>
      </c>
      <c r="I35" s="1213">
        <v>40813.775999999998</v>
      </c>
      <c r="J35" s="1213">
        <v>43157.046000000002</v>
      </c>
      <c r="K35" s="1213">
        <v>44630.54</v>
      </c>
      <c r="L35" s="1213">
        <v>45024.692999999999</v>
      </c>
      <c r="M35" s="1213">
        <v>44524.014000000003</v>
      </c>
      <c r="N35" s="1214">
        <f>SUM(B35:INDEX(B35:M35,$P$1))</f>
        <v>525332.79200000002</v>
      </c>
      <c r="O35" s="1247"/>
    </row>
    <row r="36" spans="1:20">
      <c r="A36" s="1215" t="s">
        <v>1349</v>
      </c>
      <c r="B36" s="1216">
        <v>36780.275999999998</v>
      </c>
      <c r="C36" s="1216">
        <v>37692.144999999997</v>
      </c>
      <c r="D36" s="1216">
        <v>49942.527999999998</v>
      </c>
      <c r="E36" s="1216">
        <v>41719.235000000001</v>
      </c>
      <c r="F36" s="1216">
        <v>47108.74</v>
      </c>
      <c r="G36" s="1216">
        <v>42741.909</v>
      </c>
      <c r="H36" s="1216">
        <v>40084.485999999997</v>
      </c>
      <c r="I36" s="1216">
        <v>43394.123</v>
      </c>
      <c r="J36" s="1216">
        <v>42348.360999999997</v>
      </c>
      <c r="K36" s="1216">
        <v>45000.775000000001</v>
      </c>
      <c r="L36" s="1216">
        <v>48285.54</v>
      </c>
      <c r="M36" s="1216">
        <v>46357.574999999997</v>
      </c>
      <c r="N36" s="1217">
        <f>SUM(B36:M36)</f>
        <v>521455.69299999997</v>
      </c>
      <c r="O36" s="1247"/>
    </row>
    <row r="37" spans="1:20" s="1211" customFormat="1">
      <c r="A37" s="1218" t="s">
        <v>1373</v>
      </c>
      <c r="B37" s="1219">
        <f>((B36-B35)/B35)*100</f>
        <v>-8.8370987691316092</v>
      </c>
      <c r="C37" s="1219">
        <f t="shared" ref="C37" si="67">((C36-C35)/C35)*100</f>
        <v>-6.8678310811530485</v>
      </c>
      <c r="D37" s="1219">
        <f t="shared" ref="D37" si="68">((D36-D35)/D35)*100</f>
        <v>-2.0763910972926158</v>
      </c>
      <c r="E37" s="1219">
        <f t="shared" ref="E37" si="69">((E36-E35)/E35)*100</f>
        <v>-10.953105470275361</v>
      </c>
      <c r="F37" s="1219">
        <f t="shared" ref="F37" si="70">((F36-F35)/F35)*100</f>
        <v>1.0897535144435482</v>
      </c>
      <c r="G37" s="1219">
        <f t="shared" ref="G37" si="71">((G36-G35)/G35)*100</f>
        <v>1.5415306742455626</v>
      </c>
      <c r="H37" s="1219">
        <f t="shared" ref="H37" si="72">((H36-H35)/H35)*100</f>
        <v>0.66654235438668541</v>
      </c>
      <c r="I37" s="1219">
        <f t="shared" ref="I37" si="73">((I36-I35)/I35)*100</f>
        <v>6.3222452144589658</v>
      </c>
      <c r="J37" s="1219">
        <f t="shared" ref="J37" si="74">((J36-J35)/J35)*100</f>
        <v>-1.8738191673267093</v>
      </c>
      <c r="K37" s="1219">
        <f t="shared" ref="K37" si="75">((K36-K35)/K35)*100</f>
        <v>0.82955527761931747</v>
      </c>
      <c r="L37" s="1219">
        <f t="shared" ref="L37" si="76">((L36-L35)/L35)*100</f>
        <v>7.2423525464127021</v>
      </c>
      <c r="M37" s="1219">
        <f t="shared" ref="M37" si="77">((M36-M35)/M35)*100</f>
        <v>4.118139483111281</v>
      </c>
      <c r="N37" s="1220">
        <f>((N36-N35)/N35)*100</f>
        <v>-0.73802721989607789</v>
      </c>
      <c r="O37" s="1246"/>
      <c r="P37" s="1235"/>
      <c r="Q37" s="1235"/>
      <c r="R37" s="1235"/>
      <c r="S37" s="1244"/>
      <c r="T37" s="1244"/>
    </row>
    <row r="38" spans="1:20">
      <c r="A38" s="1207" t="s">
        <v>1688</v>
      </c>
      <c r="B38" s="1208"/>
      <c r="C38" s="1209"/>
      <c r="D38" s="1209"/>
      <c r="E38" s="1209"/>
      <c r="F38" s="1209"/>
      <c r="G38" s="1209"/>
      <c r="H38" s="1209"/>
      <c r="I38" s="1209"/>
      <c r="J38" s="1209"/>
      <c r="K38" s="1209"/>
      <c r="L38" s="1209"/>
      <c r="M38" s="1209"/>
      <c r="N38" s="1210"/>
      <c r="O38" s="1247"/>
    </row>
    <row r="39" spans="1:20">
      <c r="A39" s="1212" t="s">
        <v>1350</v>
      </c>
      <c r="B39" s="1213">
        <v>25042.305</v>
      </c>
      <c r="C39" s="1213">
        <v>23409.267</v>
      </c>
      <c r="D39" s="1213">
        <v>28674.941999999999</v>
      </c>
      <c r="E39" s="1213">
        <v>22126.142</v>
      </c>
      <c r="F39" s="1213">
        <v>21437.527999999998</v>
      </c>
      <c r="G39" s="1213">
        <v>22431.951000000001</v>
      </c>
      <c r="H39" s="1213">
        <v>24641.026000000002</v>
      </c>
      <c r="I39" s="1213">
        <v>25672.078000000001</v>
      </c>
      <c r="J39" s="1213">
        <v>25010.486000000001</v>
      </c>
      <c r="K39" s="1213">
        <v>26246.844000000001</v>
      </c>
      <c r="L39" s="1213">
        <v>25862.894</v>
      </c>
      <c r="M39" s="1213">
        <v>21907.745999999999</v>
      </c>
      <c r="N39" s="1214">
        <f>SUM(B39:INDEX(B39:M39,$P$1))</f>
        <v>292463.20899999997</v>
      </c>
      <c r="O39" s="1247"/>
    </row>
    <row r="40" spans="1:20">
      <c r="A40" s="1215" t="s">
        <v>1349</v>
      </c>
      <c r="B40" s="1216">
        <v>25298.204000000002</v>
      </c>
      <c r="C40" s="1216">
        <v>23488.544000000002</v>
      </c>
      <c r="D40" s="1216">
        <v>27229.124</v>
      </c>
      <c r="E40" s="1216">
        <v>23189.306</v>
      </c>
      <c r="F40" s="1216">
        <v>27728.51</v>
      </c>
      <c r="G40" s="1216">
        <v>23996.484</v>
      </c>
      <c r="H40" s="1216">
        <v>23632.423999999999</v>
      </c>
      <c r="I40" s="1216">
        <v>25632.733</v>
      </c>
      <c r="J40" s="1216">
        <v>22988.882000000001</v>
      </c>
      <c r="K40" s="1216">
        <v>25040.382000000001</v>
      </c>
      <c r="L40" s="1216">
        <v>23399.072</v>
      </c>
      <c r="M40" s="1216">
        <v>21377.843000000001</v>
      </c>
      <c r="N40" s="1217">
        <f>SUM(B40:M40)</f>
        <v>293001.50800000003</v>
      </c>
      <c r="O40" s="1247"/>
    </row>
    <row r="41" spans="1:20" s="1211" customFormat="1">
      <c r="A41" s="1218" t="s">
        <v>1373</v>
      </c>
      <c r="B41" s="1219">
        <f>((B40-B39)/B39)*100</f>
        <v>1.0218667970061113</v>
      </c>
      <c r="C41" s="1219">
        <f t="shared" ref="C41" si="78">((C40-C39)/C39)*100</f>
        <v>0.33865648164037715</v>
      </c>
      <c r="D41" s="1219">
        <f t="shared" ref="D41" si="79">((D40-D39)/D39)*100</f>
        <v>-5.0420956387636258</v>
      </c>
      <c r="E41" s="1219">
        <f t="shared" ref="E41" si="80">((E40-E39)/E39)*100</f>
        <v>4.8050130022667332</v>
      </c>
      <c r="F41" s="1219">
        <f t="shared" ref="F41" si="81">((F40-F39)/F39)*100</f>
        <v>29.345650300724973</v>
      </c>
      <c r="G41" s="1219">
        <f t="shared" ref="G41" si="82">((G40-G39)/G39)*100</f>
        <v>6.9745739013071102</v>
      </c>
      <c r="H41" s="1219">
        <f t="shared" ref="H41" si="83">((H40-H39)/H39)*100</f>
        <v>-4.0931818342304522</v>
      </c>
      <c r="I41" s="1219">
        <f t="shared" ref="I41" si="84">((I40-I39)/I39)*100</f>
        <v>-0.15325989582923971</v>
      </c>
      <c r="J41" s="1219">
        <f t="shared" ref="J41" si="85">((J40-J39)/J39)*100</f>
        <v>-8.0830256557189628</v>
      </c>
      <c r="K41" s="1219">
        <f t="shared" ref="K41" si="86">((K40-K39)/K39)*100</f>
        <v>-4.5965983567395741</v>
      </c>
      <c r="L41" s="1219">
        <f t="shared" ref="L41" si="87">((L40-L39)/L39)*100</f>
        <v>-9.5264744927617144</v>
      </c>
      <c r="M41" s="1219">
        <f t="shared" ref="M41" si="88">((M40-M39)/M39)*100</f>
        <v>-2.4187928780989085</v>
      </c>
      <c r="N41" s="1220">
        <f>((N40-N39)/N39)*100</f>
        <v>0.1840569970631955</v>
      </c>
      <c r="O41" s="1246"/>
      <c r="P41" s="1235"/>
      <c r="Q41" s="1235"/>
      <c r="R41" s="1235"/>
      <c r="S41" s="1244"/>
      <c r="T41" s="1244"/>
    </row>
    <row r="42" spans="1:20">
      <c r="A42" s="1207" t="s">
        <v>1689</v>
      </c>
      <c r="B42" s="1208"/>
      <c r="C42" s="1209"/>
      <c r="D42" s="1209"/>
      <c r="E42" s="1209"/>
      <c r="F42" s="1209"/>
      <c r="G42" s="1209"/>
      <c r="H42" s="1209"/>
      <c r="I42" s="1209"/>
      <c r="J42" s="1209"/>
      <c r="K42" s="1209"/>
      <c r="L42" s="1209"/>
      <c r="M42" s="1209"/>
      <c r="N42" s="1210"/>
      <c r="O42" s="1247"/>
    </row>
    <row r="43" spans="1:20">
      <c r="A43" s="1212" t="s">
        <v>1350</v>
      </c>
      <c r="B43" s="1213">
        <v>58575.880999999994</v>
      </c>
      <c r="C43" s="1213">
        <v>52986.290999999997</v>
      </c>
      <c r="D43" s="1213">
        <v>63762.243999999999</v>
      </c>
      <c r="E43" s="1213">
        <v>59968.312999999995</v>
      </c>
      <c r="F43" s="1213">
        <v>66542.953000000009</v>
      </c>
      <c r="G43" s="1213">
        <v>60122.960999999996</v>
      </c>
      <c r="H43" s="1213">
        <v>57893.833999999995</v>
      </c>
      <c r="I43" s="1213">
        <v>51950.084000000003</v>
      </c>
      <c r="J43" s="1213">
        <v>49324.119000000006</v>
      </c>
      <c r="K43" s="1213">
        <v>52536.603000000003</v>
      </c>
      <c r="L43" s="1213">
        <v>51373.127</v>
      </c>
      <c r="M43" s="1213">
        <v>59602.332999999999</v>
      </c>
      <c r="N43" s="1214">
        <f>SUM(B43:INDEX(B43:M43,$P$1))</f>
        <v>684638.74300000002</v>
      </c>
      <c r="O43" s="1248"/>
    </row>
    <row r="44" spans="1:20">
      <c r="A44" s="1215" t="s">
        <v>1349</v>
      </c>
      <c r="B44" s="1216">
        <v>65152.353999999992</v>
      </c>
      <c r="C44" s="1216">
        <v>54300.555</v>
      </c>
      <c r="D44" s="1216">
        <v>62137.502</v>
      </c>
      <c r="E44" s="1216">
        <v>62097.589</v>
      </c>
      <c r="F44" s="1216">
        <v>63341.383999999991</v>
      </c>
      <c r="G44" s="1216">
        <v>59354.014999999999</v>
      </c>
      <c r="H44" s="1216">
        <v>55471.360999999997</v>
      </c>
      <c r="I44" s="1216">
        <v>54882.112000000008</v>
      </c>
      <c r="J44" s="1216">
        <v>45836.300999999999</v>
      </c>
      <c r="K44" s="1216">
        <v>49401.133999999991</v>
      </c>
      <c r="L44" s="1216">
        <v>47544.813999999998</v>
      </c>
      <c r="M44" s="1216">
        <v>57953.006000000008</v>
      </c>
      <c r="N44" s="1217">
        <f>SUM(B44:M44)</f>
        <v>677472.12699999998</v>
      </c>
      <c r="O44" s="1247"/>
    </row>
    <row r="45" spans="1:20" s="1211" customFormat="1">
      <c r="A45" s="1218" t="s">
        <v>1373</v>
      </c>
      <c r="B45" s="1219">
        <f>((B44-B43)/B43)*100</f>
        <v>11.227271169852312</v>
      </c>
      <c r="C45" s="1219">
        <f t="shared" ref="C45" si="89">((C44-C43)/C43)*100</f>
        <v>2.480384973539671</v>
      </c>
      <c r="D45" s="1219">
        <f t="shared" ref="D45" si="90">((D44-D43)/D43)*100</f>
        <v>-2.5481255019820166</v>
      </c>
      <c r="E45" s="1219">
        <f t="shared" ref="E45" si="91">((E44-E43)/E43)*100</f>
        <v>3.5506685005462888</v>
      </c>
      <c r="F45" s="1219">
        <f t="shared" ref="F45" si="92">((F44-F43)/F43)*100</f>
        <v>-4.8112818197293068</v>
      </c>
      <c r="G45" s="1219">
        <f t="shared" ref="G45" si="93">((G44-G43)/G43)*100</f>
        <v>-1.2789556389280234</v>
      </c>
      <c r="H45" s="1219">
        <f t="shared" ref="H45" si="94">((H44-H43)/H43)*100</f>
        <v>-4.1843367982849404</v>
      </c>
      <c r="I45" s="1219">
        <f t="shared" ref="I45" si="95">((I44-I43)/I43)*100</f>
        <v>5.6439331262679104</v>
      </c>
      <c r="J45" s="1219">
        <f t="shared" ref="J45" si="96">((J44-J43)/J43)*100</f>
        <v>-7.0712220931913778</v>
      </c>
      <c r="K45" s="1219">
        <f t="shared" ref="K45" si="97">((K44-K43)/K43)*100</f>
        <v>-5.9681609029803688</v>
      </c>
      <c r="L45" s="1219">
        <f t="shared" ref="L45" si="98">((L44-L43)/L43)*100</f>
        <v>-7.4519758160720917</v>
      </c>
      <c r="M45" s="1219">
        <f t="shared" ref="M45" si="99">((M44-M43)/M43)*100</f>
        <v>-2.7672188603758014</v>
      </c>
      <c r="N45" s="1220">
        <f>((N44-N43)/N43)*100</f>
        <v>-1.0467733638030527</v>
      </c>
      <c r="O45" s="1246"/>
      <c r="P45" s="1235"/>
      <c r="Q45" s="1235"/>
      <c r="R45" s="1235"/>
      <c r="S45" s="1244"/>
      <c r="T45" s="1244"/>
    </row>
    <row r="46" spans="1:20">
      <c r="A46" s="1207" t="s">
        <v>1718</v>
      </c>
      <c r="B46" s="1208"/>
      <c r="C46" s="1209"/>
      <c r="D46" s="1209"/>
      <c r="E46" s="1209"/>
      <c r="F46" s="1209"/>
      <c r="G46" s="1209"/>
      <c r="H46" s="1209"/>
      <c r="I46" s="1209"/>
      <c r="J46" s="1209"/>
      <c r="K46" s="1209"/>
      <c r="L46" s="1209"/>
      <c r="M46" s="1209"/>
      <c r="N46" s="1210"/>
      <c r="O46" s="1247"/>
    </row>
    <row r="47" spans="1:20">
      <c r="A47" s="1212" t="s">
        <v>1350</v>
      </c>
      <c r="B47" s="1213">
        <v>12874.945</v>
      </c>
      <c r="C47" s="1213">
        <v>9722.893</v>
      </c>
      <c r="D47" s="1213">
        <v>11778.275</v>
      </c>
      <c r="E47" s="1213">
        <v>11055.242</v>
      </c>
      <c r="F47" s="1213">
        <v>12872.532999999999</v>
      </c>
      <c r="G47" s="1213">
        <v>11928.252</v>
      </c>
      <c r="H47" s="1213">
        <v>10061.744000000001</v>
      </c>
      <c r="I47" s="1213">
        <v>10268.339</v>
      </c>
      <c r="J47" s="1213">
        <v>8668.7279999999992</v>
      </c>
      <c r="K47" s="1213">
        <v>10812.344999999999</v>
      </c>
      <c r="L47" s="1213">
        <v>8018.6090000000004</v>
      </c>
      <c r="M47" s="1213">
        <v>12776.499</v>
      </c>
      <c r="N47" s="1214">
        <f>SUM(B47:INDEX(B47:M47,$P$1))</f>
        <v>130838.40399999999</v>
      </c>
      <c r="O47" s="1247"/>
    </row>
    <row r="48" spans="1:20">
      <c r="A48" s="1215" t="s">
        <v>1349</v>
      </c>
      <c r="B48" s="1216">
        <v>11104.102999999999</v>
      </c>
      <c r="C48" s="1216">
        <v>10131.539000000001</v>
      </c>
      <c r="D48" s="1216">
        <v>11804.181</v>
      </c>
      <c r="E48" s="1216">
        <v>13042.949000000001</v>
      </c>
      <c r="F48" s="1216">
        <v>11279.088</v>
      </c>
      <c r="G48" s="1216">
        <v>10461.369000000001</v>
      </c>
      <c r="H48" s="1216">
        <v>11849.433000000001</v>
      </c>
      <c r="I48" s="1216">
        <v>9909.19</v>
      </c>
      <c r="J48" s="1216">
        <v>9455.8739999999998</v>
      </c>
      <c r="K48" s="1216">
        <v>10772.838</v>
      </c>
      <c r="L48" s="1216">
        <v>8577.8809999999994</v>
      </c>
      <c r="M48" s="1216">
        <v>13367.011</v>
      </c>
      <c r="N48" s="1217">
        <f>SUM(B48:M48)</f>
        <v>131755.45600000001</v>
      </c>
      <c r="O48" s="1247"/>
    </row>
    <row r="49" spans="1:20" s="1211" customFormat="1">
      <c r="A49" s="1218" t="s">
        <v>1373</v>
      </c>
      <c r="B49" s="1219">
        <f>((B48-B47)/B47)*100</f>
        <v>-13.754171377042782</v>
      </c>
      <c r="C49" s="1219">
        <f t="shared" ref="C49" si="100">((C48-C47)/C47)*100</f>
        <v>4.2029260221212006</v>
      </c>
      <c r="D49" s="1219">
        <f t="shared" ref="D49" si="101">((D48-D47)/D47)*100</f>
        <v>0.21994731826180708</v>
      </c>
      <c r="E49" s="1219">
        <f t="shared" ref="E49" si="102">((E48-E47)/E47)*100</f>
        <v>17.979769235264143</v>
      </c>
      <c r="F49" s="1219">
        <f t="shared" ref="F49" si="103">((F48-F47)/F47)*100</f>
        <v>-12.378643737017414</v>
      </c>
      <c r="G49" s="1219">
        <f t="shared" ref="G49" si="104">((G48-G47)/G47)*100</f>
        <v>-12.297552063789395</v>
      </c>
      <c r="H49" s="1219">
        <f t="shared" ref="H49" si="105">((H48-H47)/H47)*100</f>
        <v>17.767188272728866</v>
      </c>
      <c r="I49" s="1219">
        <f t="shared" ref="I49" si="106">((I48-I47)/I47)*100</f>
        <v>-3.4976348170819</v>
      </c>
      <c r="J49" s="1219">
        <f t="shared" ref="J49" si="107">((J48-J47)/J47)*100</f>
        <v>9.0802941331185014</v>
      </c>
      <c r="K49" s="1219">
        <f t="shared" ref="K49" si="108">((K48-K47)/K47)*100</f>
        <v>-0.36538789689007894</v>
      </c>
      <c r="L49" s="1219">
        <f t="shared" ref="L49" si="109">((L48-L47)/L47)*100</f>
        <v>6.9746760317157124</v>
      </c>
      <c r="M49" s="1219">
        <f t="shared" ref="M49" si="110">((M48-M47)/M47)*100</f>
        <v>4.6218608086612818</v>
      </c>
      <c r="N49" s="1220">
        <f>((N48-N47)/N47)*100</f>
        <v>0.70090430023895023</v>
      </c>
      <c r="O49" s="1246"/>
      <c r="P49" s="1235"/>
      <c r="Q49" s="1235"/>
      <c r="R49" s="1235"/>
      <c r="S49" s="1244"/>
      <c r="T49" s="1244"/>
    </row>
    <row r="50" spans="1:20">
      <c r="A50" s="1207" t="s">
        <v>1719</v>
      </c>
      <c r="B50" s="1208"/>
      <c r="C50" s="1209"/>
      <c r="D50" s="1209"/>
      <c r="E50" s="1209"/>
      <c r="F50" s="1209"/>
      <c r="G50" s="1209"/>
      <c r="H50" s="1209"/>
      <c r="I50" s="1209"/>
      <c r="J50" s="1209"/>
      <c r="K50" s="1209"/>
      <c r="L50" s="1209"/>
      <c r="M50" s="1209"/>
      <c r="N50" s="1210"/>
      <c r="O50" s="1247"/>
    </row>
    <row r="51" spans="1:20">
      <c r="A51" s="1212" t="s">
        <v>1350</v>
      </c>
      <c r="B51" s="1213">
        <v>28824.381000000001</v>
      </c>
      <c r="C51" s="1213">
        <v>25327.231</v>
      </c>
      <c r="D51" s="1213">
        <v>31016.151999999998</v>
      </c>
      <c r="E51" s="1213">
        <v>30661.843000000001</v>
      </c>
      <c r="F51" s="1213">
        <v>33576.419000000002</v>
      </c>
      <c r="G51" s="1213">
        <v>29652.399000000001</v>
      </c>
      <c r="H51" s="1213">
        <v>30711.26</v>
      </c>
      <c r="I51" s="1213">
        <v>26606.681</v>
      </c>
      <c r="J51" s="1213">
        <v>26935.576000000001</v>
      </c>
      <c r="K51" s="1213">
        <v>27373.267</v>
      </c>
      <c r="L51" s="1213">
        <v>28251.031999999999</v>
      </c>
      <c r="M51" s="1213">
        <v>32580.995999999999</v>
      </c>
      <c r="N51" s="1214">
        <f>SUM(B51:INDEX(B51:M51,$P$1))</f>
        <v>351517.23700000002</v>
      </c>
      <c r="O51" s="1247"/>
    </row>
    <row r="52" spans="1:20">
      <c r="A52" s="1215" t="s">
        <v>1349</v>
      </c>
      <c r="B52" s="1216">
        <v>37439.701999999997</v>
      </c>
      <c r="C52" s="1216">
        <v>29073.063999999998</v>
      </c>
      <c r="D52" s="1216">
        <v>32265.837</v>
      </c>
      <c r="E52" s="1216">
        <v>32667.89</v>
      </c>
      <c r="F52" s="1216">
        <v>33533.864999999998</v>
      </c>
      <c r="G52" s="1216">
        <v>30113.791000000001</v>
      </c>
      <c r="H52" s="1216">
        <v>26156.574000000001</v>
      </c>
      <c r="I52" s="1216">
        <v>27475.985000000001</v>
      </c>
      <c r="J52" s="1216">
        <v>20813.353999999999</v>
      </c>
      <c r="K52" s="1216">
        <v>24743.383999999998</v>
      </c>
      <c r="L52" s="1216">
        <v>23668.198</v>
      </c>
      <c r="M52" s="1216">
        <v>29270.062000000002</v>
      </c>
      <c r="N52" s="1217">
        <f>SUM(B52:M52)</f>
        <v>347221.70599999995</v>
      </c>
      <c r="O52" s="1247"/>
    </row>
    <row r="53" spans="1:20" s="1211" customFormat="1">
      <c r="A53" s="1218" t="s">
        <v>1373</v>
      </c>
      <c r="B53" s="1219">
        <f>((B52-B51)/B51)*100</f>
        <v>29.889006116037653</v>
      </c>
      <c r="C53" s="1219">
        <f t="shared" ref="C53" si="111">((C52-C51)/C51)*100</f>
        <v>14.789745471978359</v>
      </c>
      <c r="D53" s="1219">
        <f t="shared" ref="D53" si="112">((D52-D51)/D51)*100</f>
        <v>4.0291426222053639</v>
      </c>
      <c r="E53" s="1219">
        <f t="shared" ref="E53" si="113">((E52-E51)/E51)*100</f>
        <v>6.5424866991850381</v>
      </c>
      <c r="F53" s="1219">
        <f t="shared" ref="F53" si="114">((F52-F51)/F51)*100</f>
        <v>-0.12673775604242885</v>
      </c>
      <c r="G53" s="1219">
        <f t="shared" ref="G53" si="115">((G52-G51)/G51)*100</f>
        <v>1.5560022647745964</v>
      </c>
      <c r="H53" s="1219">
        <f t="shared" ref="H53" si="116">((H52-H51)/H51)*100</f>
        <v>-14.83067122612357</v>
      </c>
      <c r="I53" s="1219">
        <f t="shared" ref="I53" si="117">((I52-I51)/I51)*100</f>
        <v>3.2672395328075683</v>
      </c>
      <c r="J53" s="1219">
        <f t="shared" ref="J53" si="118">((J52-J51)/J51)*100</f>
        <v>-22.729129683360032</v>
      </c>
      <c r="K53" s="1219">
        <f t="shared" ref="K53" si="119">((K52-K51)/K51)*100</f>
        <v>-9.6074867497547949</v>
      </c>
      <c r="L53" s="1219">
        <f t="shared" ref="L53" si="120">((L52-L51)/L51)*100</f>
        <v>-16.221828639746679</v>
      </c>
      <c r="M53" s="1219">
        <f t="shared" ref="M53" si="121">((M52-M51)/M51)*100</f>
        <v>-10.162163243873813</v>
      </c>
      <c r="N53" s="1220">
        <f>((N52-N51)/N51)*100</f>
        <v>-1.2219972587005956</v>
      </c>
      <c r="O53" s="1246"/>
      <c r="P53" s="1235"/>
      <c r="Q53" s="1235"/>
      <c r="R53" s="1235"/>
      <c r="S53" s="1244"/>
      <c r="T53" s="1244"/>
    </row>
    <row r="54" spans="1:20">
      <c r="A54" s="1207" t="s">
        <v>1720</v>
      </c>
      <c r="B54" s="1208"/>
      <c r="C54" s="1209"/>
      <c r="D54" s="1209"/>
      <c r="E54" s="1209"/>
      <c r="F54" s="1209"/>
      <c r="G54" s="1209"/>
      <c r="H54" s="1209"/>
      <c r="I54" s="1209"/>
      <c r="J54" s="1209"/>
      <c r="K54" s="1209"/>
      <c r="L54" s="1209"/>
      <c r="M54" s="1209"/>
      <c r="N54" s="1210"/>
      <c r="O54" s="1247"/>
    </row>
    <row r="55" spans="1:20">
      <c r="A55" s="1212" t="s">
        <v>1350</v>
      </c>
      <c r="B55" s="1213">
        <v>2535.806</v>
      </c>
      <c r="C55" s="1213">
        <v>1948.6320000000001</v>
      </c>
      <c r="D55" s="1213">
        <v>2275.201</v>
      </c>
      <c r="E55" s="1213">
        <v>2293.596</v>
      </c>
      <c r="F55" s="1213">
        <v>2002.087</v>
      </c>
      <c r="G55" s="1213">
        <v>1716.76</v>
      </c>
      <c r="H55" s="1213">
        <v>1517.6279999999999</v>
      </c>
      <c r="I55" s="1213">
        <v>1566.2539999999999</v>
      </c>
      <c r="J55" s="1213">
        <v>1546.2750000000001</v>
      </c>
      <c r="K55" s="1213">
        <v>1830.7850000000001</v>
      </c>
      <c r="L55" s="1213">
        <v>1874.856</v>
      </c>
      <c r="M55" s="1213">
        <v>2547.6610000000001</v>
      </c>
      <c r="N55" s="1214">
        <f>SUM(B55:INDEX(B55:M55,$P$1))</f>
        <v>23655.541000000001</v>
      </c>
      <c r="O55" s="1247"/>
    </row>
    <row r="56" spans="1:20">
      <c r="A56" s="1215" t="s">
        <v>1349</v>
      </c>
      <c r="B56" s="1216">
        <v>2430.6999999999998</v>
      </c>
      <c r="C56" s="1216">
        <v>2042.596</v>
      </c>
      <c r="D56" s="1216">
        <v>2239.9929999999999</v>
      </c>
      <c r="E56" s="1216">
        <v>2315.0839999999998</v>
      </c>
      <c r="F56" s="1216">
        <v>2093.5419999999999</v>
      </c>
      <c r="G56" s="1216">
        <v>1812.3140000000001</v>
      </c>
      <c r="H56" s="1216">
        <v>1433.3810000000001</v>
      </c>
      <c r="I56" s="1216">
        <v>1544.9359999999999</v>
      </c>
      <c r="J56" s="1216">
        <v>1216.6859999999999</v>
      </c>
      <c r="K56" s="1216">
        <v>1341.0509999999999</v>
      </c>
      <c r="L56" s="1216">
        <v>1386.41</v>
      </c>
      <c r="M56" s="1216">
        <v>1705.2329999999999</v>
      </c>
      <c r="N56" s="1217">
        <f>SUM(B56:M56)</f>
        <v>21561.925999999999</v>
      </c>
      <c r="O56" s="1247"/>
    </row>
    <row r="57" spans="1:20" s="1211" customFormat="1">
      <c r="A57" s="1218" t="s">
        <v>1373</v>
      </c>
      <c r="B57" s="1219">
        <f>((B56-B55)/B55)*100</f>
        <v>-4.1448754360546598</v>
      </c>
      <c r="C57" s="1219">
        <f t="shared" ref="C57" si="122">((C56-C55)/C55)*100</f>
        <v>4.822049519868294</v>
      </c>
      <c r="D57" s="1219">
        <f t="shared" ref="D57" si="123">((D56-D55)/D55)*100</f>
        <v>-1.5474676742846054</v>
      </c>
      <c r="E57" s="1219">
        <f t="shared" ref="E57" si="124">((E56-E55)/E55)*100</f>
        <v>0.93686943995367233</v>
      </c>
      <c r="F57" s="1219">
        <f t="shared" ref="F57" si="125">((F56-F55)/F55)*100</f>
        <v>4.5679833094166202</v>
      </c>
      <c r="G57" s="1219">
        <f t="shared" ref="G57" si="126">((G56-G55)/G55)*100</f>
        <v>5.5659498124373874</v>
      </c>
      <c r="H57" s="1219">
        <f t="shared" ref="H57" si="127">((H56-H55)/H55)*100</f>
        <v>-5.5512286278323701</v>
      </c>
      <c r="I57" s="1219">
        <f t="shared" ref="I57" si="128">((I56-I55)/I55)*100</f>
        <v>-1.3610819190246271</v>
      </c>
      <c r="J57" s="1219">
        <f t="shared" ref="J57" si="129">((J56-J55)/J55)*100</f>
        <v>-21.315031284862016</v>
      </c>
      <c r="K57" s="1219">
        <f t="shared" ref="K57" si="130">((K56-K55)/K55)*100</f>
        <v>-26.749946061388975</v>
      </c>
      <c r="L57" s="1219">
        <f t="shared" ref="L57" si="131">((L56-L55)/L55)*100</f>
        <v>-26.052454161812953</v>
      </c>
      <c r="M57" s="1219">
        <f t="shared" ref="M57" si="132">((M56-M55)/M55)*100</f>
        <v>-33.066722770415694</v>
      </c>
      <c r="N57" s="1220">
        <f>((N56-N55)/N55)*100</f>
        <v>-8.850421133889947</v>
      </c>
      <c r="O57" s="1250"/>
      <c r="P57" s="1235"/>
      <c r="Q57" s="1235"/>
      <c r="R57" s="1235"/>
      <c r="S57" s="1244"/>
      <c r="T57" s="1244"/>
    </row>
    <row r="58" spans="1:20">
      <c r="A58" s="1207" t="s">
        <v>1721</v>
      </c>
      <c r="B58" s="1208"/>
      <c r="C58" s="1209"/>
      <c r="D58" s="1209"/>
      <c r="E58" s="1209"/>
      <c r="F58" s="1209"/>
      <c r="G58" s="1209"/>
      <c r="H58" s="1209"/>
      <c r="I58" s="1209"/>
      <c r="J58" s="1209"/>
      <c r="K58" s="1209"/>
      <c r="L58" s="1209"/>
      <c r="M58" s="1209"/>
      <c r="N58" s="1210"/>
      <c r="O58" s="1247"/>
    </row>
    <row r="59" spans="1:20">
      <c r="A59" s="1212" t="s">
        <v>1350</v>
      </c>
      <c r="B59" s="1213">
        <v>14340.749</v>
      </c>
      <c r="C59" s="1213">
        <v>15987.535</v>
      </c>
      <c r="D59" s="1213">
        <v>18692.616000000002</v>
      </c>
      <c r="E59" s="1213">
        <v>15957.632</v>
      </c>
      <c r="F59" s="1213">
        <v>18091.914000000001</v>
      </c>
      <c r="G59" s="1213">
        <v>16825.55</v>
      </c>
      <c r="H59" s="1213">
        <v>15603.201999999999</v>
      </c>
      <c r="I59" s="1213">
        <v>13508.81</v>
      </c>
      <c r="J59" s="1213">
        <v>12173.54</v>
      </c>
      <c r="K59" s="1213">
        <v>12520.206</v>
      </c>
      <c r="L59" s="1213">
        <v>13228.63</v>
      </c>
      <c r="M59" s="1213">
        <v>11697.177</v>
      </c>
      <c r="N59" s="1214">
        <f>SUM(B59:INDEX(B59:M59,$P$1))</f>
        <v>178627.56100000002</v>
      </c>
      <c r="O59" s="1247"/>
    </row>
    <row r="60" spans="1:20">
      <c r="A60" s="1215" t="s">
        <v>1349</v>
      </c>
      <c r="B60" s="1216">
        <v>14177.849</v>
      </c>
      <c r="C60" s="1216">
        <v>13053.356</v>
      </c>
      <c r="D60" s="1216">
        <v>15827.491</v>
      </c>
      <c r="E60" s="1216">
        <v>14071.665999999999</v>
      </c>
      <c r="F60" s="1216">
        <v>16434.888999999999</v>
      </c>
      <c r="G60" s="1216">
        <v>16966.541000000001</v>
      </c>
      <c r="H60" s="1216">
        <v>16031.973</v>
      </c>
      <c r="I60" s="1216">
        <v>15952.001</v>
      </c>
      <c r="J60" s="1216">
        <v>14350.387000000001</v>
      </c>
      <c r="K60" s="1216">
        <v>12543.861000000001</v>
      </c>
      <c r="L60" s="1216">
        <v>13912.325000000001</v>
      </c>
      <c r="M60" s="1216">
        <v>13610.7</v>
      </c>
      <c r="N60" s="1217">
        <f>SUM(B60:M60)</f>
        <v>176933.03900000002</v>
      </c>
      <c r="O60" s="1247"/>
    </row>
    <row r="61" spans="1:20">
      <c r="A61" s="1218" t="s">
        <v>1373</v>
      </c>
      <c r="B61" s="1219">
        <f>((B60-B59)/B59)*100</f>
        <v>-1.1359239325644681</v>
      </c>
      <c r="C61" s="1219">
        <f t="shared" ref="C61" si="133">((C60-C59)/C59)*100</f>
        <v>-18.352916819259505</v>
      </c>
      <c r="D61" s="1219">
        <f t="shared" ref="D61" si="134">((D60-D59)/D59)*100</f>
        <v>-15.327576407710946</v>
      </c>
      <c r="E61" s="1219">
        <f t="shared" ref="E61" si="135">((E60-E59)/E59)*100</f>
        <v>-11.818583108070174</v>
      </c>
      <c r="F61" s="1219">
        <f t="shared" ref="F61" si="136">((F60-F59)/F59)*100</f>
        <v>-9.158925915743362</v>
      </c>
      <c r="G61" s="1219">
        <f t="shared" ref="G61" si="137">((G60-G59)/G59)*100</f>
        <v>0.83795774878088269</v>
      </c>
      <c r="H61" s="1219">
        <f t="shared" ref="H61" si="138">((H60-H59)/H59)*100</f>
        <v>2.74796801323216</v>
      </c>
      <c r="I61" s="1219">
        <f t="shared" ref="I61" si="139">((I60-I59)/I59)*100</f>
        <v>18.085908381271189</v>
      </c>
      <c r="J61" s="1219">
        <f t="shared" ref="J61" si="140">((J60-J59)/J59)*100</f>
        <v>17.881791163457791</v>
      </c>
      <c r="K61" s="1219">
        <f t="shared" ref="K61" si="141">((K60-K59)/K59)*100</f>
        <v>0.18893459101232563</v>
      </c>
      <c r="L61" s="1219">
        <f t="shared" ref="L61" si="142">((L60-L59)/L59)*100</f>
        <v>5.1682978509490516</v>
      </c>
      <c r="M61" s="1219">
        <f t="shared" ref="M61" si="143">((M60-M59)/M59)*100</f>
        <v>16.358844531462601</v>
      </c>
      <c r="N61" s="1220">
        <f>((N60-N59)/N59)*100</f>
        <v>-0.94863412483138421</v>
      </c>
      <c r="O61" s="1247"/>
    </row>
    <row r="62" spans="1:20">
      <c r="A62" s="1207" t="s">
        <v>195</v>
      </c>
      <c r="B62" s="1208"/>
      <c r="C62" s="1209"/>
      <c r="D62" s="1209"/>
      <c r="E62" s="1209"/>
      <c r="F62" s="1209"/>
      <c r="G62" s="1209"/>
      <c r="H62" s="1209"/>
      <c r="I62" s="1209"/>
      <c r="J62" s="1209"/>
      <c r="K62" s="1209"/>
      <c r="L62" s="1209"/>
      <c r="M62" s="1209"/>
      <c r="N62" s="1210"/>
      <c r="O62" s="1247"/>
    </row>
    <row r="63" spans="1:20">
      <c r="A63" s="1212" t="s">
        <v>1350</v>
      </c>
      <c r="B63" s="1213">
        <v>30420.21</v>
      </c>
      <c r="C63" s="1213">
        <v>28741.791000000001</v>
      </c>
      <c r="D63" s="1213">
        <v>32355.761999999999</v>
      </c>
      <c r="E63" s="1213">
        <v>32375.317999999999</v>
      </c>
      <c r="F63" s="1213">
        <v>32980.089999999997</v>
      </c>
      <c r="G63" s="1213">
        <v>32509.616000000002</v>
      </c>
      <c r="H63" s="1213">
        <v>32614.776000000002</v>
      </c>
      <c r="I63" s="1213">
        <v>29928.047999999999</v>
      </c>
      <c r="J63" s="1213">
        <v>29251.161</v>
      </c>
      <c r="K63" s="1213">
        <v>29580.829000000002</v>
      </c>
      <c r="L63" s="1213">
        <v>28856.292000000001</v>
      </c>
      <c r="M63" s="1213">
        <v>31019.883999999998</v>
      </c>
      <c r="N63" s="1214">
        <f>SUM(B63:INDEX(B63:M63,$P$1))</f>
        <v>370633.77700000012</v>
      </c>
      <c r="O63" s="1247"/>
    </row>
    <row r="64" spans="1:20">
      <c r="A64" s="1215" t="s">
        <v>1349</v>
      </c>
      <c r="B64" s="1216">
        <v>31561.433000000001</v>
      </c>
      <c r="C64" s="1216">
        <v>30135.806</v>
      </c>
      <c r="D64" s="1216">
        <v>34605.137000000002</v>
      </c>
      <c r="E64" s="1216">
        <v>31813.655999999999</v>
      </c>
      <c r="F64" s="1216">
        <v>33791.881000000001</v>
      </c>
      <c r="G64" s="1216">
        <v>30844.23</v>
      </c>
      <c r="H64" s="1216">
        <v>32752.03</v>
      </c>
      <c r="I64" s="1216">
        <v>33066.239000000001</v>
      </c>
      <c r="J64" s="1216">
        <v>31469.940999999999</v>
      </c>
      <c r="K64" s="1216">
        <v>30852.440999999999</v>
      </c>
      <c r="L64" s="1216">
        <v>31422.585999999999</v>
      </c>
      <c r="M64" s="1216">
        <v>32144.080000000002</v>
      </c>
      <c r="N64" s="1217">
        <f>SUM(B64:M64)</f>
        <v>384459.46</v>
      </c>
      <c r="O64" s="1247"/>
    </row>
    <row r="65" spans="1:20" s="1211" customFormat="1">
      <c r="A65" s="1218" t="s">
        <v>1373</v>
      </c>
      <c r="B65" s="1219">
        <f>((B64-B63)/B63)*100</f>
        <v>3.7515289999641745</v>
      </c>
      <c r="C65" s="1219">
        <f t="shared" ref="C65" si="144">((C64-C63)/C63)*100</f>
        <v>4.8501326865817074</v>
      </c>
      <c r="D65" s="1219">
        <f t="shared" ref="D65" si="145">((D64-D63)/D63)*100</f>
        <v>6.9520074971499781</v>
      </c>
      <c r="E65" s="1219">
        <f t="shared" ref="E65" si="146">((E64-E63)/E63)*100</f>
        <v>-1.7348462801199367</v>
      </c>
      <c r="F65" s="1219">
        <f t="shared" ref="F65" si="147">((F64-F63)/F63)*100</f>
        <v>2.4614578068161879</v>
      </c>
      <c r="G65" s="1219">
        <f t="shared" ref="G65" si="148">((G64-G63)/G63)*100</f>
        <v>-5.1227489121987855</v>
      </c>
      <c r="H65" s="1219">
        <f t="shared" ref="H65" si="149">((H64-H63)/H63)*100</f>
        <v>0.42083379631366213</v>
      </c>
      <c r="I65" s="1219">
        <f t="shared" ref="I65" si="150">((I64-I63)/I63)*100</f>
        <v>10.485785775270083</v>
      </c>
      <c r="J65" s="1219">
        <f t="shared" ref="J65" si="151">((J64-J63)/J63)*100</f>
        <v>7.5852715726394546</v>
      </c>
      <c r="K65" s="1219">
        <f t="shared" ref="K65" si="152">((K64-K63)/K63)*100</f>
        <v>4.2987706666368179</v>
      </c>
      <c r="L65" s="1219">
        <f t="shared" ref="L65" si="153">((L64-L63)/L63)*100</f>
        <v>8.8933602418494999</v>
      </c>
      <c r="M65" s="1219">
        <f t="shared" ref="M65" si="154">((M64-M63)/M63)*100</f>
        <v>3.6241141327285544</v>
      </c>
      <c r="N65" s="1220">
        <f>((N64-N63)/N63)*100</f>
        <v>3.7302814416722465</v>
      </c>
      <c r="O65" s="1250"/>
      <c r="P65" s="1235"/>
      <c r="Q65" s="1235"/>
      <c r="R65" s="1235"/>
      <c r="S65" s="1244"/>
      <c r="T65" s="1244"/>
    </row>
    <row r="66" spans="1:20" s="1211" customFormat="1">
      <c r="A66" s="1207" t="s">
        <v>1690</v>
      </c>
      <c r="B66" s="1208"/>
      <c r="C66" s="1209"/>
      <c r="D66" s="1209"/>
      <c r="E66" s="1209"/>
      <c r="F66" s="1209"/>
      <c r="G66" s="1209"/>
      <c r="H66" s="1209"/>
      <c r="I66" s="1209"/>
      <c r="J66" s="1209"/>
      <c r="K66" s="1209"/>
      <c r="L66" s="1209"/>
      <c r="M66" s="1209"/>
      <c r="N66" s="1210"/>
      <c r="O66" s="1246"/>
      <c r="P66" s="1235"/>
      <c r="Q66" s="1235"/>
      <c r="R66" s="1235"/>
      <c r="S66" s="1244"/>
      <c r="T66" s="1244"/>
    </row>
    <row r="67" spans="1:20" s="1211" customFormat="1">
      <c r="A67" s="1212" t="s">
        <v>1350</v>
      </c>
      <c r="B67" s="1213">
        <v>2136.826</v>
      </c>
      <c r="C67" s="1213">
        <v>2087.8919999999998</v>
      </c>
      <c r="D67" s="1213">
        <v>2311.4520000000002</v>
      </c>
      <c r="E67" s="1213">
        <v>2190.0790000000002</v>
      </c>
      <c r="F67" s="1213">
        <v>2038.48</v>
      </c>
      <c r="G67" s="1213">
        <v>1961.4760000000001</v>
      </c>
      <c r="H67" s="1213">
        <v>1849.252</v>
      </c>
      <c r="I67" s="1213">
        <v>1819.046</v>
      </c>
      <c r="J67" s="1213">
        <v>1940.02</v>
      </c>
      <c r="K67" s="1213">
        <v>1978.673</v>
      </c>
      <c r="L67" s="1213">
        <v>1917.817</v>
      </c>
      <c r="M67" s="1213">
        <v>1977.6559999999999</v>
      </c>
      <c r="N67" s="1214">
        <f>SUM(B67:INDEX(B67:M67,$P$1))</f>
        <v>24208.668999999998</v>
      </c>
      <c r="O67" s="1246"/>
      <c r="P67" s="1235"/>
      <c r="Q67" s="1235"/>
      <c r="R67" s="1235"/>
      <c r="S67" s="1244"/>
      <c r="T67" s="1244"/>
    </row>
    <row r="68" spans="1:20">
      <c r="A68" s="1215" t="s">
        <v>1349</v>
      </c>
      <c r="B68" s="1216">
        <v>1906.492</v>
      </c>
      <c r="C68" s="1216">
        <v>2051.203</v>
      </c>
      <c r="D68" s="1216">
        <v>2030.05</v>
      </c>
      <c r="E68" s="1216">
        <v>1779.5319999999999</v>
      </c>
      <c r="F68" s="1216">
        <v>2022.5170000000001</v>
      </c>
      <c r="G68" s="1216">
        <v>1716.999</v>
      </c>
      <c r="H68" s="1216">
        <v>2006.9269999999999</v>
      </c>
      <c r="I68" s="1216">
        <v>1912.529</v>
      </c>
      <c r="J68" s="1216">
        <v>1946.8610000000001</v>
      </c>
      <c r="K68" s="1216">
        <v>2004.3240000000001</v>
      </c>
      <c r="L68" s="1216">
        <v>1920.655</v>
      </c>
      <c r="M68" s="1216">
        <v>1957.0530000000001</v>
      </c>
      <c r="N68" s="1217">
        <f>SUM(B68:M68)</f>
        <v>23255.142</v>
      </c>
      <c r="O68" s="1247"/>
    </row>
    <row r="69" spans="1:20">
      <c r="A69" s="1218" t="s">
        <v>1373</v>
      </c>
      <c r="B69" s="1219">
        <f>((B68-B67)/B67)*100</f>
        <v>-10.779258582589319</v>
      </c>
      <c r="C69" s="1219">
        <f t="shared" ref="C69" si="155">((C68-C67)/C67)*100</f>
        <v>-1.757226906372545</v>
      </c>
      <c r="D69" s="1219">
        <f t="shared" ref="D69" si="156">((D68-D67)/D67)*100</f>
        <v>-12.174252374697819</v>
      </c>
      <c r="E69" s="1219">
        <f t="shared" ref="E69" si="157">((E68-E67)/E67)*100</f>
        <v>-18.745762139173987</v>
      </c>
      <c r="F69" s="1219">
        <f t="shared" ref="F69" si="158">((F68-F67)/F67)*100</f>
        <v>-0.78308347396098887</v>
      </c>
      <c r="G69" s="1219">
        <f t="shared" ref="G69" si="159">((G68-G67)/G67)*100</f>
        <v>-12.463930223974193</v>
      </c>
      <c r="H69" s="1219">
        <f t="shared" ref="H69" si="160">((H68-H67)/H67)*100</f>
        <v>8.5264204121450167</v>
      </c>
      <c r="I69" s="1219">
        <f t="shared" ref="I69" si="161">((I68-I67)/I67)*100</f>
        <v>5.139122375135095</v>
      </c>
      <c r="J69" s="1219">
        <f t="shared" ref="J69" si="162">((J68-J67)/J67)*100</f>
        <v>0.35262523066773133</v>
      </c>
      <c r="K69" s="1219">
        <f t="shared" ref="K69" si="163">((K68-K67)/K67)*100</f>
        <v>1.2963738829003109</v>
      </c>
      <c r="L69" s="1219">
        <f t="shared" ref="L69" si="164">((L68-L67)/L67)*100</f>
        <v>0.14798075103098812</v>
      </c>
      <c r="M69" s="1219">
        <f t="shared" ref="M69" si="165">((M68-M67)/M67)*100</f>
        <v>-1.0417888652020291</v>
      </c>
      <c r="N69" s="1220">
        <f>((N68-N67)/N67)*100</f>
        <v>-3.9387832515699159</v>
      </c>
      <c r="O69" s="1247"/>
    </row>
    <row r="70" spans="1:20" s="1211" customFormat="1" ht="17.25">
      <c r="A70" s="1207" t="s">
        <v>1722</v>
      </c>
      <c r="B70" s="1208"/>
      <c r="C70" s="1209"/>
      <c r="D70" s="1209"/>
      <c r="E70" s="1209"/>
      <c r="F70" s="1209"/>
      <c r="G70" s="1209"/>
      <c r="H70" s="1209"/>
      <c r="I70" s="1209"/>
      <c r="J70" s="1209"/>
      <c r="K70" s="1209"/>
      <c r="L70" s="1209"/>
      <c r="M70" s="1209"/>
      <c r="N70" s="1210"/>
      <c r="O70" s="1246"/>
      <c r="P70" s="1235"/>
      <c r="Q70" s="1235"/>
      <c r="R70" s="1235"/>
      <c r="S70" s="1244"/>
      <c r="T70" s="1244"/>
    </row>
    <row r="71" spans="1:20">
      <c r="A71" s="1212" t="s">
        <v>1350</v>
      </c>
      <c r="B71" s="1213">
        <v>39846.203915662656</v>
      </c>
      <c r="C71" s="1213">
        <v>39542.410638554225</v>
      </c>
      <c r="D71" s="1213">
        <v>43978.368698795181</v>
      </c>
      <c r="E71" s="1213">
        <v>42626.75962650602</v>
      </c>
      <c r="F71" s="1213">
        <v>40984.17089156626</v>
      </c>
      <c r="G71" s="1213">
        <v>38796.251036144582</v>
      </c>
      <c r="H71" s="1213">
        <v>36443.336385542163</v>
      </c>
      <c r="I71" s="1213">
        <v>36250.592108433731</v>
      </c>
      <c r="J71" s="1213">
        <v>34907.701012048201</v>
      </c>
      <c r="K71" s="1213">
        <v>36702.357180722895</v>
      </c>
      <c r="L71" s="1213">
        <v>37881.434710843365</v>
      </c>
      <c r="M71" s="1213">
        <v>44619.817999999999</v>
      </c>
      <c r="N71" s="1214">
        <f>SUM(B71:INDEX(B71:M71,$P$1))</f>
        <v>472579.40420481924</v>
      </c>
      <c r="O71" s="1247"/>
    </row>
    <row r="72" spans="1:20">
      <c r="A72" s="1215" t="s">
        <v>1349</v>
      </c>
      <c r="B72" s="1216">
        <v>45428.89607228915</v>
      </c>
      <c r="C72" s="1216">
        <v>41531.134987951809</v>
      </c>
      <c r="D72" s="1216">
        <v>46357.808493975899</v>
      </c>
      <c r="E72" s="1216">
        <v>42410.144867469891</v>
      </c>
      <c r="F72" s="1216">
        <v>44235.790144578306</v>
      </c>
      <c r="G72" s="1216">
        <v>39297.154433734941</v>
      </c>
      <c r="H72" s="1216">
        <v>37056.108759036135</v>
      </c>
      <c r="I72" s="1216">
        <v>38185.039843373495</v>
      </c>
      <c r="J72" s="1216">
        <v>33282.218192771084</v>
      </c>
      <c r="K72" s="1216">
        <v>36157.290831325292</v>
      </c>
      <c r="L72" s="1216">
        <v>36547.136337349402</v>
      </c>
      <c r="M72" s="1216">
        <v>39981.77463855422</v>
      </c>
      <c r="N72" s="1217">
        <f>SUM(B72:M72)</f>
        <v>480470.49760240962</v>
      </c>
      <c r="O72" s="1247"/>
    </row>
    <row r="73" spans="1:20">
      <c r="A73" s="1218" t="s">
        <v>1373</v>
      </c>
      <c r="B73" s="1219">
        <f>((B72-B71)/B71)*100</f>
        <v>14.010599776186112</v>
      </c>
      <c r="C73" s="1219">
        <f t="shared" ref="C73" si="166">((C72-C71)/C71)*100</f>
        <v>5.0293452454781766</v>
      </c>
      <c r="D73" s="1219">
        <f t="shared" ref="D73" si="167">((D72-D71)/D71)*100</f>
        <v>5.410477617933803</v>
      </c>
      <c r="E73" s="1219">
        <f t="shared" ref="E73" si="168">((E72-E71)/E71)*100</f>
        <v>-0.50816614008218963</v>
      </c>
      <c r="F73" s="1219">
        <f t="shared" ref="F73" si="169">((F72-F71)/F71)*100</f>
        <v>7.9338417302987709</v>
      </c>
      <c r="G73" s="1219">
        <f t="shared" ref="G73" si="170">((G72-G71)/G71)*100</f>
        <v>1.2911128890358277</v>
      </c>
      <c r="H73" s="1219">
        <f t="shared" ref="H73" si="171">((H72-H71)/H71)*100</f>
        <v>1.6814387327529965</v>
      </c>
      <c r="I73" s="1219">
        <f t="shared" ref="I73" si="172">((I72-I71)/I71)*100</f>
        <v>5.3363203810668596</v>
      </c>
      <c r="J73" s="1219">
        <f t="shared" ref="J73" si="173">((J72-J71)/J71)*100</f>
        <v>-4.6565163907989531</v>
      </c>
      <c r="K73" s="1219">
        <f t="shared" ref="K73" si="174">((K72-K71)/K71)*100</f>
        <v>-1.4850990270561879</v>
      </c>
      <c r="L73" s="1219">
        <f t="shared" ref="L73" si="175">((L72-L71)/L71)*100</f>
        <v>-3.522301580388735</v>
      </c>
      <c r="M73" s="1219">
        <f t="shared" ref="M73" si="176">((M72-M71)/M71)*100</f>
        <v>-10.394581532012927</v>
      </c>
      <c r="N73" s="1220">
        <f>((N72-N71)/N71)*100</f>
        <v>1.6697920661329402</v>
      </c>
      <c r="O73" s="1248"/>
    </row>
    <row r="74" spans="1:20">
      <c r="A74" s="1207" t="s">
        <v>1691</v>
      </c>
      <c r="B74" s="1208"/>
      <c r="C74" s="1209"/>
      <c r="D74" s="1209"/>
      <c r="E74" s="1209"/>
      <c r="F74" s="1209"/>
      <c r="G74" s="1209"/>
      <c r="H74" s="1209"/>
      <c r="I74" s="1209"/>
      <c r="J74" s="1209"/>
      <c r="K74" s="1209"/>
      <c r="L74" s="1209"/>
      <c r="M74" s="1209"/>
      <c r="N74" s="1210"/>
      <c r="O74" s="1247"/>
    </row>
    <row r="75" spans="1:20">
      <c r="A75" s="1212" t="s">
        <v>1350</v>
      </c>
      <c r="B75" s="1213">
        <v>5579</v>
      </c>
      <c r="C75" s="1213">
        <v>6302</v>
      </c>
      <c r="D75" s="1213">
        <v>7165</v>
      </c>
      <c r="E75" s="1213">
        <v>6621</v>
      </c>
      <c r="F75" s="1213">
        <v>5486</v>
      </c>
      <c r="G75" s="1213">
        <v>5679</v>
      </c>
      <c r="H75" s="1213">
        <v>5945</v>
      </c>
      <c r="I75" s="1213">
        <v>7145</v>
      </c>
      <c r="J75" s="1213">
        <v>6656</v>
      </c>
      <c r="K75" s="1213">
        <v>6878</v>
      </c>
      <c r="L75" s="1213">
        <v>7558</v>
      </c>
      <c r="M75" s="1213">
        <v>7041</v>
      </c>
      <c r="N75" s="1214">
        <f>SUM(B75:INDEX(B75:M75,$P$1))</f>
        <v>78055</v>
      </c>
      <c r="O75" s="1247"/>
    </row>
    <row r="76" spans="1:20">
      <c r="A76" s="1215" t="s">
        <v>1349</v>
      </c>
      <c r="B76" s="1216">
        <v>7186</v>
      </c>
      <c r="C76" s="1216">
        <v>6433</v>
      </c>
      <c r="D76" s="1216">
        <v>7174</v>
      </c>
      <c r="E76" s="1216">
        <v>5515</v>
      </c>
      <c r="F76" s="1216">
        <v>6326</v>
      </c>
      <c r="G76" s="1216">
        <v>5109</v>
      </c>
      <c r="H76" s="1216">
        <v>5117</v>
      </c>
      <c r="I76" s="1216">
        <v>6701</v>
      </c>
      <c r="J76" s="1216">
        <v>7743</v>
      </c>
      <c r="K76" s="1216">
        <v>6786</v>
      </c>
      <c r="L76" s="1216">
        <v>7676</v>
      </c>
      <c r="M76" s="1216">
        <v>6594</v>
      </c>
      <c r="N76" s="1217">
        <f>SUM(B76:M76)</f>
        <v>78360</v>
      </c>
      <c r="O76" s="1247"/>
    </row>
    <row r="77" spans="1:20">
      <c r="A77" s="1218" t="s">
        <v>1373</v>
      </c>
      <c r="B77" s="1219">
        <f>((B76-B75)/B75)*100</f>
        <v>28.804445241082632</v>
      </c>
      <c r="C77" s="1219">
        <f t="shared" ref="C77" si="177">((C76-C75)/C75)*100</f>
        <v>2.0787051729609649</v>
      </c>
      <c r="D77" s="1219">
        <f t="shared" ref="D77" si="178">((D76-D75)/D75)*100</f>
        <v>0.1256106071179344</v>
      </c>
      <c r="E77" s="1219">
        <f t="shared" ref="E77" si="179">((E76-E75)/E75)*100</f>
        <v>-16.704425313396769</v>
      </c>
      <c r="F77" s="1219">
        <f t="shared" ref="F77" si="180">((F76-F75)/F75)*100</f>
        <v>15.311702515493986</v>
      </c>
      <c r="G77" s="1219">
        <f t="shared" ref="G77" si="181">((G76-G75)/G75)*100</f>
        <v>-10.036978341257264</v>
      </c>
      <c r="H77" s="1219">
        <f t="shared" ref="H77" si="182">((H76-H75)/H75)*100</f>
        <v>-13.927670311185873</v>
      </c>
      <c r="I77" s="1219">
        <f t="shared" ref="I77" si="183">((I76-I75)/I75)*100</f>
        <v>-6.2141357592722182</v>
      </c>
      <c r="J77" s="1219">
        <f t="shared" ref="J77" si="184">((J76-J75)/J75)*100</f>
        <v>16.331129807692307</v>
      </c>
      <c r="K77" s="1219">
        <f t="shared" ref="K77" si="185">((K76-K75)/K75)*100</f>
        <v>-1.3375981389938936</v>
      </c>
      <c r="L77" s="1219">
        <f t="shared" ref="L77" si="186">((L76-L75)/L75)*100</f>
        <v>1.5612595924847845</v>
      </c>
      <c r="M77" s="1219">
        <f t="shared" ref="M77" si="187">((M76-M75)/M75)*100</f>
        <v>-6.3485300383468255</v>
      </c>
      <c r="N77" s="1220">
        <f>((N76-N75)/N75)*100</f>
        <v>0.39075011210044197</v>
      </c>
      <c r="O77" s="1247"/>
    </row>
    <row r="78" spans="1:20" s="1211" customFormat="1">
      <c r="A78" s="1207" t="s">
        <v>1692</v>
      </c>
      <c r="B78" s="1208"/>
      <c r="C78" s="1209"/>
      <c r="D78" s="1209"/>
      <c r="E78" s="1209"/>
      <c r="F78" s="1209"/>
      <c r="G78" s="1209"/>
      <c r="H78" s="1209"/>
      <c r="I78" s="1209"/>
      <c r="J78" s="1209"/>
      <c r="K78" s="1209"/>
      <c r="L78" s="1209"/>
      <c r="M78" s="1209"/>
      <c r="N78" s="1210"/>
      <c r="O78" s="1246"/>
      <c r="P78" s="1235"/>
      <c r="Q78" s="1235"/>
      <c r="R78" s="1235"/>
      <c r="S78" s="1244"/>
      <c r="T78" s="1244"/>
    </row>
    <row r="79" spans="1:20" s="1211" customFormat="1">
      <c r="A79" s="1212" t="s">
        <v>1350</v>
      </c>
      <c r="B79" s="1213">
        <v>17219.363000000001</v>
      </c>
      <c r="C79" s="1213">
        <v>14719.255999999999</v>
      </c>
      <c r="D79" s="1213">
        <v>16685.773000000001</v>
      </c>
      <c r="E79" s="1213">
        <v>14741.311</v>
      </c>
      <c r="F79" s="1213">
        <v>15655.714</v>
      </c>
      <c r="G79" s="1213">
        <v>15745.173000000001</v>
      </c>
      <c r="H79" s="1213">
        <v>14451.356</v>
      </c>
      <c r="I79" s="1213">
        <v>15327.707</v>
      </c>
      <c r="J79" s="1213">
        <v>15102.48</v>
      </c>
      <c r="K79" s="1213">
        <v>15321.749</v>
      </c>
      <c r="L79" s="1213">
        <v>15049.602999999999</v>
      </c>
      <c r="M79" s="1213">
        <v>16545.429</v>
      </c>
      <c r="N79" s="1214">
        <f>SUM(B79:INDEX(B79:M79,$P$1))</f>
        <v>186564.91400000002</v>
      </c>
      <c r="O79" s="1246"/>
      <c r="P79" s="1235"/>
      <c r="Q79" s="1235"/>
      <c r="R79" s="1235"/>
      <c r="S79" s="1244"/>
      <c r="T79" s="1244"/>
    </row>
    <row r="80" spans="1:20">
      <c r="A80" s="1215" t="s">
        <v>1349</v>
      </c>
      <c r="B80" s="1216">
        <v>16100.879000000001</v>
      </c>
      <c r="C80" s="1216">
        <v>14493.656999999999</v>
      </c>
      <c r="D80" s="1216">
        <v>16074.977000000001</v>
      </c>
      <c r="E80" s="1216">
        <v>16157.134</v>
      </c>
      <c r="F80" s="1216">
        <v>16559.323</v>
      </c>
      <c r="G80" s="1216">
        <v>15694.938</v>
      </c>
      <c r="H80" s="1216">
        <v>14870.119000000001</v>
      </c>
      <c r="I80" s="1216">
        <v>15164.626</v>
      </c>
      <c r="J80" s="1216">
        <v>13356.111999999999</v>
      </c>
      <c r="K80" s="1216">
        <v>13447.513999999999</v>
      </c>
      <c r="L80" s="1216">
        <v>12985.027</v>
      </c>
      <c r="M80" s="1216">
        <v>15433.699000000001</v>
      </c>
      <c r="N80" s="1217">
        <f>SUM(B80:M80)</f>
        <v>180338.005</v>
      </c>
      <c r="O80" s="1247"/>
    </row>
    <row r="81" spans="1:20">
      <c r="A81" s="1218" t="s">
        <v>1373</v>
      </c>
      <c r="B81" s="1219">
        <f>((B80-B79)/B79)*100</f>
        <v>-6.4955016047922349</v>
      </c>
      <c r="C81" s="1219">
        <f t="shared" ref="C81" si="188">((C80-C79)/C79)*100</f>
        <v>-1.5326793691202882</v>
      </c>
      <c r="D81" s="1219">
        <f t="shared" ref="D81" si="189">((D80-D79)/D79)*100</f>
        <v>-3.6605795847756064</v>
      </c>
      <c r="E81" s="1219">
        <f t="shared" ref="E81" si="190">((E80-E79)/E79)*100</f>
        <v>9.6044578396046347</v>
      </c>
      <c r="F81" s="1219">
        <f t="shared" ref="F81" si="191">((F80-F79)/F79)*100</f>
        <v>5.7717520900036909</v>
      </c>
      <c r="G81" s="1219">
        <f t="shared" ref="G81" si="192">((G80-G79)/G79)*100</f>
        <v>-0.31905016223067589</v>
      </c>
      <c r="H81" s="1219">
        <f t="shared" ref="H81" si="193">((H80-H79)/H79)*100</f>
        <v>2.8977419143227863</v>
      </c>
      <c r="I81" s="1219">
        <f t="shared" ref="I81" si="194">((I80-I79)/I79)*100</f>
        <v>-1.0639621438483924</v>
      </c>
      <c r="J81" s="1219">
        <f t="shared" ref="J81" si="195">((J80-J79)/J79)*100</f>
        <v>-11.563451830427853</v>
      </c>
      <c r="K81" s="1219">
        <f t="shared" ref="K81" si="196">((K80-K79)/K79)*100</f>
        <v>-12.232513403006411</v>
      </c>
      <c r="L81" s="1219">
        <f t="shared" ref="L81" si="197">((L80-L79)/L79)*100</f>
        <v>-13.718474832857714</v>
      </c>
      <c r="M81" s="1219">
        <f t="shared" ref="M81" si="198">((M80-M79)/M79)*100</f>
        <v>-6.7192576269856739</v>
      </c>
      <c r="N81" s="1220">
        <f>((N80-N79)/N79)*100</f>
        <v>-3.3376634794257258</v>
      </c>
      <c r="O81" s="1250"/>
    </row>
    <row r="82" spans="1:20" s="1211" customFormat="1">
      <c r="A82" s="1207" t="s">
        <v>1693</v>
      </c>
      <c r="B82" s="1208"/>
      <c r="C82" s="1209"/>
      <c r="D82" s="1209"/>
      <c r="E82" s="1209"/>
      <c r="F82" s="1209"/>
      <c r="G82" s="1209"/>
      <c r="H82" s="1209"/>
      <c r="I82" s="1209"/>
      <c r="J82" s="1209"/>
      <c r="K82" s="1209"/>
      <c r="L82" s="1209"/>
      <c r="M82" s="1209"/>
      <c r="N82" s="1210"/>
      <c r="O82" s="1246"/>
      <c r="P82" s="1235"/>
      <c r="Q82" s="1235"/>
      <c r="R82" s="1235"/>
      <c r="S82" s="1244"/>
      <c r="T82" s="1244"/>
    </row>
    <row r="83" spans="1:20">
      <c r="A83" s="1212" t="s">
        <v>1350</v>
      </c>
      <c r="B83" s="1213">
        <v>68319.198999999993</v>
      </c>
      <c r="C83" s="1213">
        <v>60773.641000000003</v>
      </c>
      <c r="D83" s="1213">
        <v>64252.356</v>
      </c>
      <c r="E83" s="1213">
        <v>64646.322999999997</v>
      </c>
      <c r="F83" s="1213">
        <v>65572.543000000005</v>
      </c>
      <c r="G83" s="1213">
        <v>60683.222000000002</v>
      </c>
      <c r="H83" s="1213">
        <v>60183.67</v>
      </c>
      <c r="I83" s="1213">
        <v>58483.014999999999</v>
      </c>
      <c r="J83" s="1213">
        <v>58433.921000000002</v>
      </c>
      <c r="K83" s="1213">
        <v>62075.360999999997</v>
      </c>
      <c r="L83" s="1213">
        <v>61535.525999999998</v>
      </c>
      <c r="M83" s="1213">
        <v>66140.932000000001</v>
      </c>
      <c r="N83" s="1214">
        <f>SUM(B83:INDEX(B83:M83,$P$1))</f>
        <v>751099.70900000003</v>
      </c>
      <c r="O83" s="1247"/>
    </row>
    <row r="84" spans="1:20">
      <c r="A84" s="1215" t="s">
        <v>1349</v>
      </c>
      <c r="B84" s="1216">
        <v>67047.906000000003</v>
      </c>
      <c r="C84" s="1216">
        <v>60054.326000000001</v>
      </c>
      <c r="D84" s="1216">
        <v>67801.37</v>
      </c>
      <c r="E84" s="1216">
        <v>65440.915999999997</v>
      </c>
      <c r="F84" s="1216">
        <v>66941.630999999994</v>
      </c>
      <c r="G84" s="1216">
        <v>64086.714</v>
      </c>
      <c r="H84" s="1216">
        <v>66760.759000000005</v>
      </c>
      <c r="I84" s="1216">
        <v>63352.91</v>
      </c>
      <c r="J84" s="1216">
        <v>60563.637000000002</v>
      </c>
      <c r="K84" s="1216">
        <v>64974.521000000001</v>
      </c>
      <c r="L84" s="1216">
        <v>63698.080000000002</v>
      </c>
      <c r="M84" s="1216">
        <v>67042.421000000002</v>
      </c>
      <c r="N84" s="1217">
        <f>SUM(B84:M84)</f>
        <v>777765.19099999988</v>
      </c>
      <c r="O84" s="1251"/>
    </row>
    <row r="85" spans="1:20">
      <c r="A85" s="1218" t="s">
        <v>1373</v>
      </c>
      <c r="B85" s="1219">
        <f>((B84-B83)/B83)*100</f>
        <v>-1.8608136784507541</v>
      </c>
      <c r="C85" s="1219">
        <f t="shared" ref="C85" si="199">((C84-C83)/C83)*100</f>
        <v>-1.1835970137119187</v>
      </c>
      <c r="D85" s="1219">
        <f t="shared" ref="D85" si="200">((D84-D83)/D83)*100</f>
        <v>5.5235546537779801</v>
      </c>
      <c r="E85" s="1219">
        <f t="shared" ref="E85" si="201">((E84-E83)/E83)*100</f>
        <v>1.2291387400332123</v>
      </c>
      <c r="F85" s="1219">
        <f t="shared" ref="F85" si="202">((F84-F83)/F83)*100</f>
        <v>2.0878982838899338</v>
      </c>
      <c r="G85" s="1219">
        <f t="shared" ref="G85" si="203">((G84-G83)/G83)*100</f>
        <v>5.6086211111202999</v>
      </c>
      <c r="H85" s="1219">
        <f t="shared" ref="H85" si="204">((H84-H83)/H83)*100</f>
        <v>10.928361464164627</v>
      </c>
      <c r="I85" s="1219">
        <f t="shared" ref="I85" si="205">((I84-I83)/I83)*100</f>
        <v>8.3270245215640895</v>
      </c>
      <c r="J85" s="1219">
        <f t="shared" ref="J85" si="206">((J84-J83)/J83)*100</f>
        <v>3.6446570135178851</v>
      </c>
      <c r="K85" s="1219">
        <f t="shared" ref="K85" si="207">((K84-K83)/K83)*100</f>
        <v>4.6703876599283953</v>
      </c>
      <c r="L85" s="1219">
        <f t="shared" ref="L85" si="208">((L84-L83)/L83)*100</f>
        <v>3.5143178917492373</v>
      </c>
      <c r="M85" s="1219">
        <f t="shared" ref="M85" si="209">((M84-M83)/M83)*100</f>
        <v>1.3629820033379654</v>
      </c>
      <c r="N85" s="1220">
        <f>((N84-N83)/N83)*100</f>
        <v>3.5501920291650437</v>
      </c>
      <c r="O85" s="1247"/>
    </row>
    <row r="86" spans="1:20" s="1211" customFormat="1">
      <c r="A86" s="1207" t="s">
        <v>1694</v>
      </c>
      <c r="B86" s="1208"/>
      <c r="C86" s="1209"/>
      <c r="D86" s="1209"/>
      <c r="E86" s="1209"/>
      <c r="F86" s="1209"/>
      <c r="G86" s="1209"/>
      <c r="H86" s="1209"/>
      <c r="I86" s="1209"/>
      <c r="J86" s="1209"/>
      <c r="K86" s="1209"/>
      <c r="L86" s="1209"/>
      <c r="M86" s="1209"/>
      <c r="N86" s="1210"/>
      <c r="O86" s="1246"/>
      <c r="P86" s="1235"/>
      <c r="Q86" s="1235"/>
      <c r="R86" s="1235"/>
      <c r="S86" s="1244"/>
      <c r="T86" s="1244"/>
    </row>
    <row r="87" spans="1:20" s="1211" customFormat="1">
      <c r="A87" s="1212" t="s">
        <v>1350</v>
      </c>
      <c r="B87" s="1213">
        <v>4859.5720000000001</v>
      </c>
      <c r="C87" s="1213">
        <v>3603.8029999999999</v>
      </c>
      <c r="D87" s="1213">
        <v>5711.0050000000001</v>
      </c>
      <c r="E87" s="1213">
        <v>5129.9889999999996</v>
      </c>
      <c r="F87" s="1213">
        <v>5014.8389999999999</v>
      </c>
      <c r="G87" s="1213">
        <v>4432.5990000000002</v>
      </c>
      <c r="H87" s="1213">
        <v>4877.6580000000004</v>
      </c>
      <c r="I87" s="1213">
        <v>4769.335</v>
      </c>
      <c r="J87" s="1213">
        <v>4487.63</v>
      </c>
      <c r="K87" s="1213">
        <v>5233.0990000000002</v>
      </c>
      <c r="L87" s="1213">
        <v>4488.34</v>
      </c>
      <c r="M87" s="1213">
        <v>4705.3990000000003</v>
      </c>
      <c r="N87" s="1214">
        <f>SUM(B87:INDEX(B87:M87,$P$1))</f>
        <v>57313.268000000004</v>
      </c>
      <c r="O87" s="1246"/>
      <c r="P87" s="1235"/>
      <c r="Q87" s="1235"/>
      <c r="R87" s="1235"/>
      <c r="S87" s="1244"/>
      <c r="T87" s="1244"/>
    </row>
    <row r="88" spans="1:20">
      <c r="A88" s="1215" t="s">
        <v>1349</v>
      </c>
      <c r="B88" s="1216">
        <v>4540.3469999999998</v>
      </c>
      <c r="C88" s="1216">
        <v>5157.125</v>
      </c>
      <c r="D88" s="1216">
        <v>4609.9799999999996</v>
      </c>
      <c r="E88" s="1216">
        <v>4772.942</v>
      </c>
      <c r="F88" s="1216">
        <v>4362.4930000000004</v>
      </c>
      <c r="G88" s="1216">
        <v>4741.4279999999999</v>
      </c>
      <c r="H88" s="1216">
        <v>4408.5659999999998</v>
      </c>
      <c r="I88" s="1216">
        <v>4999.2240000000002</v>
      </c>
      <c r="J88" s="1216">
        <v>4060.5039999999999</v>
      </c>
      <c r="K88" s="1216">
        <v>4156.9579999999996</v>
      </c>
      <c r="L88" s="1216">
        <v>5222.9840000000004</v>
      </c>
      <c r="M88" s="1216">
        <v>4733.2790000000005</v>
      </c>
      <c r="N88" s="1217">
        <f>SUM(B88:M88)</f>
        <v>55765.830000000009</v>
      </c>
      <c r="O88" s="1247"/>
    </row>
    <row r="89" spans="1:20">
      <c r="A89" s="1218" t="s">
        <v>1373</v>
      </c>
      <c r="B89" s="1219">
        <f>((B88-B87)/B87)*100</f>
        <v>-6.5689941418709372</v>
      </c>
      <c r="C89" s="1219">
        <f t="shared" ref="C89" si="210">((C88-C87)/C87)*100</f>
        <v>43.102300541955266</v>
      </c>
      <c r="D89" s="1219">
        <f t="shared" ref="D89" si="211">((D88-D87)/D87)*100</f>
        <v>-19.279006059353836</v>
      </c>
      <c r="E89" s="1219">
        <f t="shared" ref="E89" si="212">((E88-E87)/E87)*100</f>
        <v>-6.959995430789415</v>
      </c>
      <c r="F89" s="1219">
        <f t="shared" ref="F89" si="213">((F88-F87)/F87)*100</f>
        <v>-13.008313925930615</v>
      </c>
      <c r="G89" s="1219">
        <f t="shared" ref="G89" si="214">((G88-G87)/G87)*100</f>
        <v>6.9672217134913339</v>
      </c>
      <c r="H89" s="1219">
        <f t="shared" ref="H89" si="215">((H88-H87)/H87)*100</f>
        <v>-9.6171564304016499</v>
      </c>
      <c r="I89" s="1219">
        <f t="shared" ref="I89" si="216">((I88-I87)/I87)*100</f>
        <v>4.8201478822519306</v>
      </c>
      <c r="J89" s="1219">
        <f t="shared" ref="J89" si="217">((J88-J87)/J87)*100</f>
        <v>-9.51785240761828</v>
      </c>
      <c r="K89" s="1219">
        <f t="shared" ref="K89" si="218">((K88-K87)/K87)*100</f>
        <v>-20.564124622905101</v>
      </c>
      <c r="L89" s="1219">
        <f t="shared" ref="L89" si="219">((L88-L87)/L87)*100</f>
        <v>16.367833096423183</v>
      </c>
      <c r="M89" s="1219">
        <f t="shared" ref="M89" si="220">((M88-M87)/M87)*100</f>
        <v>0.59251085827153249</v>
      </c>
      <c r="N89" s="1220">
        <f>((N88-N87)/N87)*100</f>
        <v>-2.6999646922942775</v>
      </c>
      <c r="O89" s="1247"/>
    </row>
    <row r="90" spans="1:20" s="1211" customFormat="1">
      <c r="A90" s="1207" t="s">
        <v>1695</v>
      </c>
      <c r="B90" s="1208"/>
      <c r="C90" s="1209"/>
      <c r="D90" s="1209"/>
      <c r="E90" s="1209"/>
      <c r="F90" s="1209"/>
      <c r="G90" s="1209"/>
      <c r="H90" s="1209"/>
      <c r="I90" s="1209"/>
      <c r="J90" s="1209"/>
      <c r="K90" s="1209"/>
      <c r="L90" s="1209"/>
      <c r="M90" s="1209"/>
      <c r="N90" s="1210"/>
      <c r="O90" s="1246"/>
      <c r="P90" s="1235"/>
      <c r="Q90" s="1235"/>
      <c r="R90" s="1235"/>
      <c r="S90" s="1244"/>
      <c r="T90" s="1244"/>
    </row>
    <row r="91" spans="1:20">
      <c r="A91" s="1212" t="s">
        <v>1350</v>
      </c>
      <c r="B91" s="1213">
        <v>13210.712</v>
      </c>
      <c r="C91" s="1213">
        <v>12617.794</v>
      </c>
      <c r="D91" s="1213">
        <v>15562.046</v>
      </c>
      <c r="E91" s="1213">
        <v>13488.659</v>
      </c>
      <c r="F91" s="1213">
        <v>13426.012000000001</v>
      </c>
      <c r="G91" s="1213">
        <v>13447.547</v>
      </c>
      <c r="H91" s="1213">
        <v>13340.485000000001</v>
      </c>
      <c r="I91" s="1213">
        <v>14861.396000000001</v>
      </c>
      <c r="J91" s="1213">
        <v>14012.121999999999</v>
      </c>
      <c r="K91" s="1213">
        <v>13853.218000000001</v>
      </c>
      <c r="L91" s="1213">
        <v>14235.075999999999</v>
      </c>
      <c r="M91" s="1213">
        <v>12819.596</v>
      </c>
      <c r="N91" s="1214">
        <f>SUM(B91:INDEX(B91:M91,$P$1))</f>
        <v>164874.663</v>
      </c>
      <c r="O91" s="1250"/>
    </row>
    <row r="92" spans="1:20">
      <c r="A92" s="1215" t="s">
        <v>1349</v>
      </c>
      <c r="B92" s="1216">
        <v>12753.856</v>
      </c>
      <c r="C92" s="1216">
        <v>12383.343000000001</v>
      </c>
      <c r="D92" s="1216">
        <v>12891.611999999999</v>
      </c>
      <c r="E92" s="1216">
        <v>12776.44</v>
      </c>
      <c r="F92" s="1216">
        <v>14240.391</v>
      </c>
      <c r="G92" s="1216">
        <v>13414.143</v>
      </c>
      <c r="H92" s="1216">
        <v>13318.065000000001</v>
      </c>
      <c r="I92" s="1216">
        <v>14887.57</v>
      </c>
      <c r="J92" s="1216">
        <v>13104.837</v>
      </c>
      <c r="K92" s="1216">
        <v>13185</v>
      </c>
      <c r="L92" s="1216">
        <v>14259.402</v>
      </c>
      <c r="M92" s="1216">
        <v>12239.838</v>
      </c>
      <c r="N92" s="1217">
        <f>SUM(B92:M92)</f>
        <v>159454.497</v>
      </c>
      <c r="O92" s="1247"/>
    </row>
    <row r="93" spans="1:20">
      <c r="A93" s="1218" t="s">
        <v>1373</v>
      </c>
      <c r="B93" s="1219">
        <f>((B92-B91)/B91)*100</f>
        <v>-3.4582239019365484</v>
      </c>
      <c r="C93" s="1219">
        <f t="shared" ref="C93" si="221">((C92-C91)/C91)*100</f>
        <v>-1.8580981746888492</v>
      </c>
      <c r="D93" s="1219">
        <f t="shared" ref="D93" si="222">((D92-D91)/D91)*100</f>
        <v>-17.159915861963146</v>
      </c>
      <c r="E93" s="1219">
        <f t="shared" ref="E93" si="223">((E92-E91)/E91)*100</f>
        <v>-5.2801319982957473</v>
      </c>
      <c r="F93" s="1219">
        <f t="shared" ref="F93" si="224">((F92-F91)/F91)*100</f>
        <v>6.065680560988616</v>
      </c>
      <c r="G93" s="1219">
        <f t="shared" ref="G93" si="225">((G92-G91)/G91)*100</f>
        <v>-0.24840218070998712</v>
      </c>
      <c r="H93" s="1219">
        <f t="shared" ref="H93" si="226">((H92-H91)/H91)*100</f>
        <v>-0.16805985689425887</v>
      </c>
      <c r="I93" s="1219">
        <f t="shared" ref="I93" si="227">((I92-I91)/I91)*100</f>
        <v>0.17612073589855937</v>
      </c>
      <c r="J93" s="1219">
        <f t="shared" ref="J93" si="228">((J92-J91)/J91)*100</f>
        <v>-6.4750007172361181</v>
      </c>
      <c r="K93" s="1219">
        <f t="shared" ref="K93" si="229">((K92-K91)/K91)*100</f>
        <v>-4.8235579632111527</v>
      </c>
      <c r="L93" s="1219">
        <f t="shared" ref="L93" si="230">((L92-L91)/L91)*100</f>
        <v>0.1708877423626044</v>
      </c>
      <c r="M93" s="1219">
        <f t="shared" ref="M93" si="231">((M92-M91)/M91)*100</f>
        <v>-4.5224358084295311</v>
      </c>
      <c r="N93" s="1220">
        <f>((N92-N91)/N91)*100</f>
        <v>-3.2874462948864362</v>
      </c>
      <c r="O93" s="1247"/>
    </row>
    <row r="94" spans="1:20" s="1211" customFormat="1">
      <c r="A94" s="1207" t="s">
        <v>1696</v>
      </c>
      <c r="B94" s="1208"/>
      <c r="C94" s="1209"/>
      <c r="D94" s="1209"/>
      <c r="E94" s="1209"/>
      <c r="F94" s="1209"/>
      <c r="G94" s="1209"/>
      <c r="H94" s="1209"/>
      <c r="I94" s="1209"/>
      <c r="J94" s="1209"/>
      <c r="K94" s="1209"/>
      <c r="L94" s="1209"/>
      <c r="M94" s="1209"/>
      <c r="N94" s="1210"/>
      <c r="O94" s="1246"/>
      <c r="P94" s="1235"/>
      <c r="Q94" s="1235"/>
      <c r="R94" s="1235"/>
      <c r="S94" s="1244"/>
      <c r="T94" s="1244"/>
    </row>
    <row r="95" spans="1:20" s="1211" customFormat="1">
      <c r="A95" s="1212" t="s">
        <v>1350</v>
      </c>
      <c r="B95" s="1213">
        <v>34576.92</v>
      </c>
      <c r="C95" s="1213">
        <v>33932.540999999997</v>
      </c>
      <c r="D95" s="1213">
        <v>40064.9</v>
      </c>
      <c r="E95" s="1213">
        <v>37375.669000000002</v>
      </c>
      <c r="F95" s="1213">
        <v>40951.625</v>
      </c>
      <c r="G95" s="1213">
        <v>41015.75</v>
      </c>
      <c r="H95" s="1213">
        <v>40438.794000000002</v>
      </c>
      <c r="I95" s="1213">
        <v>42631.834000000003</v>
      </c>
      <c r="J95" s="1213">
        <v>38737.334000000003</v>
      </c>
      <c r="K95" s="1213">
        <v>36593.362999999998</v>
      </c>
      <c r="L95" s="1213">
        <v>34694.623</v>
      </c>
      <c r="M95" s="1213">
        <v>35085.663</v>
      </c>
      <c r="N95" s="1214">
        <f>SUM(B95:INDEX(B95:M95,$P$1))</f>
        <v>456099.01600000012</v>
      </c>
      <c r="O95" s="1246"/>
      <c r="P95" s="1235"/>
      <c r="Q95" s="1235"/>
      <c r="R95" s="1235"/>
      <c r="S95" s="1244"/>
      <c r="T95" s="1244"/>
    </row>
    <row r="96" spans="1:20">
      <c r="A96" s="1215" t="s">
        <v>1349</v>
      </c>
      <c r="B96" s="1216">
        <v>37030.173000000003</v>
      </c>
      <c r="C96" s="1216">
        <v>33774.169000000002</v>
      </c>
      <c r="D96" s="1216">
        <v>38567.326000000001</v>
      </c>
      <c r="E96" s="1216">
        <v>37766.472999999998</v>
      </c>
      <c r="F96" s="1216">
        <v>41197.43</v>
      </c>
      <c r="G96" s="1216">
        <v>40987.377999999997</v>
      </c>
      <c r="H96" s="1216">
        <v>42409.201000000001</v>
      </c>
      <c r="I96" s="1216">
        <v>39738.161</v>
      </c>
      <c r="J96" s="1216">
        <v>39440.709000000003</v>
      </c>
      <c r="K96" s="1216">
        <v>37145.650999999998</v>
      </c>
      <c r="L96" s="1216">
        <v>35549.966</v>
      </c>
      <c r="M96" s="1216">
        <v>38064.317000000003</v>
      </c>
      <c r="N96" s="1217">
        <f>SUM(B96:M96)</f>
        <v>461670.95400000003</v>
      </c>
      <c r="O96" s="1247"/>
    </row>
    <row r="97" spans="1:20">
      <c r="A97" s="1218" t="s">
        <v>1373</v>
      </c>
      <c r="B97" s="1219">
        <f>((B96-B95)/B95)*100</f>
        <v>7.0950593632978425</v>
      </c>
      <c r="C97" s="1219">
        <f t="shared" ref="C97" si="232">((C96-C95)/C95)*100</f>
        <v>-0.46672602561651882</v>
      </c>
      <c r="D97" s="1219">
        <f t="shared" ref="D97" si="233">((D96-D95)/D95)*100</f>
        <v>-3.7378703054294422</v>
      </c>
      <c r="E97" s="1219">
        <f t="shared" ref="E97" si="234">((E96-E95)/E95)*100</f>
        <v>1.0456107153560152</v>
      </c>
      <c r="F97" s="1219">
        <f t="shared" ref="F97" si="235">((F96-F95)/F95)*100</f>
        <v>0.60023259150277997</v>
      </c>
      <c r="G97" s="1219">
        <f t="shared" ref="G97" si="236">((G96-G95)/G95)*100</f>
        <v>-6.9173427280990907E-2</v>
      </c>
      <c r="H97" s="1219">
        <f t="shared" ref="H97" si="237">((H96-H95)/H95)*100</f>
        <v>4.872566179891515</v>
      </c>
      <c r="I97" s="1219">
        <f t="shared" ref="I97" si="238">((I96-I95)/I95)*100</f>
        <v>-6.7875874164831904</v>
      </c>
      <c r="J97" s="1219">
        <f t="shared" ref="J97" si="239">((J96-J95)/J95)*100</f>
        <v>1.8157547961354283</v>
      </c>
      <c r="K97" s="1219">
        <f t="shared" ref="K97" si="240">((K96-K95)/K95)*100</f>
        <v>1.5092572934605668</v>
      </c>
      <c r="L97" s="1219">
        <f t="shared" ref="L97" si="241">((L96-L95)/L95)*100</f>
        <v>2.4653474401494453</v>
      </c>
      <c r="M97" s="1219">
        <f t="shared" ref="M97" si="242">((M96-M95)/M95)*100</f>
        <v>8.4896614323634196</v>
      </c>
      <c r="N97" s="1220">
        <f>((N96-N95)/N95)*100</f>
        <v>1.2216509583524087</v>
      </c>
      <c r="O97" s="1247"/>
    </row>
    <row r="98" spans="1:20" ht="17.25">
      <c r="A98" s="1207" t="s">
        <v>1723</v>
      </c>
      <c r="B98" s="1208"/>
      <c r="C98" s="1209"/>
      <c r="D98" s="1209"/>
      <c r="E98" s="1209"/>
      <c r="F98" s="1209"/>
      <c r="G98" s="1209"/>
      <c r="H98" s="1209"/>
      <c r="I98" s="1209"/>
      <c r="J98" s="1209"/>
      <c r="K98" s="1209"/>
      <c r="L98" s="1209"/>
      <c r="M98" s="1209"/>
      <c r="N98" s="1210"/>
      <c r="O98" s="1247"/>
    </row>
    <row r="99" spans="1:20" s="1211" customFormat="1">
      <c r="A99" s="1212" t="s">
        <v>1350</v>
      </c>
      <c r="B99" s="1213">
        <v>64773.220999999998</v>
      </c>
      <c r="C99" s="1213">
        <v>64792.523000000001</v>
      </c>
      <c r="D99" s="1213">
        <v>75175.817999999999</v>
      </c>
      <c r="E99" s="1213">
        <v>66285.835999999996</v>
      </c>
      <c r="F99" s="1213">
        <v>69843.013999999996</v>
      </c>
      <c r="G99" s="1213">
        <v>67362.8</v>
      </c>
      <c r="H99" s="1213">
        <v>65447.33</v>
      </c>
      <c r="I99" s="1213">
        <v>67681.625</v>
      </c>
      <c r="J99" s="1213">
        <v>63820.733999999997</v>
      </c>
      <c r="K99" s="1213">
        <v>61990.169000000002</v>
      </c>
      <c r="L99" s="1213">
        <v>65138.805999999997</v>
      </c>
      <c r="M99" s="1213">
        <v>57920.714999999997</v>
      </c>
      <c r="N99" s="1214">
        <f>SUM(B99:INDEX(B99:M99,$P$1))</f>
        <v>790232.59100000001</v>
      </c>
      <c r="O99" s="1246"/>
      <c r="P99" s="1235"/>
      <c r="Q99" s="1235"/>
      <c r="R99" s="1235"/>
      <c r="S99" s="1244"/>
      <c r="T99" s="1244"/>
    </row>
    <row r="100" spans="1:20" s="1211" customFormat="1">
      <c r="A100" s="1215" t="s">
        <v>1349</v>
      </c>
      <c r="B100" s="1216">
        <v>63584.152000000002</v>
      </c>
      <c r="C100" s="1216">
        <v>63165.811999999998</v>
      </c>
      <c r="D100" s="1216">
        <v>72555.202000000005</v>
      </c>
      <c r="E100" s="1216">
        <v>63160.538</v>
      </c>
      <c r="F100" s="1216">
        <v>70623.759999999995</v>
      </c>
      <c r="G100" s="1216">
        <v>69915.490000000005</v>
      </c>
      <c r="H100" s="1216">
        <v>65970.119000000006</v>
      </c>
      <c r="I100" s="1216">
        <v>66355.361000000004</v>
      </c>
      <c r="J100" s="1216">
        <v>66034.616999999998</v>
      </c>
      <c r="K100" s="1216">
        <v>65943.767000000007</v>
      </c>
      <c r="L100" s="1216">
        <v>65446.046000000002</v>
      </c>
      <c r="M100" s="1216">
        <v>59736.12</v>
      </c>
      <c r="N100" s="1217">
        <f>SUM(B100:M100)</f>
        <v>792490.98399999994</v>
      </c>
      <c r="O100" s="1250"/>
      <c r="P100" s="1235"/>
      <c r="Q100" s="1235"/>
      <c r="R100" s="1235"/>
      <c r="S100" s="1244"/>
      <c r="T100" s="1244"/>
    </row>
    <row r="101" spans="1:20">
      <c r="A101" s="1218" t="s">
        <v>1373</v>
      </c>
      <c r="B101" s="1219">
        <f>((B100-B99)/B99)*100</f>
        <v>-1.835741656262541</v>
      </c>
      <c r="C101" s="1219">
        <f t="shared" ref="C101" si="243">((C100-C99)/C99)*100</f>
        <v>-2.5106461744050361</v>
      </c>
      <c r="D101" s="1219">
        <f t="shared" ref="D101" si="244">((D100-D99)/D99)*100</f>
        <v>-3.4859826866133927</v>
      </c>
      <c r="E101" s="1219">
        <f t="shared" ref="E101" si="245">((E100-E99)/E99)*100</f>
        <v>-4.7148805666417113</v>
      </c>
      <c r="F101" s="1219">
        <f t="shared" ref="F101" si="246">((F100-F99)/F99)*100</f>
        <v>1.1178584017007045</v>
      </c>
      <c r="G101" s="1219">
        <f t="shared" ref="G101" si="247">((G100-G99)/G99)*100</f>
        <v>3.7894654022695056</v>
      </c>
      <c r="H101" s="1219">
        <f t="shared" ref="H101" si="248">((H100-H99)/H99)*100</f>
        <v>0.79879347255266842</v>
      </c>
      <c r="I101" s="1219">
        <f t="shared" ref="I101" si="249">((I100-I99)/I99)*100</f>
        <v>-1.9595628798806108</v>
      </c>
      <c r="J101" s="1219">
        <f t="shared" ref="J101" si="250">((J100-J99)/J99)*100</f>
        <v>3.4689087091978634</v>
      </c>
      <c r="K101" s="1219">
        <f t="shared" ref="K101" si="251">((K100-K99)/K99)*100</f>
        <v>6.3777822576996126</v>
      </c>
      <c r="L101" s="1219">
        <f t="shared" ref="L101" si="252">((L100-L99)/L99)*100</f>
        <v>0.47166968335281623</v>
      </c>
      <c r="M101" s="1219">
        <f t="shared" ref="M101" si="253">((M100-M99)/M99)*100</f>
        <v>3.1342931453798637</v>
      </c>
      <c r="N101" s="1220">
        <f>((N100-N99)/N99)*100</f>
        <v>0.28578839011714763</v>
      </c>
      <c r="O101" s="1247"/>
    </row>
    <row r="102" spans="1:20">
      <c r="A102" s="1207" t="s">
        <v>1697</v>
      </c>
      <c r="B102" s="1208"/>
      <c r="C102" s="1209"/>
      <c r="D102" s="1209"/>
      <c r="E102" s="1209"/>
      <c r="F102" s="1209"/>
      <c r="G102" s="1209"/>
      <c r="H102" s="1209"/>
      <c r="I102" s="1209"/>
      <c r="J102" s="1209"/>
      <c r="K102" s="1209"/>
      <c r="L102" s="1209"/>
      <c r="M102" s="1209"/>
      <c r="N102" s="1210"/>
      <c r="O102" s="1247"/>
    </row>
    <row r="103" spans="1:20">
      <c r="A103" s="1212" t="s">
        <v>1350</v>
      </c>
      <c r="B103" s="1213">
        <v>249.935</v>
      </c>
      <c r="C103" s="1213">
        <v>358.59100000000001</v>
      </c>
      <c r="D103" s="1213">
        <v>424.52</v>
      </c>
      <c r="E103" s="1213">
        <v>360.57799999999997</v>
      </c>
      <c r="F103" s="1213">
        <v>361.28199999999998</v>
      </c>
      <c r="G103" s="1213">
        <v>348.34500000000003</v>
      </c>
      <c r="H103" s="1213">
        <v>294.03399999999999</v>
      </c>
      <c r="I103" s="1213">
        <v>324.29500000000002</v>
      </c>
      <c r="J103" s="1213">
        <v>323.22699999999998</v>
      </c>
      <c r="K103" s="1213">
        <v>321.10000000000002</v>
      </c>
      <c r="L103" s="1213">
        <v>340.214</v>
      </c>
      <c r="M103" s="1213">
        <v>242.398</v>
      </c>
      <c r="N103" s="1214">
        <f>SUM(B103:INDEX(B103:M103,$P$1))</f>
        <v>3948.5190000000002</v>
      </c>
      <c r="O103" s="1247"/>
    </row>
    <row r="104" spans="1:20">
      <c r="A104" s="1215" t="s">
        <v>1349</v>
      </c>
      <c r="B104" s="1216">
        <v>290.24299999999999</v>
      </c>
      <c r="C104" s="1216">
        <v>292.63400000000001</v>
      </c>
      <c r="D104" s="1216">
        <v>327.9</v>
      </c>
      <c r="E104" s="1216">
        <v>255.20599999999999</v>
      </c>
      <c r="F104" s="1216">
        <v>287.82600000000002</v>
      </c>
      <c r="G104" s="1216">
        <v>320.37</v>
      </c>
      <c r="H104" s="1216">
        <v>294.16899999999998</v>
      </c>
      <c r="I104" s="1216">
        <v>323.47500000000002</v>
      </c>
      <c r="J104" s="1216">
        <v>322.93</v>
      </c>
      <c r="K104" s="1216">
        <v>305.846</v>
      </c>
      <c r="L104" s="1216">
        <v>347.28699999999998</v>
      </c>
      <c r="M104" s="1216">
        <v>312.51400000000001</v>
      </c>
      <c r="N104" s="1217">
        <f>SUM(B104:M104)</f>
        <v>3680.3999999999996</v>
      </c>
      <c r="O104" s="1247"/>
    </row>
    <row r="105" spans="1:20">
      <c r="A105" s="1218" t="s">
        <v>1373</v>
      </c>
      <c r="B105" s="1219">
        <f>((B104-B103)/B103)*100</f>
        <v>16.127393122211771</v>
      </c>
      <c r="C105" s="1219">
        <f t="shared" ref="C105" si="254">((C104-C103)/C103)*100</f>
        <v>-18.393378528741657</v>
      </c>
      <c r="D105" s="1219">
        <f t="shared" ref="D105" si="255">((D104-D103)/D103)*100</f>
        <v>-22.759822858758127</v>
      </c>
      <c r="E105" s="1219">
        <f t="shared" ref="E105" si="256">((E104-E103)/E103)*100</f>
        <v>-29.223080720398915</v>
      </c>
      <c r="F105" s="1219">
        <f t="shared" ref="F105" si="257">((F104-F103)/F103)*100</f>
        <v>-20.332039791630905</v>
      </c>
      <c r="G105" s="1219">
        <f t="shared" ref="G105" si="258">((G104-G103)/G103)*100</f>
        <v>-8.0308315032510933</v>
      </c>
      <c r="H105" s="1219">
        <f t="shared" ref="H105" si="259">((H104-H103)/H103)*100</f>
        <v>4.5913057673599281E-2</v>
      </c>
      <c r="I105" s="1219">
        <f t="shared" ref="I105" si="260">((I104-I103)/I103)*100</f>
        <v>-0.25285619574769674</v>
      </c>
      <c r="J105" s="1219">
        <f t="shared" ref="J105" si="261">((J104-J103)/J103)*100</f>
        <v>-9.1885888245712352E-2</v>
      </c>
      <c r="K105" s="1219">
        <f t="shared" ref="K105" si="262">((K104-K103)/K103)*100</f>
        <v>-4.7505450015571524</v>
      </c>
      <c r="L105" s="1219">
        <f t="shared" ref="L105" si="263">((L104-L103)/L103)*100</f>
        <v>2.078985579664558</v>
      </c>
      <c r="M105" s="1219">
        <f t="shared" ref="M105" si="264">((M104-M103)/M103)*100</f>
        <v>28.92598123746896</v>
      </c>
      <c r="N105" s="1220">
        <f>((N104-N103)/N103)*100</f>
        <v>-6.7903687433187114</v>
      </c>
      <c r="O105" s="1247"/>
    </row>
    <row r="106" spans="1:20" s="1211" customFormat="1">
      <c r="A106" s="1207" t="s">
        <v>1698</v>
      </c>
      <c r="B106" s="1208"/>
      <c r="C106" s="1209"/>
      <c r="D106" s="1209"/>
      <c r="E106" s="1209"/>
      <c r="F106" s="1209"/>
      <c r="G106" s="1209"/>
      <c r="H106" s="1209"/>
      <c r="I106" s="1209"/>
      <c r="J106" s="1209"/>
      <c r="K106" s="1209"/>
      <c r="L106" s="1209"/>
      <c r="M106" s="1209"/>
      <c r="N106" s="1210"/>
      <c r="O106" s="1246"/>
      <c r="P106" s="1235"/>
      <c r="Q106" s="1235"/>
      <c r="R106" s="1235"/>
      <c r="S106" s="1244"/>
      <c r="T106" s="1244"/>
    </row>
    <row r="107" spans="1:20">
      <c r="A107" s="1212" t="s">
        <v>1350</v>
      </c>
      <c r="B107" s="1213">
        <v>16998.18</v>
      </c>
      <c r="C107" s="1213">
        <v>16227.912</v>
      </c>
      <c r="D107" s="1213">
        <v>18398.223000000002</v>
      </c>
      <c r="E107" s="1213">
        <v>16990.403999999999</v>
      </c>
      <c r="F107" s="1213">
        <v>17643.947</v>
      </c>
      <c r="G107" s="1213">
        <v>16867.96</v>
      </c>
      <c r="H107" s="1213">
        <v>15794.732</v>
      </c>
      <c r="I107" s="1213">
        <v>17501.983</v>
      </c>
      <c r="J107" s="1213">
        <v>18760.120999999999</v>
      </c>
      <c r="K107" s="1213">
        <v>16993.541000000001</v>
      </c>
      <c r="L107" s="1213">
        <v>18868.080999999998</v>
      </c>
      <c r="M107" s="1213">
        <v>17871.850999999999</v>
      </c>
      <c r="N107" s="1214">
        <f>SUM(B107:INDEX(B107:M107,$P$1))</f>
        <v>208916.935</v>
      </c>
      <c r="O107" s="1247"/>
    </row>
    <row r="108" spans="1:20">
      <c r="A108" s="1215" t="s">
        <v>1349</v>
      </c>
      <c r="B108" s="1216">
        <v>17381.788</v>
      </c>
      <c r="C108" s="1216">
        <v>16919.001</v>
      </c>
      <c r="D108" s="1216">
        <v>18799.53</v>
      </c>
      <c r="E108" s="1216">
        <v>14941.826999999999</v>
      </c>
      <c r="F108" s="1216">
        <v>16633.550999999999</v>
      </c>
      <c r="G108" s="1216">
        <v>17001.288</v>
      </c>
      <c r="H108" s="1216">
        <v>16409.476999999999</v>
      </c>
      <c r="I108" s="1216">
        <v>18014.845000000001</v>
      </c>
      <c r="J108" s="1216">
        <v>17959.045999999998</v>
      </c>
      <c r="K108" s="1216">
        <v>16871.986000000001</v>
      </c>
      <c r="L108" s="1216">
        <v>19142.169000000002</v>
      </c>
      <c r="M108" s="1216">
        <v>16210.191000000001</v>
      </c>
      <c r="N108" s="1217">
        <f>SUM(B108:M108)</f>
        <v>206284.69900000002</v>
      </c>
      <c r="O108" s="1247"/>
    </row>
    <row r="109" spans="1:20">
      <c r="A109" s="1218" t="s">
        <v>1373</v>
      </c>
      <c r="B109" s="1219">
        <f>((B108-B107)/B107)*100</f>
        <v>2.2567592530494451</v>
      </c>
      <c r="C109" s="1219">
        <f t="shared" ref="C109" si="265">((C108-C107)/C107)*100</f>
        <v>4.2586439956046096</v>
      </c>
      <c r="D109" s="1219">
        <f t="shared" ref="D109" si="266">((D108-D107)/D107)*100</f>
        <v>2.1812269587122466</v>
      </c>
      <c r="E109" s="1219">
        <f t="shared" ref="E109" si="267">((E108-E107)/E107)*100</f>
        <v>-12.057258909205453</v>
      </c>
      <c r="F109" s="1219">
        <f t="shared" ref="F109" si="268">((F108-F107)/F107)*100</f>
        <v>-5.7265871406210902</v>
      </c>
      <c r="G109" s="1219">
        <f t="shared" ref="G109" si="269">((G108-G107)/G107)*100</f>
        <v>0.79042160403511363</v>
      </c>
      <c r="H109" s="1219">
        <f t="shared" ref="H109" si="270">((H108-H107)/H107)*100</f>
        <v>3.892088830630358</v>
      </c>
      <c r="I109" s="1219">
        <f t="shared" ref="I109" si="271">((I108-I107)/I107)*100</f>
        <v>2.9303079542472474</v>
      </c>
      <c r="J109" s="1219">
        <f t="shared" ref="J109" si="272">((J108-J107)/J107)*100</f>
        <v>-4.2700950596214211</v>
      </c>
      <c r="K109" s="1219">
        <f t="shared" ref="K109" si="273">((K108-K107)/K107)*100</f>
        <v>-0.71530118413813981</v>
      </c>
      <c r="L109" s="1219">
        <f t="shared" ref="L109" si="274">((L108-L107)/L107)*100</f>
        <v>1.4526543531374674</v>
      </c>
      <c r="M109" s="1219">
        <f t="shared" ref="M109" si="275">((M108-M107)/M107)*100</f>
        <v>-9.2976379447209911</v>
      </c>
      <c r="N109" s="1220">
        <f>((N108-N107)/N107)*100</f>
        <v>-1.2599438145117223</v>
      </c>
      <c r="O109" s="1250"/>
    </row>
    <row r="110" spans="1:20" s="1211" customFormat="1">
      <c r="A110" s="1207" t="s">
        <v>1699</v>
      </c>
      <c r="B110" s="1208"/>
      <c r="C110" s="1209"/>
      <c r="D110" s="1209"/>
      <c r="E110" s="1209"/>
      <c r="F110" s="1209"/>
      <c r="G110" s="1209"/>
      <c r="H110" s="1209"/>
      <c r="I110" s="1209"/>
      <c r="J110" s="1209"/>
      <c r="K110" s="1209"/>
      <c r="L110" s="1209"/>
      <c r="M110" s="1209"/>
      <c r="N110" s="1210"/>
      <c r="O110" s="1246"/>
      <c r="P110" s="1235"/>
      <c r="Q110" s="1235"/>
      <c r="R110" s="1235"/>
      <c r="S110" s="1244"/>
      <c r="T110" s="1244"/>
    </row>
    <row r="111" spans="1:20">
      <c r="A111" s="1212" t="s">
        <v>1350</v>
      </c>
      <c r="B111" s="1213">
        <v>222013.872</v>
      </c>
      <c r="C111" s="1213">
        <v>208782.86199999999</v>
      </c>
      <c r="D111" s="1213">
        <v>238206.92100000003</v>
      </c>
      <c r="E111" s="1213">
        <v>220624.611</v>
      </c>
      <c r="F111" s="1213">
        <v>230212.19100000002</v>
      </c>
      <c r="G111" s="1213">
        <v>221466.59299999999</v>
      </c>
      <c r="H111" s="1213">
        <v>216294.35299999997</v>
      </c>
      <c r="I111" s="1213">
        <v>223173.20600000001</v>
      </c>
      <c r="J111" s="1213">
        <v>215195.61200000002</v>
      </c>
      <c r="K111" s="1213">
        <v>214003.41500000001</v>
      </c>
      <c r="L111" s="1213">
        <v>215927.59700000001</v>
      </c>
      <c r="M111" s="1213">
        <v>212824.65500000003</v>
      </c>
      <c r="N111" s="1214">
        <f>SUM(B111:INDEX(B111:M111,$P$1))</f>
        <v>2638725.8880000003</v>
      </c>
      <c r="O111" s="1247"/>
    </row>
    <row r="112" spans="1:20">
      <c r="A112" s="1215" t="s">
        <v>1349</v>
      </c>
      <c r="B112" s="1216">
        <v>220318.01100000006</v>
      </c>
      <c r="C112" s="1216">
        <v>207970.00899999999</v>
      </c>
      <c r="D112" s="1216">
        <v>233340.69200000001</v>
      </c>
      <c r="E112" s="1216">
        <v>216701.772</v>
      </c>
      <c r="F112" s="1216">
        <v>232531.109</v>
      </c>
      <c r="G112" s="1216">
        <v>227567.18900000001</v>
      </c>
      <c r="H112" s="1216">
        <v>226165.27000000002</v>
      </c>
      <c r="I112" s="1216">
        <v>224523.74799999999</v>
      </c>
      <c r="J112" s="1216">
        <v>216418.291</v>
      </c>
      <c r="K112" s="1216">
        <v>217770.37400000001</v>
      </c>
      <c r="L112" s="1216">
        <v>218290.57</v>
      </c>
      <c r="M112" s="1216">
        <v>215283.476</v>
      </c>
      <c r="N112" s="1217">
        <f>SUM(B112:M112)</f>
        <v>2656880.5109999995</v>
      </c>
      <c r="O112" s="1247"/>
    </row>
    <row r="113" spans="1:20">
      <c r="A113" s="1218" t="s">
        <v>1373</v>
      </c>
      <c r="B113" s="1219">
        <f>((B112-B111)/B111)*100</f>
        <v>-0.76385362082237196</v>
      </c>
      <c r="C113" s="1219">
        <f t="shared" ref="C113" si="276">((C112-C111)/C111)*100</f>
        <v>-0.3893293693809039</v>
      </c>
      <c r="D113" s="1219">
        <f t="shared" ref="D113" si="277">((D112-D111)/D111)*100</f>
        <v>-2.0428579403030951</v>
      </c>
      <c r="E113" s="1219">
        <f t="shared" ref="E113" si="278">((E112-E111)/E111)*100</f>
        <v>-1.7780604721383542</v>
      </c>
      <c r="F113" s="1219">
        <f t="shared" ref="F113" si="279">((F112-F111)/F111)*100</f>
        <v>1.007295916835254</v>
      </c>
      <c r="G113" s="1219">
        <f t="shared" ref="G113" si="280">((G112-G111)/G111)*100</f>
        <v>2.7546348717253348</v>
      </c>
      <c r="H113" s="1219">
        <f t="shared" ref="H113" si="281">((H112-H111)/H111)*100</f>
        <v>4.5636498887236527</v>
      </c>
      <c r="I113" s="1219">
        <f t="shared" ref="I113" si="282">((I112-I111)/I111)*100</f>
        <v>0.60515418683369493</v>
      </c>
      <c r="J113" s="1219">
        <f t="shared" ref="J113" si="283">((J112-J111)/J111)*100</f>
        <v>0.56817097181329823</v>
      </c>
      <c r="K113" s="1219">
        <f t="shared" ref="K113" si="284">((K112-K111)/K111)*100</f>
        <v>1.760233125251764</v>
      </c>
      <c r="L113" s="1219">
        <f t="shared" ref="L113" si="285">((L112-L111)/L111)*100</f>
        <v>1.0943358018289797</v>
      </c>
      <c r="M113" s="1219">
        <f t="shared" ref="M113" si="286">((M112-M111)/M111)*100</f>
        <v>1.1553271400815694</v>
      </c>
      <c r="N113" s="1220">
        <f>((N112-N111)/N111)*100</f>
        <v>0.68800715840019855</v>
      </c>
      <c r="O113" s="1247"/>
    </row>
    <row r="114" spans="1:20" s="1211" customFormat="1" ht="14.25" customHeight="1">
      <c r="A114" s="1207" t="s">
        <v>1700</v>
      </c>
      <c r="B114" s="1208"/>
      <c r="C114" s="1209"/>
      <c r="D114" s="1209"/>
      <c r="E114" s="1209"/>
      <c r="F114" s="1209"/>
      <c r="G114" s="1209"/>
      <c r="H114" s="1209"/>
      <c r="I114" s="1209"/>
      <c r="J114" s="1209"/>
      <c r="K114" s="1209"/>
      <c r="L114" s="1209"/>
      <c r="M114" s="1209"/>
      <c r="N114" s="1210"/>
      <c r="O114" s="1246"/>
      <c r="P114" s="1235"/>
      <c r="Q114" s="1235"/>
      <c r="R114" s="1235"/>
      <c r="S114" s="1244"/>
      <c r="T114" s="1244"/>
    </row>
    <row r="115" spans="1:20">
      <c r="A115" s="1212" t="s">
        <v>1350</v>
      </c>
      <c r="B115" s="1213">
        <v>205015.69199999998</v>
      </c>
      <c r="C115" s="1213">
        <v>192554.95</v>
      </c>
      <c r="D115" s="1213">
        <v>219808.69800000003</v>
      </c>
      <c r="E115" s="1213">
        <v>203634.20699999997</v>
      </c>
      <c r="F115" s="1213">
        <v>212568.24400000001</v>
      </c>
      <c r="G115" s="1213">
        <v>204598.63300000003</v>
      </c>
      <c r="H115" s="1213">
        <v>200499.62099999998</v>
      </c>
      <c r="I115" s="1213">
        <v>205671.223</v>
      </c>
      <c r="J115" s="1213">
        <v>196435.49100000001</v>
      </c>
      <c r="K115" s="1213">
        <v>197009.87400000001</v>
      </c>
      <c r="L115" s="1213">
        <v>197059.516</v>
      </c>
      <c r="M115" s="1213">
        <v>194952.804</v>
      </c>
      <c r="N115" s="1214">
        <f>SUM(B115:INDEX(B115:M115,$P$1))</f>
        <v>2429808.9530000002</v>
      </c>
      <c r="O115" s="1247"/>
    </row>
    <row r="116" spans="1:20">
      <c r="A116" s="1215" t="s">
        <v>1349</v>
      </c>
      <c r="B116" s="1216">
        <v>202936.223</v>
      </c>
      <c r="C116" s="1216">
        <v>191051.008</v>
      </c>
      <c r="D116" s="1216">
        <v>214541.16200000001</v>
      </c>
      <c r="E116" s="1216">
        <v>201759.94499999998</v>
      </c>
      <c r="F116" s="1216">
        <v>215897.55799999999</v>
      </c>
      <c r="G116" s="1216">
        <v>210565.90099999998</v>
      </c>
      <c r="H116" s="1216">
        <v>209755.79300000003</v>
      </c>
      <c r="I116" s="1216">
        <v>206508.90299999999</v>
      </c>
      <c r="J116" s="1216">
        <v>198459.245</v>
      </c>
      <c r="K116" s="1216">
        <v>200898.38800000001</v>
      </c>
      <c r="L116" s="1216">
        <v>199148.40100000001</v>
      </c>
      <c r="M116" s="1216">
        <v>199073.285</v>
      </c>
      <c r="N116" s="1217">
        <f>SUM(B116:M116)</f>
        <v>2450595.8119999999</v>
      </c>
      <c r="O116" s="1247"/>
    </row>
    <row r="117" spans="1:20">
      <c r="A117" s="1221" t="s">
        <v>1373</v>
      </c>
      <c r="B117" s="1222">
        <f>((B116-B115)/B115)*100</f>
        <v>-1.0142974811898706</v>
      </c>
      <c r="C117" s="1222">
        <f t="shared" ref="C117" si="287">((C116-C115)/C115)*100</f>
        <v>-0.78104561840659503</v>
      </c>
      <c r="D117" s="1222">
        <f t="shared" ref="D117" si="288">((D116-D115)/D115)*100</f>
        <v>-2.3964183619339852</v>
      </c>
      <c r="E117" s="1222">
        <f t="shared" ref="E117" si="289">((E116-E115)/E115)*100</f>
        <v>-0.92040626553474303</v>
      </c>
      <c r="F117" s="1222">
        <f t="shared" ref="F117" si="290">((F116-F115)/F115)*100</f>
        <v>1.5662330070337243</v>
      </c>
      <c r="G117" s="1222">
        <f t="shared" ref="G117" si="291">((G116-G115)/G115)*100</f>
        <v>2.9165727612656882</v>
      </c>
      <c r="H117" s="1222">
        <f t="shared" ref="H117" si="292">((H116-H115)/H115)*100</f>
        <v>4.6165533649562613</v>
      </c>
      <c r="I117" s="1222">
        <f t="shared" ref="I117" si="293">((I116-I115)/I115)*100</f>
        <v>0.40729081481661294</v>
      </c>
      <c r="J117" s="1222">
        <f t="shared" ref="J117" si="294">((J116-J115)/J115)*100</f>
        <v>1.0302384715193784</v>
      </c>
      <c r="K117" s="1222">
        <f t="shared" ref="K117" si="295">((K116-K115)/K115)*100</f>
        <v>1.9737660458581865</v>
      </c>
      <c r="L117" s="1222">
        <f t="shared" ref="L117" si="296">((L116-L115)/L115)*100</f>
        <v>1.0600274690616867</v>
      </c>
      <c r="M117" s="1222">
        <f t="shared" ref="M117" si="297">((M116-M115)/M115)*100</f>
        <v>2.1135787305731695</v>
      </c>
      <c r="N117" s="1223">
        <f>((N116-N115)/N115)*100</f>
        <v>0.85549355534042704</v>
      </c>
      <c r="O117" s="1247"/>
    </row>
    <row r="118" spans="1:20" ht="13.5" customHeight="1">
      <c r="A118" s="1224" t="s">
        <v>1704</v>
      </c>
      <c r="B118" s="1219"/>
      <c r="C118" s="1219"/>
      <c r="D118" s="1219"/>
      <c r="E118" s="1219"/>
      <c r="F118" s="1219"/>
      <c r="G118" s="1219"/>
      <c r="H118" s="1219"/>
      <c r="I118" s="1219"/>
      <c r="J118" s="1219"/>
      <c r="K118" s="1219"/>
      <c r="L118" s="1219"/>
      <c r="M118" s="1219"/>
      <c r="N118" s="1219"/>
      <c r="O118" s="1247"/>
    </row>
    <row r="119" spans="1:20" ht="13.5" customHeight="1">
      <c r="A119" s="1224" t="s">
        <v>1705</v>
      </c>
      <c r="B119" s="1219"/>
      <c r="C119" s="1219"/>
      <c r="D119" s="1219"/>
      <c r="E119" s="1219"/>
      <c r="F119" s="1219"/>
      <c r="G119" s="1219"/>
      <c r="H119" s="1219"/>
      <c r="I119" s="1219"/>
      <c r="J119" s="1219"/>
      <c r="K119" s="1219"/>
      <c r="L119" s="1219"/>
      <c r="M119" s="1219"/>
      <c r="N119" s="1219"/>
      <c r="O119" s="1247"/>
    </row>
    <row r="120" spans="1:20" ht="13.5" customHeight="1">
      <c r="A120" s="1225" t="s">
        <v>1724</v>
      </c>
      <c r="B120" s="1219"/>
      <c r="C120" s="1219"/>
      <c r="D120" s="1219"/>
      <c r="E120" s="1219"/>
      <c r="F120" s="1219"/>
      <c r="G120" s="1219"/>
      <c r="H120" s="1219"/>
      <c r="I120" s="1219"/>
      <c r="J120" s="1219"/>
      <c r="K120" s="1219"/>
      <c r="L120" s="1219"/>
      <c r="M120" s="1219"/>
      <c r="N120" s="1219"/>
      <c r="O120" s="1247"/>
    </row>
    <row r="121" spans="1:20" ht="13.5" customHeight="1">
      <c r="A121" s="1225" t="s">
        <v>1725</v>
      </c>
      <c r="B121" s="1219"/>
      <c r="C121" s="1219"/>
      <c r="D121" s="1219"/>
      <c r="E121" s="1219"/>
      <c r="F121" s="1219"/>
      <c r="G121" s="1219"/>
      <c r="H121" s="1219"/>
      <c r="I121" s="1219"/>
      <c r="J121" s="1219"/>
      <c r="K121" s="1219"/>
      <c r="L121" s="1219"/>
      <c r="M121" s="1219"/>
      <c r="N121" s="1219"/>
      <c r="O121" s="1247"/>
    </row>
    <row r="122" spans="1:20" ht="13.5" customHeight="1">
      <c r="A122" s="1225" t="s">
        <v>1726</v>
      </c>
    </row>
    <row r="123" spans="1:20" ht="13.5" customHeight="1">
      <c r="A123" s="1227" t="s">
        <v>1414</v>
      </c>
      <c r="N123" s="1228"/>
    </row>
    <row r="124" spans="1:20" ht="13.5" customHeight="1">
      <c r="A124" s="2" t="s">
        <v>15</v>
      </c>
      <c r="B124" s="1229"/>
      <c r="C124" s="1229"/>
      <c r="D124" s="1229"/>
      <c r="E124" s="1229"/>
      <c r="F124" s="1229"/>
      <c r="G124" s="1229"/>
      <c r="H124" s="1229"/>
      <c r="I124" s="1229"/>
      <c r="J124" s="1229"/>
      <c r="K124" s="1229"/>
      <c r="L124" s="1229"/>
      <c r="M124" s="1229"/>
      <c r="N124" s="1200"/>
    </row>
    <row r="125" spans="1:20" ht="17.25">
      <c r="A125" s="1225"/>
      <c r="B125" s="1230"/>
      <c r="C125" s="1230"/>
      <c r="D125" s="1230"/>
      <c r="E125" s="1230"/>
      <c r="F125" s="1230"/>
      <c r="G125" s="1230"/>
      <c r="H125" s="1230"/>
      <c r="I125" s="1230"/>
      <c r="J125" s="1230"/>
      <c r="K125" s="1230"/>
      <c r="L125" s="1230"/>
      <c r="M125" s="1230"/>
    </row>
    <row r="130" spans="1:14" ht="17.25">
      <c r="B130" s="1224"/>
      <c r="C130" s="1224"/>
      <c r="D130" s="1224"/>
      <c r="E130" s="1224"/>
      <c r="F130" s="1224"/>
      <c r="G130" s="1224"/>
      <c r="H130" s="1224"/>
      <c r="I130" s="1224"/>
      <c r="J130" s="1224"/>
      <c r="K130" s="1224"/>
      <c r="L130" s="1224"/>
      <c r="M130" s="1231"/>
      <c r="N130" s="1231"/>
    </row>
    <row r="131" spans="1:14" ht="17.25">
      <c r="A131" s="1224"/>
      <c r="B131" s="1224"/>
      <c r="C131" s="1224"/>
      <c r="D131" s="1224"/>
      <c r="E131" s="1224"/>
      <c r="F131" s="1224"/>
      <c r="G131" s="1224"/>
      <c r="H131" s="1224"/>
      <c r="I131" s="1224"/>
      <c r="J131" s="1224"/>
      <c r="K131" s="1224"/>
      <c r="L131" s="1224"/>
    </row>
    <row r="132" spans="1:14" ht="17.25">
      <c r="A132" s="1232"/>
      <c r="B132" s="1232"/>
      <c r="C132" s="1232"/>
      <c r="D132" s="1232"/>
      <c r="E132" s="1232"/>
      <c r="F132" s="1232"/>
      <c r="G132" s="1232"/>
      <c r="H132" s="1232"/>
      <c r="I132" s="1232"/>
      <c r="J132" s="1232"/>
      <c r="K132" s="1232"/>
      <c r="L132" s="1232"/>
    </row>
  </sheetData>
  <hyperlinks>
    <hyperlink ref="A124" location="Inhaltsverzeichnis!A1" display="Zurück zum Inhaltsverzeichnis"/>
  </hyperlinks>
  <pageMargins left="0.70866141732283472" right="0.70866141732283472" top="0.78740157480314965" bottom="0.78740157480314965" header="0.31496062992125984" footer="0.31496062992125984"/>
  <pageSetup paperSize="9" scale="94" fitToHeight="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Tabelle43">
    <tabColor rgb="FFF9E03A"/>
    <pageSetUpPr fitToPage="1"/>
  </sheetPr>
  <dimension ref="A1:DB92"/>
  <sheetViews>
    <sheetView showGridLines="0" showZeros="0" zoomScaleNormal="100" workbookViewId="0">
      <pane ySplit="5" topLeftCell="A6" activePane="bottomLeft" state="frozen"/>
      <selection activeCell="R49" sqref="R49"/>
      <selection pane="bottomLeft"/>
    </sheetView>
  </sheetViews>
  <sheetFormatPr baseColWidth="10" defaultColWidth="9.7109375" defaultRowHeight="14.25"/>
  <cols>
    <col min="1" max="1" width="18.5703125" style="759" customWidth="1"/>
    <col min="2" max="13" width="10.7109375" style="701" customWidth="1"/>
    <col min="14" max="14" width="11.5703125" style="701" customWidth="1"/>
    <col min="15" max="15" width="6.140625" style="759" customWidth="1"/>
    <col min="16" max="29" width="5.85546875" style="759" customWidth="1"/>
    <col min="30" max="31" width="5.7109375" style="759" customWidth="1"/>
    <col min="32" max="36" width="6.7109375" style="759" bestFit="1" customWidth="1"/>
    <col min="37" max="37" width="7.140625" style="759" bestFit="1" customWidth="1"/>
    <col min="38" max="43" width="6.85546875" style="759" customWidth="1"/>
    <col min="44" max="160" width="5.7109375" style="759" customWidth="1"/>
    <col min="161" max="16384" width="9.7109375" style="759"/>
  </cols>
  <sheetData>
    <row r="1" spans="1:45" ht="93.75" customHeight="1">
      <c r="A1" s="781" t="s">
        <v>1383</v>
      </c>
      <c r="B1" s="781"/>
      <c r="C1" s="781"/>
      <c r="D1" s="781"/>
      <c r="E1" s="781"/>
      <c r="F1" s="781"/>
      <c r="G1" s="781"/>
      <c r="H1" s="781"/>
      <c r="I1" s="781"/>
      <c r="J1" s="781"/>
      <c r="K1" s="781"/>
      <c r="L1" s="781"/>
      <c r="M1" s="780"/>
      <c r="N1" s="779"/>
      <c r="AF1" s="1988"/>
      <c r="AG1" s="1988"/>
      <c r="AH1" s="1988"/>
      <c r="AI1" s="1988"/>
      <c r="AJ1" s="1988"/>
      <c r="AK1" s="1988"/>
      <c r="AL1" s="1988"/>
      <c r="AM1" s="1988"/>
      <c r="AN1" s="1988"/>
      <c r="AO1" s="1988"/>
      <c r="AP1" s="1988"/>
      <c r="AQ1" s="1988"/>
      <c r="AR1" s="778"/>
    </row>
    <row r="2" spans="1:45" ht="14.25" customHeight="1">
      <c r="A2" s="746" t="s">
        <v>1368</v>
      </c>
      <c r="B2" s="746"/>
      <c r="C2" s="746"/>
      <c r="D2" s="746"/>
      <c r="E2" s="746"/>
      <c r="F2" s="746"/>
      <c r="G2" s="746"/>
      <c r="H2" s="746"/>
      <c r="I2" s="746"/>
      <c r="J2" s="746"/>
      <c r="K2" s="746"/>
      <c r="L2" s="746"/>
      <c r="M2" s="750"/>
      <c r="N2" s="776"/>
      <c r="AF2" s="777"/>
      <c r="AG2" s="777"/>
      <c r="AH2" s="777"/>
      <c r="AI2" s="777"/>
      <c r="AJ2" s="777"/>
      <c r="AK2" s="777"/>
      <c r="AL2" s="777"/>
      <c r="AM2" s="777"/>
      <c r="AN2" s="777"/>
      <c r="AO2" s="777"/>
      <c r="AP2" s="777"/>
      <c r="AQ2" s="777"/>
      <c r="AR2" s="774"/>
    </row>
    <row r="3" spans="1:45" ht="14.25" customHeight="1">
      <c r="A3" s="746" t="s">
        <v>1382</v>
      </c>
      <c r="B3" s="746"/>
      <c r="C3" s="746"/>
      <c r="D3" s="746"/>
      <c r="E3" s="746"/>
      <c r="F3" s="746"/>
      <c r="G3" s="746"/>
      <c r="H3" s="746"/>
      <c r="I3" s="746"/>
      <c r="J3" s="746"/>
      <c r="K3" s="746"/>
      <c r="L3" s="746"/>
      <c r="M3" s="750"/>
      <c r="N3" s="776"/>
      <c r="Q3" s="701"/>
      <c r="R3" s="701"/>
      <c r="S3" s="701"/>
      <c r="T3" s="701"/>
      <c r="AF3" s="745"/>
      <c r="AG3" s="745"/>
      <c r="AH3" s="745"/>
      <c r="AI3" s="745"/>
      <c r="AJ3" s="745"/>
      <c r="AK3" s="745"/>
      <c r="AL3" s="745"/>
      <c r="AM3" s="745"/>
      <c r="AN3" s="745"/>
      <c r="AO3" s="745"/>
      <c r="AP3" s="745"/>
      <c r="AQ3" s="745"/>
      <c r="AR3" s="747"/>
    </row>
    <row r="4" spans="1:45" ht="15" customHeight="1">
      <c r="A4" s="746" t="s">
        <v>388</v>
      </c>
      <c r="B4" s="746"/>
      <c r="C4" s="746"/>
      <c r="D4" s="746"/>
      <c r="E4" s="746"/>
      <c r="F4" s="746"/>
      <c r="G4" s="746"/>
      <c r="H4" s="746"/>
      <c r="I4" s="746"/>
      <c r="J4" s="746"/>
      <c r="K4" s="746"/>
      <c r="L4" s="746"/>
      <c r="M4" s="750"/>
      <c r="N4" s="776"/>
      <c r="AF4" s="775"/>
      <c r="AG4" s="775"/>
      <c r="AH4" s="775"/>
      <c r="AI4" s="775"/>
      <c r="AJ4" s="775"/>
      <c r="AK4" s="775"/>
      <c r="AL4" s="775"/>
      <c r="AM4" s="775"/>
      <c r="AN4" s="775"/>
      <c r="AO4" s="775"/>
      <c r="AP4" s="775"/>
      <c r="AQ4" s="775"/>
      <c r="AR4" s="774"/>
    </row>
    <row r="5" spans="1:45" s="770" customFormat="1" ht="18.75" customHeight="1">
      <c r="A5" s="773" t="s">
        <v>1381</v>
      </c>
      <c r="B5" s="755" t="s">
        <v>1365</v>
      </c>
      <c r="C5" s="755" t="s">
        <v>1364</v>
      </c>
      <c r="D5" s="755" t="s">
        <v>1363</v>
      </c>
      <c r="E5" s="772" t="s">
        <v>1362</v>
      </c>
      <c r="F5" s="755" t="s">
        <v>169</v>
      </c>
      <c r="G5" s="753" t="s">
        <v>1361</v>
      </c>
      <c r="H5" s="755" t="s">
        <v>1360</v>
      </c>
      <c r="I5" s="755" t="s">
        <v>1359</v>
      </c>
      <c r="J5" s="755" t="s">
        <v>1358</v>
      </c>
      <c r="K5" s="772" t="s">
        <v>1357</v>
      </c>
      <c r="L5" s="772" t="s">
        <v>1356</v>
      </c>
      <c r="M5" s="755" t="s">
        <v>1355</v>
      </c>
      <c r="N5" s="771" t="s">
        <v>1354</v>
      </c>
    </row>
    <row r="6" spans="1:45" ht="15">
      <c r="A6" s="738" t="s">
        <v>1380</v>
      </c>
      <c r="B6" s="766"/>
      <c r="C6" s="738"/>
      <c r="D6" s="738"/>
      <c r="E6" s="758"/>
      <c r="F6" s="738"/>
      <c r="G6" s="758"/>
      <c r="H6" s="738"/>
      <c r="I6" s="738"/>
      <c r="J6" s="738"/>
      <c r="K6" s="758"/>
      <c r="L6" s="758"/>
      <c r="M6" s="738"/>
      <c r="N6" s="758"/>
      <c r="P6" s="768"/>
      <c r="X6" s="768"/>
      <c r="AF6" s="767"/>
      <c r="AG6" s="767"/>
      <c r="AH6" s="767"/>
      <c r="AI6" s="767"/>
      <c r="AJ6" s="767"/>
      <c r="AK6" s="767"/>
      <c r="AL6" s="767"/>
      <c r="AM6" s="767"/>
      <c r="AN6" s="767"/>
      <c r="AO6" s="767"/>
      <c r="AP6" s="767"/>
      <c r="AQ6" s="767"/>
    </row>
    <row r="7" spans="1:45">
      <c r="A7" s="737" t="s">
        <v>1350</v>
      </c>
      <c r="B7" s="736">
        <v>22653.165000000001</v>
      </c>
      <c r="C7" s="736">
        <v>23906.902999999998</v>
      </c>
      <c r="D7" s="736">
        <v>27502.356</v>
      </c>
      <c r="E7" s="736">
        <v>24622.717000000001</v>
      </c>
      <c r="F7" s="736">
        <v>25370.268</v>
      </c>
      <c r="G7" s="736">
        <v>23752.398000000001</v>
      </c>
      <c r="H7" s="736">
        <v>23143.876</v>
      </c>
      <c r="I7" s="736">
        <v>24162.920999999998</v>
      </c>
      <c r="J7" s="736">
        <v>22732.007000000001</v>
      </c>
      <c r="K7" s="736">
        <v>21313.569</v>
      </c>
      <c r="L7" s="736">
        <v>21460.856</v>
      </c>
      <c r="M7" s="736">
        <v>19720.998</v>
      </c>
      <c r="N7" s="736">
        <v>280342.03399999999</v>
      </c>
      <c r="AF7" s="765"/>
      <c r="AG7" s="765"/>
      <c r="AH7" s="765"/>
      <c r="AI7" s="765"/>
      <c r="AJ7" s="765"/>
      <c r="AK7" s="765"/>
      <c r="AL7" s="765"/>
      <c r="AM7" s="765"/>
      <c r="AN7" s="765"/>
      <c r="AO7" s="765"/>
      <c r="AP7" s="765"/>
      <c r="AQ7" s="765"/>
    </row>
    <row r="8" spans="1:45" ht="15">
      <c r="A8" s="734" t="s">
        <v>1349</v>
      </c>
      <c r="B8" s="733">
        <v>22335.356</v>
      </c>
      <c r="C8" s="733">
        <v>22988.848000000002</v>
      </c>
      <c r="D8" s="733">
        <v>26602.411</v>
      </c>
      <c r="E8" s="733">
        <v>23142.572</v>
      </c>
      <c r="F8" s="733">
        <v>25760.064999999999</v>
      </c>
      <c r="G8" s="733">
        <v>24581.931</v>
      </c>
      <c r="H8" s="733">
        <v>24117.137999999999</v>
      </c>
      <c r="I8" s="733">
        <v>24096.927</v>
      </c>
      <c r="J8" s="733">
        <v>23895.307000000001</v>
      </c>
      <c r="K8" s="733">
        <v>23706.945</v>
      </c>
      <c r="L8" s="733">
        <v>22109.423999999999</v>
      </c>
      <c r="M8" s="733">
        <v>19904.784</v>
      </c>
      <c r="N8" s="733">
        <v>283241.70799999998</v>
      </c>
      <c r="AG8" s="721"/>
      <c r="AH8" s="720"/>
      <c r="AI8" s="720"/>
      <c r="AJ8" s="720"/>
      <c r="AK8" s="720"/>
      <c r="AL8" s="720"/>
      <c r="AM8" s="720"/>
      <c r="AN8" s="720"/>
      <c r="AO8" s="720"/>
      <c r="AP8" s="720"/>
      <c r="AQ8" s="720"/>
      <c r="AR8" s="720"/>
      <c r="AS8" s="720"/>
    </row>
    <row r="9" spans="1:45">
      <c r="A9" s="732" t="s">
        <v>1348</v>
      </c>
      <c r="B9" s="731">
        <v>-1.4029342036752865</v>
      </c>
      <c r="C9" s="731">
        <v>-3.8401251722148828</v>
      </c>
      <c r="D9" s="731">
        <v>-3.2722469304084285</v>
      </c>
      <c r="E9" s="731">
        <v>-6.0112984281953885</v>
      </c>
      <c r="F9" s="731">
        <v>1.5364323309473917</v>
      </c>
      <c r="G9" s="731">
        <v>3.4924179023945214</v>
      </c>
      <c r="H9" s="731">
        <v>4.2052679507961273</v>
      </c>
      <c r="I9" s="731">
        <v>-0.27312095255369684</v>
      </c>
      <c r="J9" s="731">
        <v>5.1174539933935392</v>
      </c>
      <c r="K9" s="731">
        <v>11.229353469613656</v>
      </c>
      <c r="L9" s="731">
        <v>3.0220975342269583</v>
      </c>
      <c r="M9" s="731">
        <v>0.93193052400289389</v>
      </c>
      <c r="N9" s="731">
        <v>1.0343343659980633</v>
      </c>
    </row>
    <row r="10" spans="1:45" s="760" customFormat="1">
      <c r="A10" s="738" t="s">
        <v>1379</v>
      </c>
      <c r="B10" s="766"/>
      <c r="C10" s="738"/>
      <c r="D10" s="738"/>
      <c r="E10" s="738"/>
      <c r="F10" s="738"/>
      <c r="G10" s="738"/>
      <c r="H10" s="738"/>
      <c r="I10" s="738"/>
      <c r="J10" s="738"/>
      <c r="K10" s="738"/>
      <c r="L10" s="738"/>
      <c r="M10" s="738"/>
      <c r="N10" s="738"/>
      <c r="AF10" s="767"/>
      <c r="AG10" s="767"/>
      <c r="AH10" s="767"/>
      <c r="AI10" s="767"/>
      <c r="AJ10" s="767"/>
      <c r="AK10" s="767"/>
      <c r="AL10" s="767"/>
      <c r="AM10" s="767"/>
      <c r="AN10" s="767"/>
      <c r="AO10" s="767"/>
      <c r="AP10" s="767"/>
      <c r="AQ10" s="767"/>
    </row>
    <row r="11" spans="1:45" s="760" customFormat="1">
      <c r="A11" s="737" t="s">
        <v>1350</v>
      </c>
      <c r="B11" s="736">
        <v>3758.5059999999999</v>
      </c>
      <c r="C11" s="736">
        <v>4365.3490000000002</v>
      </c>
      <c r="D11" s="736">
        <v>4753.7049999999999</v>
      </c>
      <c r="E11" s="736">
        <v>4136.7529999999997</v>
      </c>
      <c r="F11" s="736">
        <v>4258.8280000000004</v>
      </c>
      <c r="G11" s="736">
        <v>4200.2730000000001</v>
      </c>
      <c r="H11" s="736">
        <v>4311.1220000000003</v>
      </c>
      <c r="I11" s="736">
        <v>4592.2389999999996</v>
      </c>
      <c r="J11" s="736">
        <v>4336.1909999999998</v>
      </c>
      <c r="K11" s="736">
        <v>4034.6480000000001</v>
      </c>
      <c r="L11" s="736">
        <v>4770.8890000000001</v>
      </c>
      <c r="M11" s="736">
        <v>3935.3519999999999</v>
      </c>
      <c r="N11" s="736">
        <v>51453.855000000003</v>
      </c>
      <c r="AF11" s="765"/>
      <c r="AG11" s="765"/>
      <c r="AH11" s="765"/>
      <c r="AI11" s="765"/>
      <c r="AJ11" s="765"/>
      <c r="AK11" s="765"/>
      <c r="AL11" s="765"/>
      <c r="AM11" s="765"/>
      <c r="AN11" s="765"/>
      <c r="AO11" s="765"/>
      <c r="AP11" s="765"/>
      <c r="AQ11" s="765"/>
    </row>
    <row r="12" spans="1:45" s="760" customFormat="1" ht="15">
      <c r="A12" s="734" t="s">
        <v>1349</v>
      </c>
      <c r="B12" s="733">
        <v>4377.9889999999996</v>
      </c>
      <c r="C12" s="733">
        <v>4747.1459999999997</v>
      </c>
      <c r="D12" s="733">
        <v>4925.6570000000002</v>
      </c>
      <c r="E12" s="733">
        <v>4394.6260000000002</v>
      </c>
      <c r="F12" s="733">
        <v>4776.9059999999999</v>
      </c>
      <c r="G12" s="733">
        <v>4824.7430000000004</v>
      </c>
      <c r="H12" s="733">
        <v>4084.2339999999999</v>
      </c>
      <c r="I12" s="733">
        <v>4526.5039999999999</v>
      </c>
      <c r="J12" s="733">
        <v>4954.1220000000003</v>
      </c>
      <c r="K12" s="733">
        <v>4540.982</v>
      </c>
      <c r="L12" s="733">
        <v>4719.5169999999998</v>
      </c>
      <c r="M12" s="733">
        <v>3811.37</v>
      </c>
      <c r="N12" s="733">
        <v>54683.796000000002</v>
      </c>
      <c r="AG12" s="721"/>
      <c r="AH12" s="720"/>
      <c r="AI12" s="720"/>
      <c r="AJ12" s="720"/>
      <c r="AK12" s="720"/>
      <c r="AL12" s="720"/>
      <c r="AM12" s="720"/>
      <c r="AN12" s="720"/>
      <c r="AO12" s="720"/>
      <c r="AP12" s="720"/>
      <c r="AQ12" s="720"/>
      <c r="AR12" s="720"/>
      <c r="AS12" s="720"/>
    </row>
    <row r="13" spans="1:45" s="760" customFormat="1">
      <c r="A13" s="732" t="s">
        <v>1348</v>
      </c>
      <c r="B13" s="731">
        <v>16.48216073088615</v>
      </c>
      <c r="C13" s="731">
        <v>8.7460819283864737</v>
      </c>
      <c r="D13" s="731">
        <v>3.6172206731381209</v>
      </c>
      <c r="E13" s="731">
        <v>6.2337055173465927</v>
      </c>
      <c r="F13" s="731">
        <v>12.164802147445243</v>
      </c>
      <c r="G13" s="731">
        <v>14.867366954481298</v>
      </c>
      <c r="H13" s="731">
        <v>-5.2628526866092074</v>
      </c>
      <c r="I13" s="731">
        <v>-1.4314368219946658</v>
      </c>
      <c r="J13" s="731">
        <v>14.250548465231361</v>
      </c>
      <c r="K13" s="731">
        <v>12.549644975224609</v>
      </c>
      <c r="L13" s="731">
        <v>-1.0767804490945139</v>
      </c>
      <c r="M13" s="731">
        <v>-3.1504678615788322</v>
      </c>
      <c r="N13" s="731">
        <v>6.2773547288147853</v>
      </c>
    </row>
    <row r="14" spans="1:45" s="760" customFormat="1" ht="15">
      <c r="A14" s="738" t="s">
        <v>1378</v>
      </c>
      <c r="B14" s="766"/>
      <c r="C14" s="738"/>
      <c r="D14" s="738"/>
      <c r="E14" s="738"/>
      <c r="F14" s="738"/>
      <c r="G14" s="738"/>
      <c r="H14" s="738"/>
      <c r="I14" s="738"/>
      <c r="J14" s="738"/>
      <c r="K14" s="738"/>
      <c r="L14" s="738"/>
      <c r="M14" s="738"/>
      <c r="N14" s="738"/>
      <c r="P14" s="768"/>
      <c r="Q14" s="759"/>
      <c r="R14" s="759"/>
      <c r="S14" s="759"/>
      <c r="T14" s="759"/>
      <c r="U14" s="759"/>
      <c r="V14" s="759"/>
      <c r="X14" s="768"/>
      <c r="AF14" s="767"/>
      <c r="AG14" s="767"/>
      <c r="AH14" s="767"/>
      <c r="AI14" s="767"/>
      <c r="AJ14" s="767"/>
      <c r="AK14" s="767"/>
      <c r="AL14" s="767"/>
      <c r="AM14" s="767"/>
      <c r="AN14" s="767"/>
      <c r="AO14" s="767"/>
      <c r="AP14" s="767"/>
      <c r="AQ14" s="767"/>
    </row>
    <row r="15" spans="1:45" s="760" customFormat="1">
      <c r="A15" s="737" t="s">
        <v>1350</v>
      </c>
      <c r="B15" s="736">
        <v>9161.5969999999998</v>
      </c>
      <c r="C15" s="736">
        <v>9733.0789999999997</v>
      </c>
      <c r="D15" s="736">
        <v>11235.127</v>
      </c>
      <c r="E15" s="736">
        <v>9577.5889999999999</v>
      </c>
      <c r="F15" s="736">
        <v>10110.404</v>
      </c>
      <c r="G15" s="736">
        <v>10014.9</v>
      </c>
      <c r="H15" s="736">
        <v>9231.4500000000007</v>
      </c>
      <c r="I15" s="736">
        <v>10124.316000000001</v>
      </c>
      <c r="J15" s="736">
        <v>8775.3080000000009</v>
      </c>
      <c r="K15" s="736">
        <v>9184.9940000000006</v>
      </c>
      <c r="L15" s="736">
        <v>8985.3780000000006</v>
      </c>
      <c r="M15" s="736">
        <v>7658.5959999999995</v>
      </c>
      <c r="N15" s="736">
        <v>113792.73800000003</v>
      </c>
      <c r="AF15" s="765"/>
      <c r="AG15" s="765"/>
      <c r="AH15" s="765"/>
      <c r="AI15" s="765"/>
      <c r="AJ15" s="765"/>
      <c r="AK15" s="765"/>
      <c r="AL15" s="765"/>
      <c r="AM15" s="765"/>
      <c r="AN15" s="765"/>
      <c r="AO15" s="765"/>
      <c r="AP15" s="765"/>
      <c r="AQ15" s="765"/>
    </row>
    <row r="16" spans="1:45" s="760" customFormat="1" ht="15">
      <c r="A16" s="734" t="s">
        <v>1349</v>
      </c>
      <c r="B16" s="733">
        <v>9034.0769999999993</v>
      </c>
      <c r="C16" s="733">
        <v>9129.0300000000007</v>
      </c>
      <c r="D16" s="733">
        <v>10055.359</v>
      </c>
      <c r="E16" s="733">
        <v>9178.3649999999998</v>
      </c>
      <c r="F16" s="733">
        <v>10370.753000000001</v>
      </c>
      <c r="G16" s="733">
        <v>9913.4830000000002</v>
      </c>
      <c r="H16" s="733">
        <v>9369.0910000000003</v>
      </c>
      <c r="I16" s="733">
        <v>9689.4230000000007</v>
      </c>
      <c r="J16" s="733">
        <v>8960.4920000000002</v>
      </c>
      <c r="K16" s="733">
        <v>8864.6679999999997</v>
      </c>
      <c r="L16" s="733">
        <v>9056.4</v>
      </c>
      <c r="M16" s="733">
        <v>7420.8860000000004</v>
      </c>
      <c r="N16" s="733">
        <v>111042.02699999999</v>
      </c>
      <c r="AG16" s="721"/>
      <c r="AH16" s="720"/>
      <c r="AI16" s="720"/>
      <c r="AJ16" s="720"/>
      <c r="AK16" s="720"/>
      <c r="AL16" s="720"/>
      <c r="AM16" s="720"/>
      <c r="AN16" s="720"/>
      <c r="AO16" s="720"/>
      <c r="AP16" s="720"/>
      <c r="AQ16" s="720"/>
      <c r="AR16" s="720"/>
      <c r="AS16" s="720"/>
    </row>
    <row r="17" spans="1:106" s="760" customFormat="1">
      <c r="A17" s="732" t="s">
        <v>1348</v>
      </c>
      <c r="B17" s="731">
        <v>-1.3918970677273848</v>
      </c>
      <c r="C17" s="731">
        <v>-6.2061450441324695</v>
      </c>
      <c r="D17" s="731">
        <v>-10.500709070756386</v>
      </c>
      <c r="E17" s="731">
        <v>-4.1683141759371836</v>
      </c>
      <c r="F17" s="731">
        <v>2.5750603042173168</v>
      </c>
      <c r="G17" s="731">
        <v>-1.0126611349089814</v>
      </c>
      <c r="H17" s="731">
        <v>1.4910008720190291</v>
      </c>
      <c r="I17" s="731">
        <v>-4.2955296930676639</v>
      </c>
      <c r="J17" s="731">
        <v>2.1102849039600642</v>
      </c>
      <c r="K17" s="731">
        <v>-3.4874927517644636</v>
      </c>
      <c r="L17" s="731">
        <v>0.79041749829555386</v>
      </c>
      <c r="M17" s="731">
        <v>-3.1038326084833159</v>
      </c>
      <c r="N17" s="731">
        <v>-2.4172992480416724</v>
      </c>
    </row>
    <row r="18" spans="1:106">
      <c r="A18" s="738" t="s">
        <v>1377</v>
      </c>
      <c r="B18" s="766"/>
      <c r="C18" s="738"/>
      <c r="D18" s="738"/>
      <c r="E18" s="738"/>
      <c r="F18" s="738"/>
      <c r="G18" s="738"/>
      <c r="H18" s="738"/>
      <c r="I18" s="738"/>
      <c r="J18" s="738"/>
      <c r="K18" s="738"/>
      <c r="L18" s="738"/>
      <c r="M18" s="738"/>
      <c r="N18" s="738"/>
      <c r="AF18" s="767"/>
      <c r="AG18" s="767"/>
      <c r="AH18" s="767"/>
      <c r="AI18" s="767"/>
      <c r="AJ18" s="767"/>
      <c r="AK18" s="767"/>
      <c r="AL18" s="767"/>
      <c r="AM18" s="767"/>
      <c r="AN18" s="767"/>
      <c r="AO18" s="767"/>
      <c r="AP18" s="767"/>
      <c r="AQ18" s="767"/>
    </row>
    <row r="19" spans="1:106" ht="14.25" customHeight="1">
      <c r="A19" s="737" t="s">
        <v>1350</v>
      </c>
      <c r="B19" s="736">
        <v>6145.42</v>
      </c>
      <c r="C19" s="736">
        <v>5513.0029999999997</v>
      </c>
      <c r="D19" s="736">
        <v>7175.7110000000002</v>
      </c>
      <c r="E19" s="736">
        <v>6220.9049999999997</v>
      </c>
      <c r="F19" s="736">
        <v>6266.8190000000004</v>
      </c>
      <c r="G19" s="736">
        <v>6229.585</v>
      </c>
      <c r="H19" s="736">
        <v>6007.0320000000002</v>
      </c>
      <c r="I19" s="736">
        <v>6253.2889999999998</v>
      </c>
      <c r="J19" s="736">
        <v>6113.0680000000002</v>
      </c>
      <c r="K19" s="736">
        <v>6146.1750000000002</v>
      </c>
      <c r="L19" s="736">
        <v>6408.3450000000003</v>
      </c>
      <c r="M19" s="736">
        <v>6621.3310000000001</v>
      </c>
      <c r="N19" s="736">
        <v>75100.683000000005</v>
      </c>
      <c r="AF19" s="765"/>
      <c r="AG19" s="765"/>
      <c r="AH19" s="765"/>
      <c r="AI19" s="765"/>
      <c r="AJ19" s="765"/>
      <c r="AK19" s="765"/>
      <c r="AL19" s="765"/>
      <c r="AM19" s="765"/>
      <c r="AN19" s="765"/>
      <c r="AO19" s="765"/>
      <c r="AP19" s="765"/>
      <c r="AQ19" s="765"/>
    </row>
    <row r="20" spans="1:106" ht="14.25" customHeight="1">
      <c r="A20" s="734" t="s">
        <v>1349</v>
      </c>
      <c r="B20" s="733">
        <v>5821.7820000000002</v>
      </c>
      <c r="C20" s="733">
        <v>6033.5739999999996</v>
      </c>
      <c r="D20" s="733">
        <v>6861.6289999999999</v>
      </c>
      <c r="E20" s="733">
        <v>6100.3010000000004</v>
      </c>
      <c r="F20" s="733">
        <v>6758.741</v>
      </c>
      <c r="G20" s="733">
        <v>6435.6480000000001</v>
      </c>
      <c r="H20" s="733">
        <v>6571.0339999999997</v>
      </c>
      <c r="I20" s="733">
        <v>6813.1639999999998</v>
      </c>
      <c r="J20" s="733">
        <v>6225.2920000000004</v>
      </c>
      <c r="K20" s="733">
        <v>6246.2510000000002</v>
      </c>
      <c r="L20" s="733">
        <v>6205.2389999999996</v>
      </c>
      <c r="M20" s="733">
        <v>5768.942</v>
      </c>
      <c r="N20" s="733">
        <v>75841.596999999994</v>
      </c>
      <c r="AG20" s="721"/>
      <c r="AH20" s="720"/>
      <c r="AI20" s="720"/>
      <c r="AJ20" s="720"/>
      <c r="AK20" s="720"/>
      <c r="AL20" s="720"/>
      <c r="AM20" s="720"/>
      <c r="AN20" s="720"/>
      <c r="AO20" s="720"/>
      <c r="AP20" s="720"/>
      <c r="AQ20" s="720"/>
      <c r="AR20" s="720"/>
      <c r="AS20" s="720"/>
    </row>
    <row r="21" spans="1:106">
      <c r="A21" s="732" t="s">
        <v>1348</v>
      </c>
      <c r="B21" s="731">
        <v>-5.266328420189339</v>
      </c>
      <c r="C21" s="731">
        <v>9.4426032418266317</v>
      </c>
      <c r="D21" s="731">
        <v>-4.3770157410185533</v>
      </c>
      <c r="E21" s="731">
        <v>-1.9386889849627806</v>
      </c>
      <c r="F21" s="731">
        <v>7.8496283361622403</v>
      </c>
      <c r="G21" s="731">
        <v>3.3078126392046983</v>
      </c>
      <c r="H21" s="731">
        <v>9.3890293908871882</v>
      </c>
      <c r="I21" s="731">
        <v>8.9532884215010711</v>
      </c>
      <c r="J21" s="731">
        <v>1.8358048691753481</v>
      </c>
      <c r="K21" s="731">
        <v>1.6282647337571632</v>
      </c>
      <c r="L21" s="731">
        <v>-3.1693986512898533</v>
      </c>
      <c r="M21" s="731">
        <v>-12.873378479342009</v>
      </c>
      <c r="N21" s="731">
        <v>0.98656093447245041</v>
      </c>
    </row>
    <row r="22" spans="1:106" s="760" customFormat="1" ht="15">
      <c r="A22" s="738" t="s">
        <v>1376</v>
      </c>
      <c r="B22" s="766"/>
      <c r="C22" s="738"/>
      <c r="D22" s="738"/>
      <c r="E22" s="738"/>
      <c r="F22" s="738"/>
      <c r="G22" s="738"/>
      <c r="H22" s="738"/>
      <c r="I22" s="738"/>
      <c r="J22" s="738"/>
      <c r="K22" s="738"/>
      <c r="L22" s="738"/>
      <c r="M22" s="738"/>
      <c r="N22" s="738"/>
      <c r="P22" s="768"/>
      <c r="X22" s="768"/>
      <c r="AF22" s="767"/>
      <c r="AG22" s="767"/>
      <c r="AH22" s="767"/>
      <c r="AI22" s="767"/>
      <c r="AJ22" s="767"/>
      <c r="AK22" s="767"/>
      <c r="AL22" s="767"/>
      <c r="AM22" s="767"/>
      <c r="AN22" s="767"/>
      <c r="AO22" s="767"/>
      <c r="AP22" s="767"/>
      <c r="AQ22" s="767"/>
    </row>
    <row r="23" spans="1:106" s="760" customFormat="1">
      <c r="A23" s="737" t="s">
        <v>1350</v>
      </c>
      <c r="B23" s="736">
        <v>40027.896000000001</v>
      </c>
      <c r="C23" s="736">
        <v>36208.103999999999</v>
      </c>
      <c r="D23" s="736">
        <v>40452.788999999997</v>
      </c>
      <c r="E23" s="736">
        <v>38447.75</v>
      </c>
      <c r="F23" s="736">
        <v>40535.565999999999</v>
      </c>
      <c r="G23" s="736">
        <v>37419.305</v>
      </c>
      <c r="H23" s="736">
        <v>37200.552000000003</v>
      </c>
      <c r="I23" s="736">
        <v>36877.993999999999</v>
      </c>
      <c r="J23" s="736">
        <v>34372.858999999997</v>
      </c>
      <c r="K23" s="736">
        <v>34269.857000000004</v>
      </c>
      <c r="L23" s="736">
        <v>34670.665999999997</v>
      </c>
      <c r="M23" s="736">
        <v>33108.260999999999</v>
      </c>
      <c r="N23" s="736">
        <v>443591.59899999999</v>
      </c>
      <c r="AF23" s="765"/>
      <c r="AG23" s="765"/>
      <c r="AH23" s="765"/>
      <c r="AI23" s="765"/>
      <c r="AJ23" s="765"/>
      <c r="AK23" s="765"/>
      <c r="AL23" s="765"/>
      <c r="AM23" s="765"/>
      <c r="AN23" s="765"/>
      <c r="AO23" s="765"/>
      <c r="AP23" s="765"/>
      <c r="AQ23" s="765"/>
    </row>
    <row r="24" spans="1:106" s="760" customFormat="1" ht="15">
      <c r="A24" s="734" t="s">
        <v>1349</v>
      </c>
      <c r="B24" s="733">
        <v>37156.523000000001</v>
      </c>
      <c r="C24" s="733">
        <v>34206.356</v>
      </c>
      <c r="D24" s="733">
        <v>41969.500999999997</v>
      </c>
      <c r="E24" s="733">
        <v>37960.815999999999</v>
      </c>
      <c r="F24" s="733">
        <v>41224.483</v>
      </c>
      <c r="G24" s="733">
        <v>40638.910000000003</v>
      </c>
      <c r="H24" s="733">
        <v>41915.313000000002</v>
      </c>
      <c r="I24" s="733">
        <v>38588.449000000001</v>
      </c>
      <c r="J24" s="733">
        <v>37271.561000000002</v>
      </c>
      <c r="K24" s="733">
        <v>37395.502</v>
      </c>
      <c r="L24" s="733">
        <v>38320.76</v>
      </c>
      <c r="M24" s="733">
        <v>39278.523000000001</v>
      </c>
      <c r="N24" s="733">
        <v>465926.69699999999</v>
      </c>
      <c r="AG24" s="721"/>
      <c r="AH24" s="720"/>
      <c r="AI24" s="720"/>
      <c r="AJ24" s="720"/>
      <c r="AK24" s="720"/>
      <c r="AL24" s="720"/>
      <c r="AM24" s="720"/>
      <c r="AN24" s="720"/>
      <c r="AO24" s="720"/>
      <c r="AP24" s="720"/>
      <c r="AQ24" s="720"/>
      <c r="AR24" s="720"/>
      <c r="AS24" s="720"/>
    </row>
    <row r="25" spans="1:106" s="760" customFormat="1">
      <c r="A25" s="732" t="s">
        <v>1348</v>
      </c>
      <c r="B25" s="731">
        <v>-7.1734297500922821</v>
      </c>
      <c r="C25" s="731">
        <v>-5.5284529673246539</v>
      </c>
      <c r="D25" s="731">
        <v>3.7493385190326478</v>
      </c>
      <c r="E25" s="731">
        <v>-1.2664824339525751</v>
      </c>
      <c r="F25" s="731">
        <v>1.6995371422715522</v>
      </c>
      <c r="G25" s="731">
        <v>8.604128270153609</v>
      </c>
      <c r="H25" s="731">
        <v>12.673900645345256</v>
      </c>
      <c r="I25" s="731">
        <v>4.6381454479329847</v>
      </c>
      <c r="J25" s="731">
        <v>8.4331128812997633</v>
      </c>
      <c r="K25" s="731">
        <v>9.1206829371946299</v>
      </c>
      <c r="L25" s="731">
        <v>10.527902752142126</v>
      </c>
      <c r="M25" s="731">
        <v>18.636623651118384</v>
      </c>
      <c r="N25" s="731">
        <v>5.035058835728762</v>
      </c>
    </row>
    <row r="26" spans="1:106" s="760" customFormat="1">
      <c r="A26" s="738" t="s">
        <v>1375</v>
      </c>
      <c r="B26" s="766"/>
      <c r="C26" s="738"/>
      <c r="D26" s="738"/>
      <c r="E26" s="738"/>
      <c r="F26" s="738"/>
      <c r="G26" s="738"/>
      <c r="H26" s="738"/>
      <c r="I26" s="738"/>
      <c r="J26" s="738"/>
      <c r="K26" s="738"/>
      <c r="L26" s="738"/>
      <c r="M26" s="738"/>
      <c r="N26" s="738"/>
      <c r="AF26" s="767"/>
      <c r="AG26" s="767"/>
      <c r="AH26" s="767"/>
      <c r="AI26" s="767"/>
      <c r="AJ26" s="767"/>
      <c r="AK26" s="767"/>
      <c r="AL26" s="767"/>
      <c r="AM26" s="767"/>
      <c r="AN26" s="767"/>
      <c r="AO26" s="767"/>
      <c r="AP26" s="767"/>
      <c r="AQ26" s="767"/>
      <c r="CM26" s="769"/>
      <c r="DB26" s="769"/>
    </row>
    <row r="27" spans="1:106" s="760" customFormat="1">
      <c r="A27" s="737" t="s">
        <v>1350</v>
      </c>
      <c r="B27" s="736">
        <v>72770.926000000007</v>
      </c>
      <c r="C27" s="736">
        <v>67066.706999999995</v>
      </c>
      <c r="D27" s="736">
        <v>78298.184999999998</v>
      </c>
      <c r="E27" s="736">
        <v>74922.403000000006</v>
      </c>
      <c r="F27" s="736">
        <v>76822.381999999998</v>
      </c>
      <c r="G27" s="736">
        <v>77110.959000000003</v>
      </c>
      <c r="H27" s="736">
        <v>75552.555999999997</v>
      </c>
      <c r="I27" s="736">
        <v>75805.812999999995</v>
      </c>
      <c r="J27" s="736">
        <v>72901.357999999993</v>
      </c>
      <c r="K27" s="736">
        <v>73638.072</v>
      </c>
      <c r="L27" s="736">
        <v>72162.361000000004</v>
      </c>
      <c r="M27" s="736">
        <v>75550.437000000005</v>
      </c>
      <c r="N27" s="736">
        <v>892602.1590000001</v>
      </c>
      <c r="AF27" s="765"/>
      <c r="AG27" s="765"/>
      <c r="AH27" s="765"/>
      <c r="AI27" s="765"/>
      <c r="AJ27" s="765"/>
      <c r="AK27" s="765"/>
      <c r="AL27" s="765"/>
      <c r="AM27" s="765"/>
      <c r="AN27" s="765"/>
      <c r="AO27" s="765"/>
      <c r="AP27" s="765"/>
      <c r="AQ27" s="765"/>
      <c r="CM27" s="769"/>
      <c r="DB27" s="769"/>
    </row>
    <row r="28" spans="1:106" s="760" customFormat="1" ht="15">
      <c r="A28" s="734" t="s">
        <v>1349</v>
      </c>
      <c r="B28" s="733">
        <v>75134.551999999996</v>
      </c>
      <c r="C28" s="733">
        <v>67353.925000000003</v>
      </c>
      <c r="D28" s="733">
        <v>73543.313999999998</v>
      </c>
      <c r="E28" s="733">
        <v>75431.357999999993</v>
      </c>
      <c r="F28" s="733">
        <v>78233.351999999999</v>
      </c>
      <c r="G28" s="733">
        <v>77584.370999999999</v>
      </c>
      <c r="H28" s="733">
        <v>78058.732999999993</v>
      </c>
      <c r="I28" s="733">
        <v>76140.84</v>
      </c>
      <c r="J28" s="733">
        <v>71670.296000000002</v>
      </c>
      <c r="K28" s="733">
        <v>72646.548999999999</v>
      </c>
      <c r="L28" s="733">
        <v>70234.043999999994</v>
      </c>
      <c r="M28" s="733">
        <v>74913.159</v>
      </c>
      <c r="N28" s="733">
        <v>890944.4929999999</v>
      </c>
      <c r="Q28" s="720"/>
      <c r="R28" s="720"/>
      <c r="S28" s="720"/>
      <c r="T28" s="720"/>
      <c r="U28" s="720"/>
      <c r="V28" s="720"/>
      <c r="W28" s="720"/>
      <c r="X28" s="720"/>
      <c r="Y28" s="720"/>
      <c r="Z28" s="720"/>
      <c r="AA28" s="720"/>
      <c r="AB28" s="720"/>
      <c r="AG28" s="721"/>
      <c r="AH28" s="720"/>
      <c r="AI28" s="720"/>
      <c r="AJ28" s="720"/>
      <c r="AK28" s="720"/>
      <c r="AL28" s="720"/>
      <c r="AM28" s="720"/>
      <c r="AN28" s="720"/>
      <c r="AO28" s="720"/>
      <c r="AP28" s="720"/>
      <c r="AQ28" s="720"/>
      <c r="AR28" s="720"/>
      <c r="AS28" s="720"/>
    </row>
    <row r="29" spans="1:106" s="760" customFormat="1">
      <c r="A29" s="732" t="s">
        <v>1348</v>
      </c>
      <c r="B29" s="731">
        <v>3.2480361731276872</v>
      </c>
      <c r="C29" s="731">
        <v>0.42825719771809645</v>
      </c>
      <c r="D29" s="731">
        <v>-6.0727729512503998</v>
      </c>
      <c r="E29" s="731">
        <v>0.67930949838859078</v>
      </c>
      <c r="F29" s="731">
        <v>1.8366652572683932</v>
      </c>
      <c r="G29" s="731">
        <v>0.61393608138111233</v>
      </c>
      <c r="H29" s="731">
        <v>3.3171306606754598</v>
      </c>
      <c r="I29" s="731">
        <v>0.44195423377361465</v>
      </c>
      <c r="J29" s="731">
        <v>-1.6886681315319123</v>
      </c>
      <c r="K29" s="731">
        <v>-1.3464814776790917</v>
      </c>
      <c r="L29" s="731">
        <v>-2.6721922249744665</v>
      </c>
      <c r="M29" s="731">
        <v>-0.84351332077669383</v>
      </c>
      <c r="N29" s="731">
        <v>-0.1857116278832649</v>
      </c>
    </row>
    <row r="30" spans="1:106" s="760" customFormat="1" ht="15">
      <c r="A30" s="738" t="s">
        <v>1374</v>
      </c>
      <c r="B30" s="766"/>
      <c r="C30" s="738"/>
      <c r="D30" s="738"/>
      <c r="E30" s="738"/>
      <c r="F30" s="738"/>
      <c r="G30" s="738"/>
      <c r="H30" s="738"/>
      <c r="I30" s="738"/>
      <c r="J30" s="738"/>
      <c r="K30" s="738"/>
      <c r="L30" s="738"/>
      <c r="M30" s="738"/>
      <c r="N30" s="738"/>
      <c r="P30" s="768"/>
      <c r="AF30" s="767"/>
      <c r="AG30" s="767"/>
      <c r="AH30" s="767"/>
      <c r="AI30" s="767"/>
      <c r="AJ30" s="767"/>
      <c r="AK30" s="767"/>
      <c r="AL30" s="767"/>
      <c r="AM30" s="767"/>
      <c r="AN30" s="767"/>
      <c r="AO30" s="767"/>
      <c r="AP30" s="767"/>
      <c r="AQ30" s="767"/>
    </row>
    <row r="31" spans="1:106" s="760" customFormat="1">
      <c r="A31" s="737" t="s">
        <v>1350</v>
      </c>
      <c r="B31" s="736">
        <v>48441.476999999999</v>
      </c>
      <c r="C31" s="736">
        <v>43646.413</v>
      </c>
      <c r="D31" s="736">
        <v>48034.025000000001</v>
      </c>
      <c r="E31" s="736">
        <v>43739.67</v>
      </c>
      <c r="F31" s="736">
        <v>47099.48</v>
      </c>
      <c r="G31" s="736">
        <v>43959.671000000002</v>
      </c>
      <c r="H31" s="736">
        <v>43292.705000000002</v>
      </c>
      <c r="I31" s="736">
        <v>45938.34</v>
      </c>
      <c r="J31" s="736">
        <v>45363.43</v>
      </c>
      <c r="K31" s="736">
        <v>46479.644</v>
      </c>
      <c r="L31" s="736">
        <v>46683.478999999999</v>
      </c>
      <c r="M31" s="736">
        <v>45560.964999999997</v>
      </c>
      <c r="N31" s="736">
        <v>548239.29900000012</v>
      </c>
      <c r="AF31" s="765"/>
      <c r="AG31" s="765"/>
      <c r="AH31" s="765"/>
      <c r="AI31" s="765"/>
      <c r="AJ31" s="765"/>
      <c r="AK31" s="765"/>
      <c r="AL31" s="765"/>
      <c r="AM31" s="765"/>
      <c r="AN31" s="765"/>
      <c r="AO31" s="765"/>
      <c r="AP31" s="765"/>
      <c r="AQ31" s="765"/>
    </row>
    <row r="32" spans="1:106" s="760" customFormat="1" ht="15">
      <c r="A32" s="734" t="s">
        <v>1349</v>
      </c>
      <c r="B32" s="733">
        <v>47197.034</v>
      </c>
      <c r="C32" s="733">
        <v>44569.553</v>
      </c>
      <c r="D32" s="733">
        <v>48542.595999999998</v>
      </c>
      <c r="E32" s="733">
        <v>43866.404999999999</v>
      </c>
      <c r="F32" s="733">
        <v>46800.728000000003</v>
      </c>
      <c r="G32" s="733">
        <v>44861.004999999997</v>
      </c>
      <c r="H32" s="733">
        <v>43621.286</v>
      </c>
      <c r="I32" s="733">
        <v>44642.544999999998</v>
      </c>
      <c r="J32" s="733">
        <v>43583.345999999998</v>
      </c>
      <c r="K32" s="733">
        <v>45452.514000000003</v>
      </c>
      <c r="L32" s="733">
        <v>46516.120999999999</v>
      </c>
      <c r="M32" s="733">
        <v>45297.067999999999</v>
      </c>
      <c r="N32" s="733">
        <v>544950.201</v>
      </c>
      <c r="AG32" s="721"/>
      <c r="AH32" s="720"/>
      <c r="AI32" s="720"/>
      <c r="AJ32" s="720"/>
      <c r="AK32" s="720"/>
      <c r="AL32" s="720"/>
      <c r="AM32" s="720"/>
      <c r="AN32" s="720"/>
      <c r="AO32" s="720"/>
      <c r="AP32" s="720"/>
      <c r="AQ32" s="720"/>
      <c r="AR32" s="720"/>
      <c r="AS32" s="720"/>
    </row>
    <row r="33" spans="1:43" s="760" customFormat="1">
      <c r="A33" s="732" t="s">
        <v>1348</v>
      </c>
      <c r="B33" s="731">
        <v>-2.5689617184876425</v>
      </c>
      <c r="C33" s="731">
        <v>2.1150420768826876</v>
      </c>
      <c r="D33" s="731">
        <v>1.0587724014383468</v>
      </c>
      <c r="E33" s="731">
        <v>0.28974841373974414</v>
      </c>
      <c r="F33" s="731">
        <v>-0.63429999651799562</v>
      </c>
      <c r="G33" s="731">
        <v>2.0503656635646763</v>
      </c>
      <c r="H33" s="731">
        <v>0.75897544401532002</v>
      </c>
      <c r="I33" s="731">
        <v>-2.8207266522908725</v>
      </c>
      <c r="J33" s="731">
        <v>-3.9240507166235119</v>
      </c>
      <c r="K33" s="731">
        <v>-2.2098491115809651</v>
      </c>
      <c r="L33" s="731">
        <v>-0.35849513272137301</v>
      </c>
      <c r="M33" s="731">
        <v>-0.57921731903614671</v>
      </c>
      <c r="N33" s="731">
        <v>-0.59993838566470004</v>
      </c>
    </row>
    <row r="34" spans="1:43" s="760" customFormat="1">
      <c r="A34" s="738" t="s">
        <v>104</v>
      </c>
      <c r="B34" s="766"/>
      <c r="C34" s="738"/>
      <c r="D34" s="738"/>
      <c r="E34" s="738"/>
      <c r="F34" s="738"/>
      <c r="G34" s="738"/>
      <c r="H34" s="738"/>
      <c r="I34" s="738"/>
      <c r="J34" s="738"/>
      <c r="K34" s="738"/>
      <c r="L34" s="738"/>
      <c r="M34" s="738"/>
      <c r="N34" s="738"/>
    </row>
    <row r="35" spans="1:43" s="760" customFormat="1">
      <c r="A35" s="737" t="s">
        <v>1350</v>
      </c>
      <c r="B35" s="736">
        <v>202958.98700000002</v>
      </c>
      <c r="C35" s="736">
        <v>190439.55799999999</v>
      </c>
      <c r="D35" s="736">
        <v>217451.89799999999</v>
      </c>
      <c r="E35" s="736">
        <v>201667.78700000001</v>
      </c>
      <c r="F35" s="736">
        <v>210463.747</v>
      </c>
      <c r="G35" s="736">
        <v>202687.09100000001</v>
      </c>
      <c r="H35" s="736">
        <v>198739.29300000001</v>
      </c>
      <c r="I35" s="736">
        <v>203754.91199999998</v>
      </c>
      <c r="J35" s="736">
        <v>194594.22099999996</v>
      </c>
      <c r="K35" s="736">
        <v>195066.959</v>
      </c>
      <c r="L35" s="736">
        <v>195141.97399999999</v>
      </c>
      <c r="M35" s="736">
        <v>192155.94</v>
      </c>
      <c r="N35" s="736">
        <v>2405122.3670000001</v>
      </c>
      <c r="AF35" s="765"/>
      <c r="AG35" s="765"/>
      <c r="AH35" s="765"/>
      <c r="AI35" s="765"/>
      <c r="AJ35" s="765"/>
      <c r="AK35" s="765"/>
      <c r="AL35" s="765"/>
      <c r="AM35" s="765"/>
      <c r="AN35" s="765"/>
      <c r="AO35" s="765"/>
      <c r="AP35" s="765"/>
      <c r="AQ35" s="765"/>
    </row>
    <row r="36" spans="1:43" s="760" customFormat="1">
      <c r="A36" s="734" t="s">
        <v>1349</v>
      </c>
      <c r="B36" s="733">
        <v>201057.31299999997</v>
      </c>
      <c r="C36" s="733">
        <v>189028.43200000003</v>
      </c>
      <c r="D36" s="733">
        <v>212500.46699999998</v>
      </c>
      <c r="E36" s="733">
        <v>200074.443</v>
      </c>
      <c r="F36" s="733">
        <v>213925.02799999999</v>
      </c>
      <c r="G36" s="733">
        <v>208840.09100000001</v>
      </c>
      <c r="H36" s="733">
        <v>207736.829</v>
      </c>
      <c r="I36" s="733">
        <v>204497.85200000001</v>
      </c>
      <c r="J36" s="733">
        <v>196560.416</v>
      </c>
      <c r="K36" s="733">
        <v>198853.41099999999</v>
      </c>
      <c r="L36" s="733">
        <v>197161.505</v>
      </c>
      <c r="M36" s="733">
        <v>196394.73199999999</v>
      </c>
      <c r="N36" s="733">
        <v>2426630.5189999999</v>
      </c>
    </row>
    <row r="37" spans="1:43" s="760" customFormat="1">
      <c r="A37" s="732" t="s">
        <v>1373</v>
      </c>
      <c r="B37" s="731">
        <v>-0.93697452283798555</v>
      </c>
      <c r="C37" s="731">
        <v>-0.74098365634725383</v>
      </c>
      <c r="D37" s="731">
        <v>-2.2770235833949783</v>
      </c>
      <c r="E37" s="731">
        <v>-0.79008354467637787</v>
      </c>
      <c r="F37" s="731">
        <v>1.6445972521813985</v>
      </c>
      <c r="G37" s="731">
        <v>3.035713803796213</v>
      </c>
      <c r="H37" s="731">
        <v>4.5273060320285907</v>
      </c>
      <c r="I37" s="731">
        <v>0.36462433847977138</v>
      </c>
      <c r="J37" s="731">
        <v>1.0104077037313743</v>
      </c>
      <c r="K37" s="731">
        <v>1.9411037212098989</v>
      </c>
      <c r="L37" s="731">
        <v>1.0349034390725222</v>
      </c>
      <c r="M37" s="731">
        <v>2.205912552065783</v>
      </c>
      <c r="N37" s="731">
        <v>0.89426435407639815</v>
      </c>
    </row>
    <row r="38" spans="1:43" s="760" customFormat="1" ht="15">
      <c r="A38" s="764" t="s">
        <v>1372</v>
      </c>
      <c r="B38" s="710"/>
      <c r="C38" s="707"/>
      <c r="D38" s="707"/>
      <c r="E38" s="707"/>
      <c r="F38" s="707"/>
      <c r="G38" s="710"/>
      <c r="H38" s="710"/>
      <c r="I38" s="707"/>
      <c r="J38" s="707"/>
      <c r="K38" s="704"/>
      <c r="L38" s="703"/>
      <c r="M38" s="703"/>
    </row>
    <row r="39" spans="1:43" s="760" customFormat="1" ht="15">
      <c r="A39" s="763" t="s">
        <v>1371</v>
      </c>
      <c r="B39" s="710"/>
      <c r="C39" s="710"/>
      <c r="D39" s="707"/>
      <c r="E39" s="707"/>
      <c r="F39" s="707"/>
      <c r="G39" s="710"/>
      <c r="H39" s="710"/>
      <c r="I39" s="707"/>
      <c r="J39" s="707"/>
      <c r="K39" s="704"/>
      <c r="L39" s="703"/>
      <c r="M39" s="703"/>
    </row>
    <row r="40" spans="1:43" s="760" customFormat="1">
      <c r="A40" s="763" t="s">
        <v>1370</v>
      </c>
      <c r="B40" s="763"/>
      <c r="C40" s="763"/>
      <c r="D40" s="763"/>
      <c r="E40" s="763"/>
      <c r="F40" s="763"/>
      <c r="G40" s="763"/>
      <c r="H40" s="763"/>
      <c r="I40" s="763"/>
      <c r="J40" s="763"/>
      <c r="K40" s="763"/>
      <c r="L40" s="763"/>
      <c r="M40" s="703"/>
      <c r="N40" s="703"/>
    </row>
    <row r="41" spans="1:43" s="760" customFormat="1">
      <c r="A41" s="761" t="s">
        <v>373</v>
      </c>
      <c r="B41" s="763"/>
      <c r="C41" s="763"/>
      <c r="D41" s="763"/>
      <c r="E41" s="763"/>
      <c r="F41" s="763"/>
      <c r="G41" s="763"/>
      <c r="H41" s="763"/>
      <c r="I41" s="763"/>
      <c r="J41" s="763"/>
      <c r="K41" s="763"/>
      <c r="L41" s="763"/>
      <c r="M41" s="703"/>
      <c r="N41" s="703"/>
    </row>
    <row r="42" spans="1:43" s="760" customFormat="1">
      <c r="A42" s="762" t="s">
        <v>1343</v>
      </c>
      <c r="B42" s="761"/>
      <c r="C42" s="761"/>
      <c r="D42" s="761"/>
      <c r="E42" s="761"/>
      <c r="F42" s="761"/>
      <c r="G42" s="761"/>
      <c r="H42" s="761"/>
      <c r="I42" s="761"/>
      <c r="J42" s="761"/>
      <c r="K42" s="761"/>
      <c r="L42" s="761"/>
      <c r="M42" s="703"/>
      <c r="N42" s="703"/>
    </row>
    <row r="43" spans="1:43" s="760" customFormat="1" ht="15">
      <c r="A43" s="2" t="s">
        <v>15</v>
      </c>
      <c r="B43" s="708"/>
      <c r="C43" s="708"/>
      <c r="D43" s="708"/>
      <c r="E43" s="708"/>
      <c r="F43" s="708"/>
      <c r="G43" s="708"/>
      <c r="H43" s="708"/>
      <c r="I43" s="708"/>
      <c r="J43" s="710"/>
      <c r="K43" s="704"/>
      <c r="L43" s="703"/>
      <c r="M43" s="703"/>
      <c r="N43" s="703"/>
    </row>
    <row r="44" spans="1:43" s="760" customFormat="1">
      <c r="A44" s="709"/>
      <c r="B44" s="708"/>
      <c r="C44" s="708"/>
      <c r="D44" s="708"/>
      <c r="E44" s="708"/>
      <c r="F44" s="708"/>
      <c r="G44" s="708"/>
      <c r="H44" s="708"/>
      <c r="I44" s="708"/>
      <c r="J44" s="707"/>
      <c r="K44" s="704"/>
      <c r="L44" s="703"/>
      <c r="M44" s="703"/>
    </row>
    <row r="45" spans="1:43" s="760" customFormat="1" ht="15">
      <c r="A45" s="719"/>
      <c r="B45" s="717"/>
      <c r="C45" s="717"/>
      <c r="D45" s="717"/>
      <c r="E45" s="717"/>
      <c r="F45" s="717"/>
      <c r="G45" s="717"/>
      <c r="H45" s="717"/>
      <c r="I45" s="717"/>
      <c r="J45" s="717"/>
      <c r="K45" s="704"/>
      <c r="L45" s="703"/>
      <c r="M45" s="703"/>
    </row>
    <row r="46" spans="1:43" s="760" customFormat="1" ht="15">
      <c r="A46" s="718"/>
      <c r="B46" s="716"/>
      <c r="C46" s="716"/>
      <c r="D46" s="716"/>
      <c r="E46" s="716"/>
      <c r="F46" s="716"/>
      <c r="G46" s="716"/>
      <c r="H46" s="716"/>
      <c r="I46" s="717"/>
      <c r="J46" s="716"/>
      <c r="K46" s="704"/>
      <c r="L46" s="703"/>
      <c r="M46" s="703"/>
    </row>
    <row r="47" spans="1:43" s="760" customFormat="1">
      <c r="A47" s="704"/>
      <c r="B47" s="713"/>
      <c r="C47" s="713"/>
      <c r="D47" s="713"/>
      <c r="E47" s="713"/>
      <c r="F47" s="713"/>
      <c r="G47" s="713"/>
      <c r="H47" s="713"/>
      <c r="I47" s="713"/>
      <c r="J47" s="713"/>
      <c r="K47" s="704"/>
      <c r="L47" s="703"/>
      <c r="M47" s="703"/>
      <c r="N47" s="703"/>
    </row>
    <row r="48" spans="1:43" s="760" customFormat="1" ht="15">
      <c r="A48" s="715"/>
      <c r="B48" s="708"/>
      <c r="C48" s="708"/>
      <c r="D48" s="710"/>
      <c r="E48" s="707"/>
      <c r="F48" s="710"/>
      <c r="G48" s="707"/>
      <c r="H48" s="710"/>
      <c r="I48" s="710"/>
      <c r="J48" s="707"/>
      <c r="K48" s="704"/>
      <c r="L48" s="703"/>
      <c r="M48" s="703"/>
      <c r="N48" s="703"/>
    </row>
    <row r="49" spans="1:14" s="760" customFormat="1" ht="15">
      <c r="A49" s="715"/>
      <c r="B49" s="708"/>
      <c r="C49" s="708"/>
      <c r="D49" s="710"/>
      <c r="E49" s="707"/>
      <c r="F49" s="710"/>
      <c r="G49" s="707"/>
      <c r="H49" s="710"/>
      <c r="I49" s="710"/>
      <c r="J49" s="707"/>
      <c r="K49" s="704"/>
      <c r="L49" s="703"/>
      <c r="M49" s="703"/>
      <c r="N49" s="703"/>
    </row>
    <row r="50" spans="1:14" s="760" customFormat="1" ht="15">
      <c r="A50" s="715"/>
      <c r="B50" s="708"/>
      <c r="C50" s="708"/>
      <c r="D50" s="710"/>
      <c r="E50" s="710"/>
      <c r="F50" s="710"/>
      <c r="G50" s="707"/>
      <c r="H50" s="710"/>
      <c r="I50" s="710"/>
      <c r="J50" s="707"/>
      <c r="K50" s="704"/>
      <c r="L50" s="703"/>
      <c r="M50" s="703"/>
      <c r="N50" s="703"/>
    </row>
    <row r="51" spans="1:14" s="760" customFormat="1" ht="15">
      <c r="A51" s="715"/>
      <c r="B51" s="708"/>
      <c r="C51" s="708"/>
      <c r="D51" s="710"/>
      <c r="E51" s="710"/>
      <c r="F51" s="710"/>
      <c r="G51" s="707"/>
      <c r="H51" s="710"/>
      <c r="I51" s="710"/>
      <c r="J51" s="707"/>
      <c r="K51" s="704"/>
      <c r="L51" s="703"/>
      <c r="M51" s="703"/>
      <c r="N51" s="703"/>
    </row>
    <row r="52" spans="1:14" s="760" customFormat="1" ht="15">
      <c r="A52" s="715"/>
      <c r="B52" s="714"/>
      <c r="C52" s="714"/>
      <c r="D52" s="710"/>
      <c r="E52" s="710"/>
      <c r="F52" s="710"/>
      <c r="G52" s="707"/>
      <c r="H52" s="710"/>
      <c r="I52" s="714"/>
      <c r="J52" s="707"/>
      <c r="K52" s="704"/>
      <c r="L52" s="703"/>
      <c r="M52" s="703"/>
      <c r="N52" s="703"/>
    </row>
    <row r="53" spans="1:14" s="760" customFormat="1" ht="15">
      <c r="A53" s="715"/>
      <c r="B53" s="714"/>
      <c r="C53" s="714"/>
      <c r="D53" s="710"/>
      <c r="E53" s="710"/>
      <c r="F53" s="714"/>
      <c r="G53" s="707"/>
      <c r="H53" s="710"/>
      <c r="I53" s="714"/>
      <c r="J53" s="707"/>
      <c r="K53" s="704"/>
      <c r="L53" s="703"/>
      <c r="M53" s="703"/>
      <c r="N53" s="703"/>
    </row>
    <row r="54" spans="1:14" s="760" customFormat="1" ht="15">
      <c r="A54" s="713"/>
      <c r="B54" s="707"/>
      <c r="C54" s="712"/>
      <c r="D54" s="712"/>
      <c r="E54" s="707"/>
      <c r="F54" s="707"/>
      <c r="G54" s="707"/>
      <c r="H54" s="707"/>
      <c r="I54" s="707"/>
      <c r="J54" s="707"/>
      <c r="K54" s="704"/>
      <c r="L54" s="703"/>
      <c r="M54" s="703"/>
      <c r="N54" s="703"/>
    </row>
    <row r="55" spans="1:14" s="760" customFormat="1" ht="15">
      <c r="A55" s="711"/>
      <c r="B55" s="708"/>
      <c r="C55" s="708"/>
      <c r="D55" s="708"/>
      <c r="E55" s="708"/>
      <c r="F55" s="708"/>
      <c r="G55" s="708"/>
      <c r="H55" s="708"/>
      <c r="I55" s="708"/>
      <c r="J55" s="710"/>
      <c r="K55" s="704"/>
      <c r="L55" s="703"/>
      <c r="M55" s="703"/>
      <c r="N55" s="703"/>
    </row>
    <row r="56" spans="1:14" s="760" customFormat="1">
      <c r="A56" s="709"/>
      <c r="B56" s="708"/>
      <c r="C56" s="708"/>
      <c r="D56" s="708"/>
      <c r="E56" s="708"/>
      <c r="F56" s="708"/>
      <c r="G56" s="708"/>
      <c r="H56" s="708"/>
      <c r="I56" s="708"/>
      <c r="J56" s="707"/>
      <c r="K56" s="704"/>
      <c r="L56" s="703"/>
      <c r="M56" s="703"/>
      <c r="N56" s="703"/>
    </row>
    <row r="57" spans="1:14" s="760" customFormat="1" ht="15">
      <c r="A57" s="704"/>
      <c r="B57" s="706"/>
      <c r="C57" s="706"/>
      <c r="D57" s="706"/>
      <c r="E57" s="706"/>
      <c r="F57" s="706"/>
      <c r="G57" s="706"/>
      <c r="H57" s="706"/>
      <c r="I57" s="706"/>
      <c r="J57" s="705"/>
      <c r="K57" s="704"/>
      <c r="L57" s="703"/>
      <c r="M57" s="703"/>
      <c r="N57" s="703"/>
    </row>
    <row r="58" spans="1:14" s="760" customFormat="1">
      <c r="A58" s="704"/>
      <c r="B58" s="704"/>
      <c r="C58" s="704"/>
      <c r="D58" s="704"/>
      <c r="E58" s="704"/>
      <c r="F58" s="704"/>
      <c r="G58" s="704"/>
      <c r="H58" s="704"/>
      <c r="I58" s="704"/>
      <c r="J58" s="704"/>
      <c r="K58" s="704"/>
      <c r="L58" s="703"/>
      <c r="M58" s="703"/>
      <c r="N58" s="703"/>
    </row>
    <row r="59" spans="1:14" s="760" customFormat="1">
      <c r="A59" s="704"/>
      <c r="B59" s="704"/>
      <c r="C59" s="704"/>
      <c r="D59" s="704"/>
      <c r="E59" s="704"/>
      <c r="F59" s="704"/>
      <c r="G59" s="704"/>
      <c r="H59" s="704"/>
      <c r="I59" s="704"/>
      <c r="J59" s="704"/>
      <c r="K59" s="704"/>
      <c r="L59" s="703"/>
      <c r="M59" s="703"/>
      <c r="N59" s="703"/>
    </row>
    <row r="60" spans="1:14" s="760" customFormat="1">
      <c r="A60" s="704"/>
      <c r="B60" s="704"/>
      <c r="C60" s="704"/>
      <c r="D60" s="704"/>
      <c r="E60" s="704"/>
      <c r="F60" s="704"/>
      <c r="G60" s="704"/>
      <c r="H60" s="704"/>
      <c r="I60" s="704"/>
      <c r="J60" s="704"/>
      <c r="K60" s="704"/>
      <c r="L60" s="703"/>
      <c r="M60" s="703"/>
      <c r="N60" s="703"/>
    </row>
    <row r="61" spans="1:14" s="760" customFormat="1">
      <c r="A61" s="704"/>
      <c r="B61" s="704"/>
      <c r="C61" s="704"/>
      <c r="D61" s="704"/>
      <c r="E61" s="704"/>
      <c r="F61" s="704"/>
      <c r="G61" s="704"/>
      <c r="H61" s="704"/>
      <c r="I61" s="704"/>
      <c r="J61" s="704"/>
      <c r="K61" s="704"/>
      <c r="L61" s="703"/>
      <c r="M61" s="703"/>
      <c r="N61" s="703"/>
    </row>
    <row r="62" spans="1:14" s="760" customFormat="1">
      <c r="A62" s="704"/>
      <c r="B62" s="704"/>
      <c r="C62" s="704"/>
      <c r="D62" s="704"/>
      <c r="E62" s="704"/>
      <c r="F62" s="704"/>
      <c r="G62" s="704"/>
      <c r="H62" s="704"/>
      <c r="I62" s="704"/>
      <c r="J62" s="704"/>
      <c r="K62" s="704"/>
      <c r="L62" s="703"/>
      <c r="M62" s="703"/>
      <c r="N62" s="703"/>
    </row>
    <row r="63" spans="1:14" s="760" customFormat="1">
      <c r="A63" s="704"/>
      <c r="B63" s="704"/>
      <c r="C63" s="704"/>
      <c r="D63" s="704"/>
      <c r="E63" s="704"/>
      <c r="F63" s="704"/>
      <c r="G63" s="704"/>
      <c r="H63" s="704"/>
      <c r="I63" s="704"/>
      <c r="J63" s="704"/>
      <c r="K63" s="704"/>
      <c r="L63" s="703"/>
      <c r="M63" s="703"/>
      <c r="N63" s="703"/>
    </row>
    <row r="64" spans="1:14" s="760" customFormat="1">
      <c r="A64" s="704"/>
      <c r="B64" s="704"/>
      <c r="C64" s="704"/>
      <c r="D64" s="704"/>
      <c r="E64" s="704"/>
      <c r="F64" s="704"/>
      <c r="G64" s="704"/>
      <c r="H64" s="704"/>
      <c r="I64" s="704"/>
      <c r="J64" s="704"/>
      <c r="K64" s="704"/>
      <c r="L64" s="703"/>
      <c r="M64" s="703"/>
      <c r="N64" s="703"/>
    </row>
    <row r="65" spans="1:14" s="760" customFormat="1">
      <c r="A65" s="704"/>
      <c r="B65" s="704"/>
      <c r="C65" s="704"/>
      <c r="D65" s="704"/>
      <c r="E65" s="704"/>
      <c r="F65" s="704"/>
      <c r="G65" s="704"/>
      <c r="H65" s="704"/>
      <c r="I65" s="704"/>
      <c r="J65" s="704"/>
      <c r="K65" s="704"/>
      <c r="L65" s="703"/>
      <c r="M65" s="703"/>
      <c r="N65" s="703"/>
    </row>
    <row r="66" spans="1:14" s="760" customFormat="1">
      <c r="A66" s="704"/>
      <c r="B66" s="704"/>
      <c r="C66" s="704"/>
      <c r="D66" s="704"/>
      <c r="E66" s="704"/>
      <c r="F66" s="704"/>
      <c r="G66" s="704"/>
      <c r="H66" s="704"/>
      <c r="I66" s="704"/>
      <c r="J66" s="704"/>
      <c r="K66" s="704"/>
      <c r="L66" s="703"/>
      <c r="M66" s="703"/>
      <c r="N66" s="703"/>
    </row>
    <row r="67" spans="1:14" s="760" customFormat="1">
      <c r="B67" s="703"/>
      <c r="C67" s="703"/>
      <c r="D67" s="703"/>
      <c r="E67" s="703"/>
      <c r="F67" s="703"/>
      <c r="G67" s="703"/>
      <c r="H67" s="703"/>
      <c r="I67" s="703"/>
      <c r="J67" s="703"/>
      <c r="K67" s="703"/>
      <c r="L67" s="703"/>
      <c r="M67" s="703"/>
      <c r="N67" s="703"/>
    </row>
    <row r="68" spans="1:14" s="760" customFormat="1">
      <c r="B68" s="703"/>
      <c r="C68" s="703"/>
      <c r="D68" s="703"/>
      <c r="E68" s="703"/>
      <c r="F68" s="703"/>
      <c r="G68" s="703"/>
      <c r="H68" s="703"/>
      <c r="I68" s="703"/>
      <c r="J68" s="703"/>
      <c r="K68" s="703"/>
      <c r="L68" s="703"/>
      <c r="M68" s="703"/>
      <c r="N68" s="703"/>
    </row>
    <row r="69" spans="1:14" s="760" customFormat="1">
      <c r="B69" s="703"/>
      <c r="C69" s="703"/>
      <c r="D69" s="703"/>
      <c r="E69" s="703"/>
      <c r="F69" s="703"/>
      <c r="G69" s="703"/>
      <c r="H69" s="703"/>
      <c r="I69" s="703"/>
      <c r="J69" s="703"/>
      <c r="K69" s="703"/>
      <c r="L69" s="703"/>
      <c r="M69" s="703"/>
      <c r="N69" s="703"/>
    </row>
    <row r="70" spans="1:14" s="760" customFormat="1">
      <c r="B70" s="703"/>
      <c r="C70" s="703"/>
      <c r="D70" s="703"/>
      <c r="E70" s="703"/>
      <c r="F70" s="703"/>
      <c r="G70" s="703"/>
      <c r="H70" s="703"/>
      <c r="I70" s="703"/>
      <c r="J70" s="703"/>
      <c r="K70" s="703"/>
      <c r="L70" s="703"/>
      <c r="M70" s="703"/>
      <c r="N70" s="703"/>
    </row>
    <row r="71" spans="1:14" s="760" customFormat="1">
      <c r="B71" s="703"/>
      <c r="C71" s="703"/>
      <c r="D71" s="703"/>
      <c r="E71" s="703"/>
      <c r="F71" s="703"/>
      <c r="G71" s="703"/>
      <c r="H71" s="703"/>
      <c r="I71" s="703"/>
      <c r="J71" s="703"/>
      <c r="K71" s="703"/>
      <c r="L71" s="703"/>
      <c r="M71" s="703"/>
      <c r="N71" s="703"/>
    </row>
    <row r="72" spans="1:14" s="760" customFormat="1">
      <c r="B72" s="703"/>
      <c r="C72" s="703"/>
      <c r="D72" s="703"/>
      <c r="E72" s="703"/>
      <c r="F72" s="703"/>
      <c r="G72" s="703"/>
      <c r="H72" s="703"/>
      <c r="I72" s="703"/>
      <c r="J72" s="703"/>
      <c r="K72" s="703"/>
      <c r="L72" s="703"/>
      <c r="M72" s="703"/>
      <c r="N72" s="703"/>
    </row>
    <row r="73" spans="1:14" s="760" customFormat="1">
      <c r="B73" s="703"/>
      <c r="C73" s="703"/>
      <c r="D73" s="703"/>
      <c r="E73" s="703"/>
      <c r="F73" s="703"/>
      <c r="G73" s="703"/>
      <c r="H73" s="703"/>
      <c r="I73" s="703"/>
      <c r="J73" s="703"/>
      <c r="K73" s="703"/>
      <c r="L73" s="703"/>
      <c r="M73" s="703"/>
      <c r="N73" s="703"/>
    </row>
    <row r="74" spans="1:14" s="760" customFormat="1">
      <c r="B74" s="703"/>
      <c r="C74" s="703"/>
      <c r="D74" s="703"/>
      <c r="E74" s="703"/>
      <c r="F74" s="703"/>
      <c r="G74" s="703"/>
      <c r="H74" s="703"/>
      <c r="I74" s="703"/>
      <c r="J74" s="703"/>
      <c r="K74" s="703"/>
      <c r="L74" s="703"/>
      <c r="M74" s="703"/>
      <c r="N74" s="703"/>
    </row>
    <row r="75" spans="1:14" s="760" customFormat="1">
      <c r="B75" s="703"/>
      <c r="C75" s="703"/>
      <c r="D75" s="703"/>
      <c r="E75" s="703"/>
      <c r="F75" s="703"/>
      <c r="G75" s="703"/>
      <c r="H75" s="703"/>
      <c r="I75" s="703"/>
      <c r="J75" s="703"/>
      <c r="K75" s="703"/>
      <c r="L75" s="703"/>
      <c r="M75" s="703"/>
      <c r="N75" s="703"/>
    </row>
    <row r="76" spans="1:14" s="760" customFormat="1">
      <c r="B76" s="703"/>
      <c r="C76" s="703"/>
      <c r="D76" s="703"/>
      <c r="E76" s="703"/>
      <c r="F76" s="703"/>
      <c r="G76" s="703"/>
      <c r="H76" s="703"/>
      <c r="I76" s="703"/>
      <c r="J76" s="703"/>
      <c r="K76" s="703"/>
      <c r="L76" s="703"/>
      <c r="M76" s="703"/>
      <c r="N76" s="703"/>
    </row>
    <row r="77" spans="1:14" s="760" customFormat="1">
      <c r="B77" s="703"/>
      <c r="C77" s="703"/>
      <c r="D77" s="703"/>
      <c r="E77" s="703"/>
      <c r="F77" s="703"/>
      <c r="G77" s="703"/>
      <c r="H77" s="703"/>
      <c r="I77" s="703"/>
      <c r="J77" s="703"/>
      <c r="K77" s="703"/>
      <c r="L77" s="703"/>
      <c r="M77" s="703"/>
      <c r="N77" s="703"/>
    </row>
    <row r="78" spans="1:14" s="760" customFormat="1">
      <c r="B78" s="703"/>
      <c r="C78" s="703"/>
      <c r="D78" s="703"/>
      <c r="E78" s="703"/>
      <c r="F78" s="703"/>
      <c r="G78" s="703"/>
      <c r="H78" s="703"/>
      <c r="I78" s="703"/>
      <c r="J78" s="703"/>
      <c r="K78" s="703"/>
      <c r="L78" s="703"/>
      <c r="M78" s="703"/>
      <c r="N78" s="703"/>
    </row>
    <row r="79" spans="1:14" s="760" customFormat="1">
      <c r="B79" s="703"/>
      <c r="C79" s="703"/>
      <c r="D79" s="703"/>
      <c r="E79" s="703"/>
      <c r="F79" s="703"/>
      <c r="G79" s="703"/>
      <c r="H79" s="703"/>
      <c r="I79" s="703"/>
      <c r="J79" s="703"/>
      <c r="K79" s="703"/>
      <c r="L79" s="703"/>
      <c r="M79" s="703"/>
      <c r="N79" s="703"/>
    </row>
    <row r="80" spans="1:14" s="760" customFormat="1">
      <c r="B80" s="703"/>
      <c r="C80" s="703"/>
      <c r="D80" s="703"/>
      <c r="E80" s="703"/>
      <c r="F80" s="703"/>
      <c r="G80" s="703"/>
      <c r="H80" s="703"/>
      <c r="I80" s="703"/>
      <c r="J80" s="703"/>
      <c r="K80" s="703"/>
      <c r="L80" s="703"/>
      <c r="M80" s="703"/>
      <c r="N80" s="703"/>
    </row>
    <row r="81" spans="2:14" s="760" customFormat="1">
      <c r="B81" s="703"/>
      <c r="C81" s="703"/>
      <c r="D81" s="703"/>
      <c r="E81" s="703"/>
      <c r="F81" s="703"/>
      <c r="G81" s="703"/>
      <c r="H81" s="703"/>
      <c r="I81" s="703"/>
      <c r="J81" s="703"/>
      <c r="K81" s="703"/>
      <c r="L81" s="703"/>
      <c r="M81" s="703"/>
      <c r="N81" s="703"/>
    </row>
    <row r="82" spans="2:14" s="760" customFormat="1">
      <c r="B82" s="703"/>
      <c r="C82" s="703"/>
      <c r="D82" s="703"/>
      <c r="E82" s="703"/>
      <c r="F82" s="703"/>
      <c r="G82" s="703"/>
      <c r="H82" s="703"/>
      <c r="I82" s="703"/>
      <c r="J82" s="703"/>
      <c r="K82" s="703"/>
      <c r="L82" s="703"/>
      <c r="M82" s="703"/>
      <c r="N82" s="703"/>
    </row>
    <row r="83" spans="2:14" s="760" customFormat="1">
      <c r="B83" s="703"/>
      <c r="C83" s="703"/>
      <c r="D83" s="703"/>
      <c r="E83" s="703"/>
      <c r="F83" s="703"/>
      <c r="G83" s="703"/>
      <c r="H83" s="703"/>
      <c r="I83" s="703"/>
      <c r="J83" s="703"/>
      <c r="K83" s="703"/>
      <c r="L83" s="703"/>
      <c r="M83" s="703"/>
      <c r="N83" s="703"/>
    </row>
    <row r="84" spans="2:14" s="760" customFormat="1">
      <c r="B84" s="703"/>
      <c r="C84" s="703"/>
      <c r="D84" s="703"/>
      <c r="E84" s="703"/>
      <c r="F84" s="703"/>
      <c r="G84" s="703"/>
      <c r="H84" s="703"/>
      <c r="I84" s="703"/>
      <c r="J84" s="703"/>
      <c r="K84" s="703"/>
      <c r="L84" s="703"/>
      <c r="M84" s="703"/>
      <c r="N84" s="703"/>
    </row>
    <row r="85" spans="2:14" s="760" customFormat="1">
      <c r="B85" s="703"/>
      <c r="C85" s="703"/>
      <c r="D85" s="703"/>
      <c r="E85" s="703"/>
      <c r="F85" s="703"/>
      <c r="G85" s="703"/>
      <c r="H85" s="703"/>
      <c r="I85" s="703"/>
      <c r="J85" s="703"/>
      <c r="K85" s="703"/>
      <c r="L85" s="703"/>
      <c r="M85" s="703"/>
      <c r="N85" s="703"/>
    </row>
    <row r="86" spans="2:14" s="760" customFormat="1">
      <c r="B86" s="703"/>
      <c r="C86" s="703"/>
      <c r="D86" s="703"/>
      <c r="E86" s="703"/>
      <c r="F86" s="703"/>
      <c r="G86" s="703"/>
      <c r="H86" s="703"/>
      <c r="I86" s="703"/>
      <c r="J86" s="703"/>
      <c r="K86" s="703"/>
      <c r="L86" s="703"/>
      <c r="M86" s="703"/>
      <c r="N86" s="703"/>
    </row>
    <row r="87" spans="2:14" s="760" customFormat="1">
      <c r="B87" s="703"/>
      <c r="C87" s="703"/>
      <c r="D87" s="703"/>
      <c r="E87" s="703"/>
      <c r="F87" s="703"/>
      <c r="G87" s="703"/>
      <c r="H87" s="703"/>
      <c r="I87" s="703"/>
      <c r="J87" s="703"/>
      <c r="K87" s="703"/>
      <c r="L87" s="703"/>
      <c r="M87" s="703"/>
      <c r="N87" s="703"/>
    </row>
    <row r="88" spans="2:14" s="760" customFormat="1">
      <c r="B88" s="703"/>
      <c r="C88" s="703"/>
      <c r="D88" s="703"/>
      <c r="E88" s="703"/>
      <c r="F88" s="703"/>
      <c r="G88" s="703"/>
      <c r="H88" s="703"/>
      <c r="I88" s="703"/>
      <c r="J88" s="703"/>
      <c r="K88" s="703"/>
      <c r="L88" s="703"/>
      <c r="M88" s="703"/>
      <c r="N88" s="703"/>
    </row>
    <row r="89" spans="2:14" s="760" customFormat="1">
      <c r="B89" s="703"/>
      <c r="C89" s="703"/>
      <c r="D89" s="703"/>
      <c r="E89" s="703"/>
      <c r="F89" s="703"/>
      <c r="G89" s="703"/>
      <c r="H89" s="703"/>
      <c r="I89" s="703"/>
      <c r="J89" s="703"/>
      <c r="K89" s="703"/>
      <c r="L89" s="703"/>
      <c r="M89" s="703"/>
      <c r="N89" s="703"/>
    </row>
    <row r="90" spans="2:14" s="760" customFormat="1">
      <c r="B90" s="703"/>
      <c r="C90" s="703"/>
      <c r="D90" s="703"/>
      <c r="E90" s="703"/>
      <c r="F90" s="703"/>
      <c r="G90" s="703"/>
      <c r="H90" s="703"/>
      <c r="I90" s="703"/>
      <c r="J90" s="703"/>
      <c r="K90" s="703"/>
      <c r="L90" s="703"/>
      <c r="M90" s="703"/>
      <c r="N90" s="703"/>
    </row>
    <row r="91" spans="2:14" s="760" customFormat="1">
      <c r="B91" s="703"/>
      <c r="C91" s="703"/>
      <c r="D91" s="703"/>
      <c r="E91" s="703"/>
      <c r="F91" s="703"/>
      <c r="G91" s="703"/>
      <c r="H91" s="703"/>
      <c r="I91" s="703"/>
      <c r="J91" s="703"/>
      <c r="K91" s="703"/>
      <c r="L91" s="703"/>
      <c r="M91" s="703"/>
      <c r="N91" s="703"/>
    </row>
    <row r="92" spans="2:14" s="760" customFormat="1">
      <c r="B92" s="703"/>
      <c r="C92" s="703"/>
      <c r="D92" s="703"/>
      <c r="E92" s="703"/>
      <c r="F92" s="703"/>
      <c r="G92" s="703"/>
      <c r="H92" s="703"/>
      <c r="I92" s="703"/>
      <c r="J92" s="703"/>
      <c r="K92" s="703"/>
      <c r="L92" s="703"/>
      <c r="M92" s="703"/>
      <c r="N92" s="703"/>
    </row>
  </sheetData>
  <mergeCells count="1">
    <mergeCell ref="AF1:AQ1"/>
  </mergeCells>
  <hyperlinks>
    <hyperlink ref="A43" location="Inhaltsverzeichnis!A1" display="Zurück zum Inhaltsverzeichnis"/>
  </hyperlinks>
  <printOptions horizontalCentered="1" verticalCentered="1"/>
  <pageMargins left="0.19685039370078741" right="0.19685039370078741" top="0.39370078740157483" bottom="0.19685039370078741" header="0.19685039370078741" footer="0.19685039370078741"/>
  <pageSetup paperSize="9" scale="63" orientation="portrait" horizontalDpi="4294967292" verticalDpi="4294967292" r:id="rId1"/>
  <headerFooter alignWithMargins="0">
    <oddHeader xml:space="preserve">&amp;C&amp;"Univers (WN),Fett Kursiv"
</oddHeader>
    <oddFooter xml:space="preserve">&amp;C </oddFooter>
  </headerFooter>
  <drawing r:id="rId2"/>
  <tableParts count="1">
    <tablePart r:id="rId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dimension ref="A1:C65"/>
  <sheetViews>
    <sheetView showGridLines="0" zoomScaleNormal="100" workbookViewId="0"/>
  </sheetViews>
  <sheetFormatPr baseColWidth="10" defaultColWidth="9.140625" defaultRowHeight="16.5"/>
  <cols>
    <col min="1" max="1" width="150.42578125" style="1738" customWidth="1"/>
    <col min="2" max="2" width="9.140625" style="1738"/>
    <col min="3" max="3" width="23.7109375" style="1738" customWidth="1"/>
    <col min="4" max="16384" width="9.140625" style="1738"/>
  </cols>
  <sheetData>
    <row r="1" spans="1:3" ht="26.25">
      <c r="A1" s="1896" t="s">
        <v>2416</v>
      </c>
    </row>
    <row r="2" spans="1:3" ht="20.25">
      <c r="A2" s="1897" t="s">
        <v>96</v>
      </c>
    </row>
    <row r="3" spans="1:3">
      <c r="A3" s="1898" t="s">
        <v>2417</v>
      </c>
      <c r="C3" s="1899"/>
    </row>
    <row r="4" spans="1:3" ht="20.25">
      <c r="A4" s="1897" t="s">
        <v>5</v>
      </c>
    </row>
    <row r="5" spans="1:3">
      <c r="A5" s="1898" t="s">
        <v>2418</v>
      </c>
    </row>
    <row r="6" spans="1:3">
      <c r="A6" s="1898" t="s">
        <v>2419</v>
      </c>
    </row>
    <row r="7" spans="1:3" ht="20.25">
      <c r="A7" s="1897" t="s">
        <v>6</v>
      </c>
    </row>
    <row r="8" spans="1:3">
      <c r="A8" s="1898" t="s">
        <v>2420</v>
      </c>
    </row>
    <row r="9" spans="1:3" ht="20.25">
      <c r="A9" s="1897" t="s">
        <v>97</v>
      </c>
    </row>
    <row r="10" spans="1:3">
      <c r="A10" s="1898" t="s">
        <v>2421</v>
      </c>
    </row>
    <row r="11" spans="1:3" ht="20.25">
      <c r="A11" s="1897" t="s">
        <v>7</v>
      </c>
    </row>
    <row r="12" spans="1:3">
      <c r="A12" s="1898" t="s">
        <v>2422</v>
      </c>
    </row>
    <row r="13" spans="1:3" ht="26.25">
      <c r="A13" s="1900" t="s">
        <v>0</v>
      </c>
    </row>
    <row r="14" spans="1:3" ht="20.25">
      <c r="A14" s="1897" t="s">
        <v>1</v>
      </c>
    </row>
    <row r="15" spans="1:3" ht="15" customHeight="1">
      <c r="A15" s="1898" t="s">
        <v>2423</v>
      </c>
    </row>
    <row r="16" spans="1:3" ht="15" customHeight="1">
      <c r="A16" s="1898" t="s">
        <v>2424</v>
      </c>
    </row>
    <row r="17" spans="1:1" ht="15" customHeight="1">
      <c r="A17" s="1898" t="s">
        <v>2425</v>
      </c>
    </row>
    <row r="18" spans="1:1" ht="15" customHeight="1">
      <c r="A18" s="1898" t="s">
        <v>2426</v>
      </c>
    </row>
    <row r="19" spans="1:1" ht="15" customHeight="1">
      <c r="A19" s="1898" t="s">
        <v>2427</v>
      </c>
    </row>
    <row r="20" spans="1:1" ht="15" customHeight="1">
      <c r="A20" s="1898" t="s">
        <v>2428</v>
      </c>
    </row>
    <row r="21" spans="1:1" ht="15" customHeight="1">
      <c r="A21" s="1898" t="s">
        <v>2429</v>
      </c>
    </row>
    <row r="22" spans="1:1" ht="15" customHeight="1">
      <c r="A22" s="1898" t="s">
        <v>2430</v>
      </c>
    </row>
    <row r="23" spans="1:1" ht="15" customHeight="1">
      <c r="A23" s="1898" t="s">
        <v>2431</v>
      </c>
    </row>
    <row r="24" spans="1:1" ht="18.75" customHeight="1">
      <c r="A24" s="1901" t="s">
        <v>2</v>
      </c>
    </row>
    <row r="25" spans="1:1" ht="15" customHeight="1">
      <c r="A25" s="1898" t="s">
        <v>2432</v>
      </c>
    </row>
    <row r="26" spans="1:1">
      <c r="A26" s="1898" t="s">
        <v>2433</v>
      </c>
    </row>
    <row r="27" spans="1:1" ht="20.25">
      <c r="A27" s="1901" t="s">
        <v>2415</v>
      </c>
    </row>
    <row r="28" spans="1:1" ht="15" customHeight="1">
      <c r="A28" s="1898" t="s">
        <v>2434</v>
      </c>
    </row>
    <row r="29" spans="1:1" ht="15" customHeight="1">
      <c r="A29" s="1898" t="s">
        <v>2435</v>
      </c>
    </row>
    <row r="30" spans="1:1" ht="15" customHeight="1">
      <c r="A30" s="1898" t="s">
        <v>2436</v>
      </c>
    </row>
    <row r="31" spans="1:1" ht="20.25">
      <c r="A31" s="1897" t="s">
        <v>3</v>
      </c>
    </row>
    <row r="32" spans="1:1">
      <c r="A32" s="1898" t="s">
        <v>2437</v>
      </c>
    </row>
    <row r="33" spans="1:1">
      <c r="A33" s="1898" t="s">
        <v>2438</v>
      </c>
    </row>
    <row r="34" spans="1:1">
      <c r="A34" s="1898" t="s">
        <v>2439</v>
      </c>
    </row>
    <row r="35" spans="1:1">
      <c r="A35" s="1898" t="s">
        <v>2440</v>
      </c>
    </row>
    <row r="36" spans="1:1">
      <c r="A36" s="1898" t="s">
        <v>2441</v>
      </c>
    </row>
    <row r="37" spans="1:1" hidden="1">
      <c r="A37" s="1902" t="s">
        <v>98</v>
      </c>
    </row>
    <row r="38" spans="1:1">
      <c r="A38" s="1898" t="s">
        <v>2442</v>
      </c>
    </row>
    <row r="39" spans="1:1" ht="20.25">
      <c r="A39" s="1897" t="s">
        <v>4</v>
      </c>
    </row>
    <row r="40" spans="1:1">
      <c r="A40" s="1898" t="s">
        <v>2443</v>
      </c>
    </row>
    <row r="41" spans="1:1" ht="15" customHeight="1">
      <c r="A41" s="1898" t="s">
        <v>2444</v>
      </c>
    </row>
    <row r="42" spans="1:1" ht="15" customHeight="1">
      <c r="A42" s="1898" t="s">
        <v>2445</v>
      </c>
    </row>
    <row r="43" spans="1:1" ht="15" customHeight="1">
      <c r="A43" s="1898" t="s">
        <v>2446</v>
      </c>
    </row>
    <row r="44" spans="1:1" ht="15" customHeight="1">
      <c r="A44" s="1898" t="s">
        <v>2447</v>
      </c>
    </row>
    <row r="45" spans="1:1" ht="15" customHeight="1">
      <c r="A45" s="1898" t="s">
        <v>2448</v>
      </c>
    </row>
    <row r="46" spans="1:1" ht="26.25">
      <c r="A46" s="1903" t="s">
        <v>8</v>
      </c>
    </row>
    <row r="47" spans="1:1" ht="20.25">
      <c r="A47" s="1897" t="s">
        <v>9</v>
      </c>
    </row>
    <row r="48" spans="1:1">
      <c r="A48" s="1898" t="s">
        <v>2449</v>
      </c>
    </row>
    <row r="49" spans="1:2">
      <c r="A49" s="1898" t="s">
        <v>2450</v>
      </c>
    </row>
    <row r="50" spans="1:2">
      <c r="A50" s="1898" t="s">
        <v>2451</v>
      </c>
    </row>
    <row r="51" spans="1:2">
      <c r="A51" s="1898" t="s">
        <v>2452</v>
      </c>
    </row>
    <row r="52" spans="1:2">
      <c r="A52" s="1898" t="s">
        <v>2453</v>
      </c>
      <c r="B52" s="1904"/>
    </row>
    <row r="53" spans="1:2">
      <c r="A53" s="1898" t="s">
        <v>2454</v>
      </c>
      <c r="B53" s="1904"/>
    </row>
    <row r="54" spans="1:2" ht="20.25">
      <c r="A54" s="1897" t="s">
        <v>10</v>
      </c>
    </row>
    <row r="55" spans="1:2">
      <c r="A55" s="1898" t="s">
        <v>2455</v>
      </c>
    </row>
    <row r="56" spans="1:2">
      <c r="A56" s="1898" t="s">
        <v>2456</v>
      </c>
    </row>
    <row r="57" spans="1:2" ht="20.25">
      <c r="A57" s="1897" t="s">
        <v>99</v>
      </c>
      <c r="B57" s="1904"/>
    </row>
    <row r="58" spans="1:2">
      <c r="A58" s="1905" t="s">
        <v>2457</v>
      </c>
      <c r="B58" s="1904"/>
    </row>
    <row r="59" spans="1:2" ht="26.25">
      <c r="A59" s="1906" t="s">
        <v>11</v>
      </c>
      <c r="B59" s="1899"/>
    </row>
    <row r="60" spans="1:2">
      <c r="A60" s="1898" t="s">
        <v>2458</v>
      </c>
      <c r="B60" s="1904"/>
    </row>
    <row r="61" spans="1:2">
      <c r="A61" s="1898" t="s">
        <v>2459</v>
      </c>
      <c r="B61" s="1904"/>
    </row>
    <row r="62" spans="1:2" ht="26.25">
      <c r="A62" s="1907" t="s">
        <v>12</v>
      </c>
      <c r="B62" s="1899"/>
    </row>
    <row r="63" spans="1:2" ht="20.25">
      <c r="A63" s="1897" t="s">
        <v>13</v>
      </c>
    </row>
    <row r="64" spans="1:2">
      <c r="A64" s="1898" t="s">
        <v>2460</v>
      </c>
      <c r="B64" s="1904"/>
    </row>
    <row r="65" spans="1:1" ht="20.25">
      <c r="A65" s="1895"/>
    </row>
  </sheetData>
  <hyperlinks>
    <hyperlink ref="A64" location="'0505030'!A1" display="Index der Erzeugerpreise der Produkte des Holzeinschlags aus den Staatsforsten (Nr. 0505030)"/>
    <hyperlink ref="A60" location="'0401030'!A1" display="Einfuhr von Gütern der Land- und Ernährungswirtschaft (Nr. 0401030)"/>
    <hyperlink ref="A61" location="'0401060'!A1" display="Ausfuhr von Gütern der Land- und Ernährungswirtschaft (Nr. 0401060)"/>
    <hyperlink ref="A12" location="'0117690'!A1" display="Anzeigepflichtige Tierseuchen der Bundesrepublik Deutschland (Nr. 0117690)"/>
    <hyperlink ref="A17" location="'0201260'!A1" display="Marktbestände an Futtermitteln (Nr. 0201260)"/>
    <hyperlink ref="A48" location="'0301090'!A1" display="Marktpreise für inländisches Getreide (Nr. 0301090)"/>
    <hyperlink ref="A8" location="'0109260'!A1" display="Bundesmittel für die Sozialpolitik (Nr. 0109260)"/>
    <hyperlink ref="A18" location="'0201330'!A1" display="Getreidevermahlung und Mehlausbeute in Handelsmühlen (Nr. 0201330)"/>
    <hyperlink ref="A19" location="'0201360'!A1" display="Herstellung von Mehl in Handelsmühlen (Nr. 0201360)"/>
    <hyperlink ref="A20" location="'0201490'!A1" display="Herstellung von Malz (Nr. 0201490)"/>
    <hyperlink ref="A21" location="'0201530'!A1" display="Herstellung von Mischfutter (vorläufge Zahlen) (Nr. 0201530)"/>
    <hyperlink ref="A22" location="'0201560'!A1" display="Verarbeitung von Getreide zu Mischfutter (vorläufige Zahlen) (Nr. 0201560)"/>
    <hyperlink ref="A23" location="'0201630'!A1" display="Verarbeitung von Nicht-Getreide- und anderen Komponenten zu Mischfutter (vorläufige Zahlen) (Nr. 0201630)"/>
    <hyperlink ref="A3" location="'0103230'!A1" display="Bierabsatz nach Ländern (Nr. 0103230)"/>
    <hyperlink ref="A15" location="'0201060'!A1" display="Getreidekäufe der aufnehmenden Hand von der Landwirtschaft - vorläufig (Nr. 0201060)"/>
    <hyperlink ref="A32" location="'0204035'!A1" display="Monatliche Rohmilchlieferung der deutschen Erzeuger an deutsche milchwirtschaftliche Unternehmen nach Kreisen (Nr. 0204035)"/>
    <hyperlink ref="A33" location="'0204040'!A1" display="Kuhmilchlieferung der Erzeuger an deutsche milchwirtschaftliche Unternehmen (Nr. 0204040)"/>
    <hyperlink ref="A16" location="'0201190'!A1" display="Bestände der Wirtschaft an Getreide und Getreideerzeugnissen - vorläufige Zahlen (Nr. 0201190)"/>
    <hyperlink ref="A34" location="'0204047'!A1" display="Ziegen- und Schafmilchanlieferung der deutsche Erzeuger an deutsche milchwirtschaftliche Unternehmen (Nr. 0204047)"/>
    <hyperlink ref="A35" location="'0204050'!A1" display="Herstellung von ausgewählten, ökologisch/biologisch erzeugten, Milchprodukten nach Monaten (Nr. 0204050)"/>
    <hyperlink ref="A49" location="'0301435'!A1" display="Preise für konventionell erzeugte Kuhmilch (Nr. 0301435)"/>
    <hyperlink ref="A50" location="'0301440'!A1" display="Preise für ökologisch/biologisch erzeugte Kuhmilch (Nr. 0301440)"/>
    <hyperlink ref="A51" location="'0301445'!A1" display="Preise für konventionell und ökologisch/biologisch erzeugte Kuhmilch (Nr. 0301445)"/>
    <hyperlink ref="A38" location="'0204340'!A1" display="Herstellung von Käse nach Fettstufen und Monaten (Nr. 0204340)"/>
    <hyperlink ref="A52" location="'0301450'!A1" display="Preise für konventionell und ökologisch/biologisch erzeugte Ziegen- und Schafmilch (Nr. 0301450)"/>
    <hyperlink ref="A53" location="'0301460'!A1" display="Marktpreise für Milcherzeugnisse (Nr. 0301460)"/>
    <hyperlink ref="A55" location="'0302030'!A1" display="Teilindex für Erzeugnisse des Nahrungs- und Genussmittelgewerbes (Nr. 0302030)"/>
    <hyperlink ref="A56" location="'0302060'!A1" display="Preismesszahlen für verschiedene Energiearten (Nr. 0302060)"/>
    <hyperlink ref="A58" location="'0303060'!A1" display="Kaufwerte für landwirtschaftlich genutzte Grundstücke nach Flächengröße und Ertragsmesszahlen 20.. (Nr. 0303060)"/>
    <hyperlink ref="A10" location="'0114060'!A1" display="Vorräte an Getreide und Kartoffeln in der Landwirtschaft (Nr. 0114060)"/>
    <hyperlink ref="A36" location="'0204090'!A1" display="Herstellung von ausgewählten Milcherzeugnissen nach Monaten (Nr. 0204090)"/>
    <hyperlink ref="A41" location="'0206060'!A1" display="Beschäftigte, Umsatz und Exportquote der fachlichen Betriebsteile des Produzierenden Ernährungsgewerbes (Nr. 0206060)"/>
    <hyperlink ref="A44" location="'0206160'!A1" display="Entwicklung ausgewählter Wirtschaftsdaten des Produzierenden Ernährungsgewerbes (Nr. 0206160)"/>
    <hyperlink ref="A43" location="'0206130'!A1" display="Umsatz und Exportquote der Betriebe des Produzierenden Ernährungsgewerbes (Nr. 0206130)"/>
    <hyperlink ref="A42" location="'0206090'!A1" display="Betriebe, Beschäftigte, Arbeitsstunden und Entgelte des Produzierenden Ernährungsgewerbes (Nr. 0206090)"/>
    <hyperlink ref="A6" location="'0106460'!A1" display="Geflügelschlachtereien und geschlachtetes Geflügel (Nr. 0106460)"/>
    <hyperlink ref="A5" location="'0106430'!A1" display="Legehennenhaltung und Eiererzeugung (Nr. 0106430)"/>
    <hyperlink ref="A45" location="'0206190'!A1" display="Produktion ausgewählter Erzeugnisse des Produzierenden Ernährungsgewerbes (Nr. 0206190)"/>
    <hyperlink ref="A30" location="'0203230'!A1" display="Fleischanfall von geschlachteten Tieren in- und ausländischer Herkunft (Nr. 0203230)"/>
    <hyperlink ref="A28" location="'0203160'!A1" display="Schlachtungen von Tieren in- und ausländischer Herkunft (Nr. 0203160)"/>
    <hyperlink ref="A40" location="'0206_Vorbemerkung'!A1" display="Vorbemerkung (Nr. 0206)"/>
    <hyperlink ref="A26" location="'0202060'!A1" display="Zuckerabsatz der Zuckerfabriken und Handelsunternehmen (Nr. 0202060)"/>
    <hyperlink ref="A25" location="'0202030'!A1" display="Zuckererzeugung, Zuckerabsatz und Zuckerbestände (Nr. 0202030)"/>
  </hyperlinks>
  <pageMargins left="0.7" right="0.7" top="0.75" bottom="0.75" header="0.3" footer="0.3"/>
  <pageSetup paperSize="9" orientation="portrait" r:id="rId1"/>
  <rowBreaks count="1" manualBreakCount="1">
    <brk id="38" man="1"/>
  </rowBreak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O52"/>
  <sheetViews>
    <sheetView showGridLines="0" zoomScale="140" zoomScaleNormal="140" workbookViewId="0"/>
  </sheetViews>
  <sheetFormatPr baseColWidth="10" defaultRowHeight="12.75"/>
  <cols>
    <col min="1" max="1" width="33.7109375" style="353" customWidth="1"/>
    <col min="2" max="3" width="4.5703125" style="353" customWidth="1"/>
    <col min="4" max="4" width="5.28515625" style="353" customWidth="1"/>
    <col min="5" max="6" width="6" style="353" customWidth="1"/>
    <col min="7" max="7" width="6.140625" style="353" customWidth="1"/>
    <col min="8" max="8" width="6" style="353" customWidth="1"/>
    <col min="9" max="9" width="5.7109375" style="353" customWidth="1"/>
    <col min="10" max="10" width="5.42578125" style="353" customWidth="1"/>
    <col min="11" max="11" width="5.5703125" style="353" customWidth="1"/>
    <col min="12" max="13" width="5" style="353" customWidth="1"/>
    <col min="14" max="16384" width="11.42578125" style="353"/>
  </cols>
  <sheetData>
    <row r="1" spans="1:15" ht="25.5">
      <c r="A1" s="1294" t="s">
        <v>1778</v>
      </c>
      <c r="B1" s="537"/>
      <c r="C1" s="537"/>
      <c r="D1" s="537"/>
      <c r="E1" s="537"/>
      <c r="F1" s="537"/>
      <c r="G1" s="537"/>
      <c r="H1" s="537"/>
      <c r="I1" s="537"/>
      <c r="J1" s="537"/>
      <c r="K1" s="537"/>
      <c r="L1" s="537"/>
      <c r="M1" s="537"/>
    </row>
    <row r="2" spans="1:15">
      <c r="A2" s="382" t="s">
        <v>1775</v>
      </c>
      <c r="B2" s="382"/>
      <c r="C2" s="382"/>
      <c r="D2" s="382"/>
      <c r="E2" s="382"/>
      <c r="F2" s="382"/>
      <c r="G2" s="382"/>
      <c r="H2" s="382"/>
      <c r="I2" s="382"/>
      <c r="J2" s="382"/>
      <c r="K2" s="382"/>
      <c r="L2" s="382"/>
      <c r="M2" s="382"/>
    </row>
    <row r="3" spans="1:15" ht="12" customHeight="1">
      <c r="A3" s="1989" t="s">
        <v>1763</v>
      </c>
      <c r="B3" s="1992" t="s">
        <v>1762</v>
      </c>
      <c r="C3" s="1993"/>
      <c r="D3" s="1992" t="s">
        <v>1761</v>
      </c>
      <c r="E3" s="1993"/>
      <c r="F3" s="1287" t="s">
        <v>1760</v>
      </c>
      <c r="G3" s="1287"/>
      <c r="H3" s="1287"/>
      <c r="I3" s="1287"/>
      <c r="J3" s="1287"/>
      <c r="K3" s="1286"/>
      <c r="L3" s="1992" t="s">
        <v>1759</v>
      </c>
      <c r="M3" s="1996"/>
    </row>
    <row r="4" spans="1:15" ht="12" customHeight="1">
      <c r="A4" s="1990"/>
      <c r="B4" s="1994"/>
      <c r="C4" s="1995"/>
      <c r="D4" s="1994"/>
      <c r="E4" s="1995"/>
      <c r="F4" s="1292" t="s">
        <v>455</v>
      </c>
      <c r="G4" s="1293"/>
      <c r="H4" s="1285" t="s">
        <v>1776</v>
      </c>
      <c r="I4" s="1284"/>
      <c r="J4" s="1285" t="s">
        <v>1777</v>
      </c>
      <c r="K4" s="1284"/>
      <c r="L4" s="1994"/>
      <c r="M4" s="1997"/>
    </row>
    <row r="5" spans="1:15" ht="15.75" customHeight="1">
      <c r="A5" s="1990"/>
      <c r="B5" s="1295" t="s">
        <v>174</v>
      </c>
      <c r="C5" s="1362" t="s">
        <v>1758</v>
      </c>
      <c r="D5" s="1362" t="s">
        <v>174</v>
      </c>
      <c r="E5" s="1362" t="s">
        <v>1758</v>
      </c>
      <c r="F5" s="1295" t="s">
        <v>174</v>
      </c>
      <c r="G5" s="1362" t="s">
        <v>1757</v>
      </c>
      <c r="H5" s="1362" t="s">
        <v>174</v>
      </c>
      <c r="I5" s="1362" t="s">
        <v>1757</v>
      </c>
      <c r="J5" s="1362" t="s">
        <v>174</v>
      </c>
      <c r="K5" s="1362" t="s">
        <v>1757</v>
      </c>
      <c r="L5" s="1362" t="s">
        <v>174</v>
      </c>
      <c r="M5" s="178" t="s">
        <v>1757</v>
      </c>
    </row>
    <row r="6" spans="1:15" ht="12.75" customHeight="1">
      <c r="A6" s="1990"/>
      <c r="B6" s="1358">
        <v>2023</v>
      </c>
      <c r="C6" s="1358"/>
      <c r="D6" s="1358"/>
      <c r="E6" s="1359"/>
      <c r="F6" s="1361"/>
      <c r="G6" s="1358"/>
      <c r="H6" s="1358"/>
      <c r="I6" s="1358"/>
      <c r="J6" s="1358"/>
      <c r="K6" s="1359"/>
      <c r="L6" s="1358"/>
      <c r="M6" s="1360"/>
    </row>
    <row r="7" spans="1:15" ht="12" customHeight="1">
      <c r="A7" s="1991"/>
      <c r="B7" s="1283" t="s">
        <v>1756</v>
      </c>
      <c r="C7" s="1281"/>
      <c r="D7" s="1281"/>
      <c r="E7" s="1282"/>
      <c r="F7" s="1281" t="s">
        <v>1755</v>
      </c>
      <c r="G7" s="1281"/>
      <c r="H7" s="1281"/>
      <c r="I7" s="1281"/>
      <c r="J7" s="1281"/>
      <c r="K7" s="1282"/>
      <c r="L7" s="1281" t="s">
        <v>1662</v>
      </c>
      <c r="M7" s="1280"/>
    </row>
    <row r="8" spans="1:15" ht="11.25" customHeight="1">
      <c r="A8" s="1390" t="s">
        <v>1754</v>
      </c>
      <c r="B8" s="1270">
        <v>3154</v>
      </c>
      <c r="C8" s="1270">
        <v>3152.4166666666665</v>
      </c>
      <c r="D8" s="1269">
        <v>465810</v>
      </c>
      <c r="E8" s="1268">
        <v>462074.75</v>
      </c>
      <c r="F8" s="1267">
        <v>13379724</v>
      </c>
      <c r="G8" s="1267">
        <v>167600119</v>
      </c>
      <c r="H8" s="1267">
        <v>10208673</v>
      </c>
      <c r="I8" s="1267">
        <v>125264254</v>
      </c>
      <c r="J8" s="1267">
        <v>3171051</v>
      </c>
      <c r="K8" s="1266">
        <v>42335865</v>
      </c>
      <c r="L8" s="1265">
        <v>23.7</v>
      </c>
      <c r="M8" s="1264">
        <v>25.26</v>
      </c>
      <c r="O8" s="1271"/>
    </row>
    <row r="9" spans="1:15" ht="11.25" customHeight="1">
      <c r="A9" s="1391" t="s">
        <v>1753</v>
      </c>
      <c r="B9" s="1256">
        <v>647</v>
      </c>
      <c r="C9" s="1256">
        <v>647.83333333333337</v>
      </c>
      <c r="D9" s="1275">
        <v>115946</v>
      </c>
      <c r="E9" s="1274">
        <v>115918.58333333333</v>
      </c>
      <c r="F9" s="1255">
        <v>3553352</v>
      </c>
      <c r="G9" s="1255">
        <v>42867439</v>
      </c>
      <c r="H9" s="1255">
        <v>2998864</v>
      </c>
      <c r="I9" s="1255">
        <v>35831374</v>
      </c>
      <c r="J9" s="1255">
        <v>554488</v>
      </c>
      <c r="K9" s="1273">
        <v>7036068</v>
      </c>
      <c r="L9" s="1254">
        <v>15.605</v>
      </c>
      <c r="M9" s="1272">
        <v>16.414000000000001</v>
      </c>
      <c r="O9" s="1290"/>
    </row>
    <row r="10" spans="1:15" ht="11.25" customHeight="1">
      <c r="A10" s="1392" t="s">
        <v>1752</v>
      </c>
      <c r="B10" s="1256">
        <v>200</v>
      </c>
      <c r="C10" s="1256">
        <v>201.66666666666666</v>
      </c>
      <c r="D10" s="1275">
        <v>34898</v>
      </c>
      <c r="E10" s="1274">
        <v>33976</v>
      </c>
      <c r="F10" s="1255">
        <v>1741968</v>
      </c>
      <c r="G10" s="1255">
        <v>20494749</v>
      </c>
      <c r="H10" s="1255">
        <v>1398675</v>
      </c>
      <c r="I10" s="1255">
        <v>16532917</v>
      </c>
      <c r="J10" s="1255">
        <v>343293</v>
      </c>
      <c r="K10" s="1273">
        <v>3961832</v>
      </c>
      <c r="L10" s="1254">
        <v>19.707000000000001</v>
      </c>
      <c r="M10" s="1272">
        <v>19.331</v>
      </c>
      <c r="O10" s="1289"/>
    </row>
    <row r="11" spans="1:15" ht="11.25" customHeight="1">
      <c r="A11" s="1392" t="s">
        <v>1751</v>
      </c>
      <c r="B11" s="1256">
        <v>45</v>
      </c>
      <c r="C11" s="1256">
        <v>44.083333333333336</v>
      </c>
      <c r="D11" s="1275">
        <v>17340</v>
      </c>
      <c r="E11" s="1274">
        <v>17064.333333333332</v>
      </c>
      <c r="F11" s="1255">
        <v>403375</v>
      </c>
      <c r="G11" s="1255">
        <v>5002471</v>
      </c>
      <c r="H11" s="1255">
        <v>354235</v>
      </c>
      <c r="I11" s="1255">
        <v>4296179</v>
      </c>
      <c r="J11" s="1255">
        <v>49140</v>
      </c>
      <c r="K11" s="1273">
        <v>706288</v>
      </c>
      <c r="L11" s="1254">
        <v>12.182</v>
      </c>
      <c r="M11" s="1272">
        <v>14.119</v>
      </c>
      <c r="O11" s="1289"/>
    </row>
    <row r="12" spans="1:15" ht="11.25" customHeight="1">
      <c r="A12" s="1392" t="s">
        <v>1750</v>
      </c>
      <c r="B12" s="1256">
        <v>402</v>
      </c>
      <c r="C12" s="1256">
        <v>402.08333333333331</v>
      </c>
      <c r="D12" s="1275">
        <v>63708</v>
      </c>
      <c r="E12" s="1274">
        <v>64878.25</v>
      </c>
      <c r="F12" s="1255">
        <v>1408010</v>
      </c>
      <c r="G12" s="1255">
        <v>17370224</v>
      </c>
      <c r="H12" s="1255">
        <v>1245954</v>
      </c>
      <c r="I12" s="1255">
        <v>15002278</v>
      </c>
      <c r="J12" s="1255">
        <v>162056</v>
      </c>
      <c r="K12" s="1273">
        <v>2367947</v>
      </c>
      <c r="L12" s="1254">
        <v>11.51</v>
      </c>
      <c r="M12" s="1272">
        <v>13.632</v>
      </c>
      <c r="O12" s="1289"/>
    </row>
    <row r="13" spans="1:15" ht="11.25" customHeight="1">
      <c r="A13" s="1391" t="s">
        <v>1749</v>
      </c>
      <c r="B13" s="1256">
        <v>41</v>
      </c>
      <c r="C13" s="1256">
        <v>40.75</v>
      </c>
      <c r="D13" s="1275">
        <v>5004</v>
      </c>
      <c r="E13" s="1274">
        <v>5050.916666666667</v>
      </c>
      <c r="F13" s="1255">
        <v>155784</v>
      </c>
      <c r="G13" s="1255">
        <v>1857932</v>
      </c>
      <c r="H13" s="1255">
        <v>115708</v>
      </c>
      <c r="I13" s="1255">
        <v>1351062</v>
      </c>
      <c r="J13" s="1255">
        <v>40076</v>
      </c>
      <c r="K13" s="1273">
        <v>506871</v>
      </c>
      <c r="L13" s="1254">
        <v>25.725000000000001</v>
      </c>
      <c r="M13" s="1272">
        <v>27.280999999999999</v>
      </c>
      <c r="O13" s="1290"/>
    </row>
    <row r="14" spans="1:15" ht="11.25" customHeight="1">
      <c r="A14" s="1391" t="s">
        <v>1748</v>
      </c>
      <c r="B14" s="1256">
        <v>256</v>
      </c>
      <c r="C14" s="1256">
        <v>256.58333333333331</v>
      </c>
      <c r="D14" s="1275">
        <v>25219</v>
      </c>
      <c r="E14" s="1274">
        <v>25425.25</v>
      </c>
      <c r="F14" s="1255">
        <v>825790</v>
      </c>
      <c r="G14" s="1255">
        <v>9599591</v>
      </c>
      <c r="H14" s="1255">
        <v>658124</v>
      </c>
      <c r="I14" s="1255">
        <v>7437384</v>
      </c>
      <c r="J14" s="1255">
        <v>167665</v>
      </c>
      <c r="K14" s="1273">
        <v>2162205</v>
      </c>
      <c r="L14" s="1254">
        <v>20.303999999999998</v>
      </c>
      <c r="M14" s="1272">
        <v>22.524000000000001</v>
      </c>
      <c r="O14" s="1290"/>
    </row>
    <row r="15" spans="1:15" ht="11.25" customHeight="1">
      <c r="A15" s="1392" t="s">
        <v>1747</v>
      </c>
      <c r="B15" s="1256">
        <v>38</v>
      </c>
      <c r="C15" s="1277">
        <v>38.916666666666664</v>
      </c>
      <c r="D15" s="1276">
        <v>5384</v>
      </c>
      <c r="E15" s="1274">
        <v>5254.416666666667</v>
      </c>
      <c r="F15" s="1255">
        <v>185482</v>
      </c>
      <c r="G15" s="1255">
        <v>1981143</v>
      </c>
      <c r="H15" s="1255">
        <v>148145</v>
      </c>
      <c r="I15" s="1255">
        <v>1536696</v>
      </c>
      <c r="J15" s="1255">
        <v>37337</v>
      </c>
      <c r="K15" s="1273">
        <v>444445</v>
      </c>
      <c r="L15" s="1254">
        <v>20.13</v>
      </c>
      <c r="M15" s="1272">
        <v>22.434000000000001</v>
      </c>
      <c r="O15" s="1289"/>
    </row>
    <row r="16" spans="1:15" ht="11.25" customHeight="1">
      <c r="A16" s="1392" t="s">
        <v>1765</v>
      </c>
      <c r="B16" s="1256">
        <v>63</v>
      </c>
      <c r="C16" s="1277">
        <v>62</v>
      </c>
      <c r="D16" s="1276">
        <v>5060</v>
      </c>
      <c r="E16" s="1274">
        <v>4933.833333333333</v>
      </c>
      <c r="F16" s="1255">
        <v>194670</v>
      </c>
      <c r="G16" s="1255">
        <v>2273804</v>
      </c>
      <c r="H16" s="1255">
        <v>146855</v>
      </c>
      <c r="I16" s="1255">
        <v>1638311</v>
      </c>
      <c r="J16" s="1255">
        <v>47815</v>
      </c>
      <c r="K16" s="1273">
        <v>635494</v>
      </c>
      <c r="L16" s="1254">
        <v>24.562000000000001</v>
      </c>
      <c r="M16" s="1272">
        <v>27.948</v>
      </c>
      <c r="O16" s="1289"/>
    </row>
    <row r="17" spans="1:15" ht="11.25" customHeight="1">
      <c r="A17" s="1392" t="s">
        <v>1746</v>
      </c>
      <c r="B17" s="1256">
        <v>155</v>
      </c>
      <c r="C17" s="1277">
        <v>155.66666666666666</v>
      </c>
      <c r="D17" s="1276">
        <v>14775</v>
      </c>
      <c r="E17" s="1274">
        <v>15237</v>
      </c>
      <c r="F17" s="1255">
        <v>445638</v>
      </c>
      <c r="G17" s="1255">
        <v>5344641</v>
      </c>
      <c r="H17" s="1255">
        <v>363124</v>
      </c>
      <c r="I17" s="1255">
        <v>4262374</v>
      </c>
      <c r="J17" s="1255">
        <v>82514</v>
      </c>
      <c r="K17" s="1273">
        <v>1082268</v>
      </c>
      <c r="L17" s="1254">
        <v>18.515999999999998</v>
      </c>
      <c r="M17" s="1272">
        <v>20.25</v>
      </c>
      <c r="O17" s="1289"/>
    </row>
    <row r="18" spans="1:15" ht="11.25" customHeight="1">
      <c r="A18" s="1391" t="s">
        <v>1764</v>
      </c>
      <c r="B18" s="1256">
        <v>61</v>
      </c>
      <c r="C18" s="1277">
        <v>62.25</v>
      </c>
      <c r="D18" s="1276">
        <v>3888</v>
      </c>
      <c r="E18" s="1274">
        <v>3949.6666666666665</v>
      </c>
      <c r="F18" s="1255">
        <v>331778</v>
      </c>
      <c r="G18" s="1255">
        <v>4724737</v>
      </c>
      <c r="H18" s="1255">
        <v>211712</v>
      </c>
      <c r="I18" s="1255">
        <v>2911572</v>
      </c>
      <c r="J18" s="1255">
        <v>120066</v>
      </c>
      <c r="K18" s="1273">
        <v>1813168</v>
      </c>
      <c r="L18" s="1254">
        <v>36.189</v>
      </c>
      <c r="M18" s="1272">
        <v>38.375999999999998</v>
      </c>
      <c r="O18" s="1290"/>
    </row>
    <row r="19" spans="1:15" ht="11.25" customHeight="1">
      <c r="A19" s="1392" t="s">
        <v>1745</v>
      </c>
      <c r="B19" s="1256">
        <v>50</v>
      </c>
      <c r="C19" s="1256">
        <v>51.5</v>
      </c>
      <c r="D19" s="1275">
        <v>3027</v>
      </c>
      <c r="E19" s="1274">
        <v>3081.1666666666665</v>
      </c>
      <c r="F19" s="1255">
        <v>291540</v>
      </c>
      <c r="G19" s="1255">
        <v>4163116</v>
      </c>
      <c r="H19" s="1255">
        <v>177389</v>
      </c>
      <c r="I19" s="1255">
        <v>2422651</v>
      </c>
      <c r="J19" s="1255">
        <v>114152</v>
      </c>
      <c r="K19" s="1273">
        <v>1740467</v>
      </c>
      <c r="L19" s="1254">
        <v>39.155000000000001</v>
      </c>
      <c r="M19" s="1272">
        <v>41.807000000000002</v>
      </c>
      <c r="O19" s="1289"/>
    </row>
    <row r="20" spans="1:15" ht="11.25" customHeight="1">
      <c r="A20" s="1392" t="s">
        <v>1766</v>
      </c>
      <c r="B20" s="1256">
        <v>11</v>
      </c>
      <c r="C20" s="1256">
        <v>10.75</v>
      </c>
      <c r="D20" s="1275">
        <v>861</v>
      </c>
      <c r="E20" s="1274">
        <v>868.5</v>
      </c>
      <c r="F20" s="1255">
        <v>40237</v>
      </c>
      <c r="G20" s="1255">
        <v>561620</v>
      </c>
      <c r="H20" s="1255">
        <v>34323</v>
      </c>
      <c r="I20" s="1255">
        <v>488919</v>
      </c>
      <c r="J20" s="1255">
        <v>5914</v>
      </c>
      <c r="K20" s="1273">
        <v>72700</v>
      </c>
      <c r="L20" s="1254">
        <v>14.698</v>
      </c>
      <c r="M20" s="1272">
        <v>12.945</v>
      </c>
      <c r="O20" s="1289"/>
    </row>
    <row r="21" spans="1:15" ht="11.25" customHeight="1">
      <c r="A21" s="1393" t="s">
        <v>1744</v>
      </c>
      <c r="B21" s="1256">
        <v>197</v>
      </c>
      <c r="C21" s="1256">
        <v>197.25</v>
      </c>
      <c r="D21" s="1275">
        <v>42283</v>
      </c>
      <c r="E21" s="1274">
        <v>41655.5</v>
      </c>
      <c r="F21" s="1255">
        <v>2474794</v>
      </c>
      <c r="G21" s="1255">
        <v>32758829</v>
      </c>
      <c r="H21" s="1255">
        <v>1723999</v>
      </c>
      <c r="I21" s="1255">
        <v>22432809</v>
      </c>
      <c r="J21" s="1255">
        <v>750795</v>
      </c>
      <c r="K21" s="1273">
        <v>10326020</v>
      </c>
      <c r="L21" s="1254">
        <v>30.338000000000001</v>
      </c>
      <c r="M21" s="1272">
        <v>31.521000000000001</v>
      </c>
    </row>
    <row r="22" spans="1:15" ht="11.25" customHeight="1">
      <c r="A22" s="1392" t="s">
        <v>1743</v>
      </c>
      <c r="B22" s="1256">
        <v>180</v>
      </c>
      <c r="C22" s="1256">
        <v>179.08333333333334</v>
      </c>
      <c r="D22" s="1275">
        <v>39154</v>
      </c>
      <c r="E22" s="1274">
        <v>38457.666666666664</v>
      </c>
      <c r="F22" s="1255">
        <v>2434840</v>
      </c>
      <c r="G22" s="1255">
        <v>31625093</v>
      </c>
      <c r="H22" s="1255">
        <v>1690377</v>
      </c>
      <c r="I22" s="1255">
        <v>21510490</v>
      </c>
      <c r="J22" s="1255">
        <v>744463</v>
      </c>
      <c r="K22" s="1273">
        <v>10114604</v>
      </c>
      <c r="L22" s="1254">
        <v>30.574999999999999</v>
      </c>
      <c r="M22" s="1272">
        <v>31.983000000000001</v>
      </c>
      <c r="O22" s="1289"/>
    </row>
    <row r="23" spans="1:15" ht="11.25" customHeight="1">
      <c r="A23" s="1392" t="s">
        <v>1742</v>
      </c>
      <c r="B23" s="1256">
        <v>17</v>
      </c>
      <c r="C23" s="1256">
        <v>18.166666666666668</v>
      </c>
      <c r="D23" s="1275">
        <v>3129</v>
      </c>
      <c r="E23" s="1274">
        <v>3197.8333333333335</v>
      </c>
      <c r="F23" s="1255">
        <v>39954</v>
      </c>
      <c r="G23" s="1255">
        <v>1133736</v>
      </c>
      <c r="H23" s="1255">
        <v>33622</v>
      </c>
      <c r="I23" s="1255">
        <v>922322</v>
      </c>
      <c r="J23" s="1255">
        <v>6332</v>
      </c>
      <c r="K23" s="1273">
        <v>211415</v>
      </c>
      <c r="L23" s="1254">
        <v>15.848000000000001</v>
      </c>
      <c r="M23" s="1272">
        <v>18.648</v>
      </c>
      <c r="O23" s="1289"/>
    </row>
    <row r="24" spans="1:15" ht="11.25" customHeight="1">
      <c r="A24" s="1393" t="s">
        <v>1767</v>
      </c>
      <c r="B24" s="1256">
        <v>125</v>
      </c>
      <c r="C24" s="1256">
        <v>126.08333333333333</v>
      </c>
      <c r="D24" s="1275">
        <v>12826</v>
      </c>
      <c r="E24" s="1274">
        <v>12747.833333333334</v>
      </c>
      <c r="F24" s="1255">
        <v>508772</v>
      </c>
      <c r="G24" s="1255">
        <v>7565222</v>
      </c>
      <c r="H24" s="1255">
        <v>333981</v>
      </c>
      <c r="I24" s="1255">
        <v>4840115</v>
      </c>
      <c r="J24" s="1255">
        <v>174791</v>
      </c>
      <c r="K24" s="1273">
        <v>2725106</v>
      </c>
      <c r="L24" s="1254">
        <v>34.354999999999997</v>
      </c>
      <c r="M24" s="1272">
        <v>36.021000000000001</v>
      </c>
    </row>
    <row r="25" spans="1:15" ht="11.25" customHeight="1">
      <c r="A25" s="1392" t="s">
        <v>1741</v>
      </c>
      <c r="B25" s="1256">
        <v>95</v>
      </c>
      <c r="C25" s="1256">
        <v>95.833333333333329</v>
      </c>
      <c r="D25" s="1275">
        <v>9844</v>
      </c>
      <c r="E25" s="1274">
        <v>9768</v>
      </c>
      <c r="F25" s="1255">
        <v>388121</v>
      </c>
      <c r="G25" s="1255">
        <v>5338804</v>
      </c>
      <c r="H25" s="1255">
        <v>284096</v>
      </c>
      <c r="I25" s="1255">
        <v>3859206</v>
      </c>
      <c r="J25" s="1255">
        <v>104024</v>
      </c>
      <c r="K25" s="1273">
        <v>1479598</v>
      </c>
      <c r="L25" s="1254">
        <v>26.802</v>
      </c>
      <c r="M25" s="1272">
        <v>27.713999999999999</v>
      </c>
      <c r="O25" s="1289"/>
    </row>
    <row r="26" spans="1:15" ht="11.25" customHeight="1">
      <c r="A26" s="1392" t="s">
        <v>1740</v>
      </c>
      <c r="B26" s="1256">
        <v>30</v>
      </c>
      <c r="C26" s="1256">
        <v>30.25</v>
      </c>
      <c r="D26" s="1275">
        <v>2982</v>
      </c>
      <c r="E26" s="1274">
        <v>2979.8333333333335</v>
      </c>
      <c r="F26" s="1255">
        <v>120651</v>
      </c>
      <c r="G26" s="1255">
        <v>2226416</v>
      </c>
      <c r="H26" s="1255">
        <v>49884</v>
      </c>
      <c r="I26" s="1255">
        <v>980908</v>
      </c>
      <c r="J26" s="1255">
        <v>70767</v>
      </c>
      <c r="K26" s="1273">
        <v>1245508</v>
      </c>
      <c r="L26" s="1254">
        <v>58.654000000000003</v>
      </c>
      <c r="M26" s="1272">
        <v>55.942</v>
      </c>
      <c r="O26" s="1289"/>
    </row>
    <row r="27" spans="1:15" ht="11.25" customHeight="1">
      <c r="A27" s="1393" t="s">
        <v>1739</v>
      </c>
      <c r="B27" s="1256">
        <v>967</v>
      </c>
      <c r="C27" s="1256">
        <v>966.66666666666663</v>
      </c>
      <c r="D27" s="1275">
        <v>140301</v>
      </c>
      <c r="E27" s="1274">
        <v>138463.58333333334</v>
      </c>
      <c r="F27" s="1255">
        <v>1755066</v>
      </c>
      <c r="G27" s="1255">
        <v>20470435</v>
      </c>
      <c r="H27" s="1255">
        <v>1561183</v>
      </c>
      <c r="I27" s="1255">
        <v>17857162</v>
      </c>
      <c r="J27" s="1255">
        <v>193883</v>
      </c>
      <c r="K27" s="1273">
        <v>2613272</v>
      </c>
      <c r="L27" s="1254">
        <v>11.047000000000001</v>
      </c>
      <c r="M27" s="1272">
        <v>12.766</v>
      </c>
    </row>
    <row r="28" spans="1:15" ht="11.25" customHeight="1">
      <c r="A28" s="1392" t="s">
        <v>1738</v>
      </c>
      <c r="B28" s="1256">
        <v>815</v>
      </c>
      <c r="C28" s="1256">
        <v>815.66666666666663</v>
      </c>
      <c r="D28" s="1275">
        <v>123032</v>
      </c>
      <c r="E28" s="1274">
        <v>121464.66666666667</v>
      </c>
      <c r="F28" s="1255">
        <v>1433810</v>
      </c>
      <c r="G28" s="1255">
        <v>16297750</v>
      </c>
      <c r="H28" s="1255">
        <v>1341390</v>
      </c>
      <c r="I28" s="1255">
        <v>15089655</v>
      </c>
      <c r="J28" s="1255">
        <v>92420</v>
      </c>
      <c r="K28" s="1273">
        <v>1208095</v>
      </c>
      <c r="L28" s="1254">
        <v>6.4459999999999997</v>
      </c>
      <c r="M28" s="1272">
        <v>7.4130000000000003</v>
      </c>
      <c r="O28" s="1289"/>
    </row>
    <row r="29" spans="1:15" ht="11.25" customHeight="1">
      <c r="A29" s="1392" t="s">
        <v>1737</v>
      </c>
      <c r="B29" s="1256">
        <v>134</v>
      </c>
      <c r="C29" s="1256">
        <v>133</v>
      </c>
      <c r="D29" s="1275">
        <v>16105</v>
      </c>
      <c r="E29" s="1274">
        <v>15832.416666666666</v>
      </c>
      <c r="F29" s="1255">
        <v>283368</v>
      </c>
      <c r="G29" s="1255">
        <v>3696315</v>
      </c>
      <c r="H29" s="1255">
        <v>189680</v>
      </c>
      <c r="I29" s="1255">
        <v>2389360</v>
      </c>
      <c r="J29" s="1255">
        <v>93688</v>
      </c>
      <c r="K29" s="1273">
        <v>1306957</v>
      </c>
      <c r="L29" s="1254">
        <v>33.061999999999998</v>
      </c>
      <c r="M29" s="1272">
        <v>35.357999999999997</v>
      </c>
      <c r="O29" s="1289"/>
    </row>
    <row r="30" spans="1:15" ht="11.25" customHeight="1">
      <c r="A30" s="1392" t="s">
        <v>1736</v>
      </c>
      <c r="B30" s="1256">
        <v>18</v>
      </c>
      <c r="C30" s="1256">
        <v>18</v>
      </c>
      <c r="D30" s="1275">
        <v>1164</v>
      </c>
      <c r="E30" s="1274">
        <v>1166.5</v>
      </c>
      <c r="F30" s="1255">
        <v>37888</v>
      </c>
      <c r="G30" s="1255">
        <v>476370</v>
      </c>
      <c r="H30" s="1255">
        <v>30113</v>
      </c>
      <c r="I30" s="1255">
        <v>378148</v>
      </c>
      <c r="J30" s="1255">
        <v>7775</v>
      </c>
      <c r="K30" s="1273">
        <v>98221</v>
      </c>
      <c r="L30" s="1254">
        <v>20.521000000000001</v>
      </c>
      <c r="M30" s="1272">
        <v>20.619</v>
      </c>
      <c r="O30" s="1289"/>
    </row>
    <row r="31" spans="1:15" ht="11.25" customHeight="1">
      <c r="A31" s="1393" t="s">
        <v>1768</v>
      </c>
      <c r="B31" s="1256">
        <v>735</v>
      </c>
      <c r="C31" s="1256">
        <v>730.41666666666663</v>
      </c>
      <c r="D31" s="1275">
        <v>106200</v>
      </c>
      <c r="E31" s="1274">
        <v>104760.41666666667</v>
      </c>
      <c r="F31" s="1255">
        <v>3119046</v>
      </c>
      <c r="G31" s="1255">
        <v>39547647</v>
      </c>
      <c r="H31" s="1255">
        <v>2115346</v>
      </c>
      <c r="I31" s="1255">
        <v>26357438</v>
      </c>
      <c r="J31" s="1255">
        <v>1003699</v>
      </c>
      <c r="K31" s="1273">
        <v>13190207</v>
      </c>
      <c r="L31" s="1254">
        <v>32.18</v>
      </c>
      <c r="M31" s="1272">
        <v>33.353000000000002</v>
      </c>
    </row>
    <row r="32" spans="1:15" ht="11.25" customHeight="1">
      <c r="A32" s="1392" t="s">
        <v>1735</v>
      </c>
      <c r="B32" s="1256">
        <v>27</v>
      </c>
      <c r="C32" s="1256">
        <v>27.25</v>
      </c>
      <c r="D32" s="1275">
        <v>5780</v>
      </c>
      <c r="E32" s="1274">
        <v>5338.333333333333</v>
      </c>
      <c r="F32" s="1255">
        <v>311149</v>
      </c>
      <c r="G32" s="1255">
        <v>3663135</v>
      </c>
      <c r="H32" s="1255">
        <v>214422</v>
      </c>
      <c r="I32" s="1255">
        <v>2643755</v>
      </c>
      <c r="J32" s="1255">
        <v>96727</v>
      </c>
      <c r="K32" s="1273">
        <v>1019379</v>
      </c>
      <c r="L32" s="1254">
        <v>31.087</v>
      </c>
      <c r="M32" s="1272">
        <v>27.827999999999999</v>
      </c>
      <c r="O32" s="1289"/>
    </row>
    <row r="33" spans="1:15" ht="11.25" customHeight="1">
      <c r="A33" s="1392" t="s">
        <v>1734</v>
      </c>
      <c r="B33" s="1256">
        <v>159</v>
      </c>
      <c r="C33" s="1256">
        <v>157.66666666666666</v>
      </c>
      <c r="D33" s="1275">
        <v>37768</v>
      </c>
      <c r="E33" s="1274">
        <v>37084.833333333336</v>
      </c>
      <c r="F33" s="1255">
        <v>882605</v>
      </c>
      <c r="G33" s="1255">
        <v>12276463</v>
      </c>
      <c r="H33" s="1255">
        <v>491119</v>
      </c>
      <c r="I33" s="1255">
        <v>6942137</v>
      </c>
      <c r="J33" s="1255">
        <v>391486</v>
      </c>
      <c r="K33" s="1273">
        <v>5334325</v>
      </c>
      <c r="L33" s="1254">
        <v>44.356000000000002</v>
      </c>
      <c r="M33" s="1272">
        <v>43.451999999999998</v>
      </c>
      <c r="O33" s="1289"/>
    </row>
    <row r="34" spans="1:15" ht="11.25" customHeight="1">
      <c r="A34" s="1392" t="s">
        <v>1769</v>
      </c>
      <c r="B34" s="1256">
        <v>60</v>
      </c>
      <c r="C34" s="1256">
        <v>60.416666666666664</v>
      </c>
      <c r="D34" s="1275">
        <v>8282</v>
      </c>
      <c r="E34" s="1274">
        <v>8127.666666666667</v>
      </c>
      <c r="F34" s="1255">
        <v>439591</v>
      </c>
      <c r="G34" s="1255">
        <v>4854226</v>
      </c>
      <c r="H34" s="1255">
        <v>322777</v>
      </c>
      <c r="I34" s="1255">
        <v>3413127</v>
      </c>
      <c r="J34" s="1255">
        <v>116814</v>
      </c>
      <c r="K34" s="1273">
        <v>1441103</v>
      </c>
      <c r="L34" s="1254">
        <v>26.573</v>
      </c>
      <c r="M34" s="1272">
        <v>29.687999999999999</v>
      </c>
      <c r="O34" s="1289"/>
    </row>
    <row r="35" spans="1:15" ht="11.25" customHeight="1">
      <c r="A35" s="1392" t="s">
        <v>1733</v>
      </c>
      <c r="B35" s="1256">
        <v>107</v>
      </c>
      <c r="C35" s="1256">
        <v>107.33333333333333</v>
      </c>
      <c r="D35" s="1275">
        <v>11616</v>
      </c>
      <c r="E35" s="1274">
        <v>11626.416666666666</v>
      </c>
      <c r="F35" s="1255">
        <v>295967</v>
      </c>
      <c r="G35" s="1255">
        <v>3813922</v>
      </c>
      <c r="H35" s="1255">
        <v>231928</v>
      </c>
      <c r="I35" s="1255">
        <v>2909942</v>
      </c>
      <c r="J35" s="1255">
        <v>64039</v>
      </c>
      <c r="K35" s="1273">
        <v>903980</v>
      </c>
      <c r="L35" s="1254">
        <v>21.637</v>
      </c>
      <c r="M35" s="1272">
        <v>23.702000000000002</v>
      </c>
      <c r="O35" s="1289"/>
    </row>
    <row r="36" spans="1:15" ht="11.25" customHeight="1">
      <c r="A36" s="1392" t="s">
        <v>1732</v>
      </c>
      <c r="B36" s="1256">
        <v>106</v>
      </c>
      <c r="C36" s="1256">
        <v>105.75</v>
      </c>
      <c r="D36" s="1275">
        <v>16828</v>
      </c>
      <c r="E36" s="1274">
        <v>16893.916666666668</v>
      </c>
      <c r="F36" s="1255">
        <v>441998</v>
      </c>
      <c r="G36" s="1255">
        <v>5270280</v>
      </c>
      <c r="H36" s="1255">
        <v>369367</v>
      </c>
      <c r="I36" s="1255">
        <v>4336520</v>
      </c>
      <c r="J36" s="1255">
        <v>72630</v>
      </c>
      <c r="K36" s="1273">
        <v>933760</v>
      </c>
      <c r="L36" s="1254">
        <v>16.431999999999999</v>
      </c>
      <c r="M36" s="1272">
        <v>17.716999999999999</v>
      </c>
      <c r="O36" s="1289"/>
    </row>
    <row r="37" spans="1:15" ht="11.25" customHeight="1">
      <c r="A37" s="1392" t="s">
        <v>1770</v>
      </c>
      <c r="B37" s="1256">
        <v>19</v>
      </c>
      <c r="C37" s="1277">
        <v>18.833333333333332</v>
      </c>
      <c r="D37" s="1275">
        <v>3289</v>
      </c>
      <c r="E37" s="1274">
        <v>3249.9166666666665</v>
      </c>
      <c r="F37" s="1255">
        <v>94695</v>
      </c>
      <c r="G37" s="1255">
        <v>1318450</v>
      </c>
      <c r="H37" s="1255">
        <v>51369</v>
      </c>
      <c r="I37" s="1255">
        <v>708785</v>
      </c>
      <c r="J37" s="1255">
        <v>43326</v>
      </c>
      <c r="K37" s="1273">
        <v>609664</v>
      </c>
      <c r="L37" s="1254">
        <v>45.753</v>
      </c>
      <c r="M37" s="1272">
        <v>46.241</v>
      </c>
      <c r="O37" s="1289"/>
    </row>
    <row r="38" spans="1:15" ht="11.25" customHeight="1">
      <c r="A38" s="1392" t="s">
        <v>1768</v>
      </c>
      <c r="B38" s="1256">
        <v>257</v>
      </c>
      <c r="C38" s="1256">
        <v>253.16666666666666</v>
      </c>
      <c r="D38" s="1275">
        <v>22637</v>
      </c>
      <c r="E38" s="1274">
        <v>22439.333333333332</v>
      </c>
      <c r="F38" s="1255">
        <v>653040</v>
      </c>
      <c r="G38" s="1255">
        <v>8351166</v>
      </c>
      <c r="H38" s="1255">
        <v>434365</v>
      </c>
      <c r="I38" s="1255">
        <v>5403172</v>
      </c>
      <c r="J38" s="1255">
        <v>218676</v>
      </c>
      <c r="K38" s="1273">
        <v>2947994</v>
      </c>
      <c r="L38" s="1254">
        <v>33.485999999999997</v>
      </c>
      <c r="M38" s="1272">
        <v>35.299999999999997</v>
      </c>
      <c r="O38" s="1289"/>
    </row>
    <row r="39" spans="1:15" ht="11.25" customHeight="1">
      <c r="A39" s="1392" t="s">
        <v>1731</v>
      </c>
      <c r="B39" s="1256">
        <v>125</v>
      </c>
      <c r="C39" s="1256">
        <v>124.58333333333333</v>
      </c>
      <c r="D39" s="1275">
        <v>14143</v>
      </c>
      <c r="E39" s="1274">
        <v>14103</v>
      </c>
      <c r="F39" s="1255">
        <v>655342</v>
      </c>
      <c r="G39" s="1255">
        <v>8208284</v>
      </c>
      <c r="H39" s="1255">
        <v>489756</v>
      </c>
      <c r="I39" s="1255">
        <v>6245337</v>
      </c>
      <c r="J39" s="1255">
        <v>165587</v>
      </c>
      <c r="K39" s="1273">
        <v>1962948</v>
      </c>
      <c r="L39" s="1254">
        <v>25.266999999999999</v>
      </c>
      <c r="M39" s="1272">
        <v>23.914000000000001</v>
      </c>
      <c r="O39" s="1289"/>
    </row>
    <row r="40" spans="1:15" ht="11.25" customHeight="1">
      <c r="A40" s="1392" t="s">
        <v>1730</v>
      </c>
      <c r="B40" s="1256">
        <v>75</v>
      </c>
      <c r="C40" s="1256">
        <v>75.166666666666671</v>
      </c>
      <c r="D40" s="1275">
        <v>5356</v>
      </c>
      <c r="E40" s="1274">
        <v>5367.5</v>
      </c>
      <c r="F40" s="1255">
        <v>344696</v>
      </c>
      <c r="G40" s="1255">
        <v>4462990</v>
      </c>
      <c r="H40" s="1255">
        <v>301557</v>
      </c>
      <c r="I40" s="1255">
        <v>3955183</v>
      </c>
      <c r="J40" s="1255">
        <v>43139</v>
      </c>
      <c r="K40" s="1273">
        <v>507805</v>
      </c>
      <c r="L40" s="1254">
        <v>12.515000000000001</v>
      </c>
      <c r="M40" s="1272">
        <v>11.378</v>
      </c>
      <c r="O40" s="1289"/>
    </row>
    <row r="41" spans="1:15" ht="11.25" customHeight="1">
      <c r="A41" s="1392" t="s">
        <v>1729</v>
      </c>
      <c r="B41" s="1256">
        <v>50</v>
      </c>
      <c r="C41" s="1256">
        <v>49.416666666666664</v>
      </c>
      <c r="D41" s="1275">
        <v>8787</v>
      </c>
      <c r="E41" s="1274">
        <v>8735.5</v>
      </c>
      <c r="F41" s="1255">
        <v>310646</v>
      </c>
      <c r="G41" s="1255">
        <v>3745294</v>
      </c>
      <c r="H41" s="1255">
        <v>188199</v>
      </c>
      <c r="I41" s="1255">
        <v>2290156</v>
      </c>
      <c r="J41" s="1255">
        <v>122447</v>
      </c>
      <c r="K41" s="1273">
        <v>1455139</v>
      </c>
      <c r="L41" s="1254">
        <v>39.417000000000002</v>
      </c>
      <c r="M41" s="1272">
        <v>38.851999999999997</v>
      </c>
      <c r="O41" s="1289"/>
    </row>
    <row r="42" spans="1:15" ht="11.25" customHeight="1">
      <c r="A42" s="1394" t="s">
        <v>1728</v>
      </c>
      <c r="B42" s="1270">
        <v>463</v>
      </c>
      <c r="C42" s="1279">
        <v>458.25</v>
      </c>
      <c r="D42" s="1278">
        <v>53115</v>
      </c>
      <c r="E42" s="1268">
        <v>53143.083333333336</v>
      </c>
      <c r="F42" s="1267">
        <v>1641300</v>
      </c>
      <c r="G42" s="1267">
        <v>20643594</v>
      </c>
      <c r="H42" s="1267">
        <v>1444812</v>
      </c>
      <c r="I42" s="1267">
        <v>17815810</v>
      </c>
      <c r="J42" s="1267">
        <v>196488</v>
      </c>
      <c r="K42" s="1266">
        <v>2827785</v>
      </c>
      <c r="L42" s="1265">
        <v>11.971</v>
      </c>
      <c r="M42" s="1264">
        <v>13.698</v>
      </c>
      <c r="O42" s="1271"/>
    </row>
    <row r="43" spans="1:15" ht="11.25" customHeight="1">
      <c r="A43" s="1392" t="s">
        <v>1771</v>
      </c>
      <c r="B43" s="1256">
        <v>34</v>
      </c>
      <c r="C43" s="1277">
        <v>33.25</v>
      </c>
      <c r="D43" s="1276">
        <v>2184</v>
      </c>
      <c r="E43" s="1274">
        <v>2175.9166666666665</v>
      </c>
      <c r="F43" s="1255">
        <v>183816</v>
      </c>
      <c r="G43" s="1255">
        <v>2006521</v>
      </c>
      <c r="H43" s="1255">
        <v>146248</v>
      </c>
      <c r="I43" s="1255">
        <v>1503543</v>
      </c>
      <c r="J43" s="1255">
        <v>37568</v>
      </c>
      <c r="K43" s="1273">
        <v>502975</v>
      </c>
      <c r="L43" s="1254">
        <v>20.437999999999999</v>
      </c>
      <c r="M43" s="1272">
        <v>25.067</v>
      </c>
      <c r="O43" s="1289"/>
    </row>
    <row r="44" spans="1:15" ht="11.25" customHeight="1">
      <c r="A44" s="1392" t="s">
        <v>1772</v>
      </c>
      <c r="B44" s="1256">
        <v>157</v>
      </c>
      <c r="C44" s="1256">
        <v>157.5</v>
      </c>
      <c r="D44" s="1275">
        <v>21766</v>
      </c>
      <c r="E44" s="1274">
        <v>21873</v>
      </c>
      <c r="F44" s="1255">
        <v>537160</v>
      </c>
      <c r="G44" s="1255">
        <v>7446544</v>
      </c>
      <c r="H44" s="1255">
        <v>472682</v>
      </c>
      <c r="I44" s="1255">
        <v>6443835</v>
      </c>
      <c r="J44" s="1255">
        <v>64479</v>
      </c>
      <c r="K44" s="1273">
        <v>1002709</v>
      </c>
      <c r="L44" s="1254">
        <v>12.004</v>
      </c>
      <c r="M44" s="1272">
        <v>13.465</v>
      </c>
      <c r="O44" s="1289"/>
    </row>
    <row r="45" spans="1:15" ht="11.25" customHeight="1">
      <c r="A45" s="1392" t="s">
        <v>1773</v>
      </c>
      <c r="B45" s="1256">
        <v>220</v>
      </c>
      <c r="C45" s="1256">
        <v>218.66666666666666</v>
      </c>
      <c r="D45" s="1275">
        <v>25099</v>
      </c>
      <c r="E45" s="1274">
        <v>25131.083333333332</v>
      </c>
      <c r="F45" s="1255">
        <v>688643</v>
      </c>
      <c r="G45" s="1255">
        <v>8963729</v>
      </c>
      <c r="H45" s="1255">
        <v>636022</v>
      </c>
      <c r="I45" s="1255">
        <v>8151127</v>
      </c>
      <c r="J45" s="1255">
        <v>52621</v>
      </c>
      <c r="K45" s="1273">
        <v>812601</v>
      </c>
      <c r="L45" s="1254">
        <v>7.641</v>
      </c>
      <c r="M45" s="1272">
        <v>9.0649999999999995</v>
      </c>
      <c r="O45" s="1289"/>
    </row>
    <row r="46" spans="1:15" ht="11.25" customHeight="1">
      <c r="A46" s="1395" t="s">
        <v>1774</v>
      </c>
      <c r="B46" s="1263">
        <v>3617</v>
      </c>
      <c r="C46" s="1263">
        <v>3610.6666666666665</v>
      </c>
      <c r="D46" s="1262">
        <v>518925</v>
      </c>
      <c r="E46" s="1261">
        <v>515217.83333333331</v>
      </c>
      <c r="F46" s="1260">
        <v>15021024</v>
      </c>
      <c r="G46" s="1260">
        <v>188243713</v>
      </c>
      <c r="H46" s="1260">
        <v>11653485</v>
      </c>
      <c r="I46" s="1260">
        <v>143080064</v>
      </c>
      <c r="J46" s="1260">
        <v>3367539</v>
      </c>
      <c r="K46" s="1259">
        <v>45163650</v>
      </c>
      <c r="L46" s="1258">
        <v>22.419</v>
      </c>
      <c r="M46" s="1257">
        <v>23.992000000000001</v>
      </c>
      <c r="O46" s="1271"/>
    </row>
    <row r="47" spans="1:15" ht="9" customHeight="1">
      <c r="A47" s="1296" t="s">
        <v>1779</v>
      </c>
      <c r="B47" s="392"/>
      <c r="C47" s="392"/>
      <c r="D47" s="392"/>
      <c r="E47" s="392"/>
      <c r="F47" s="392"/>
      <c r="G47" s="392"/>
      <c r="H47" s="392"/>
      <c r="I47" s="392"/>
      <c r="J47" s="392"/>
      <c r="K47" s="392"/>
      <c r="L47" s="392"/>
      <c r="M47" s="392"/>
    </row>
    <row r="48" spans="1:15" ht="9" customHeight="1">
      <c r="A48" s="1296" t="s">
        <v>1780</v>
      </c>
      <c r="B48" s="392"/>
      <c r="C48" s="392"/>
      <c r="D48" s="392"/>
      <c r="E48" s="392"/>
      <c r="F48" s="392"/>
      <c r="G48" s="392"/>
      <c r="H48" s="392"/>
      <c r="I48" s="392"/>
      <c r="J48" s="392"/>
      <c r="K48" s="392"/>
      <c r="L48" s="392"/>
      <c r="M48" s="392"/>
    </row>
    <row r="49" spans="1:13" ht="9" customHeight="1">
      <c r="A49" s="1296" t="s">
        <v>1781</v>
      </c>
      <c r="B49" s="392"/>
      <c r="C49" s="392"/>
      <c r="D49" s="392"/>
      <c r="E49" s="392"/>
      <c r="F49" s="392"/>
      <c r="G49" s="392"/>
      <c r="H49" s="392"/>
      <c r="I49" s="392"/>
      <c r="J49" s="392"/>
      <c r="K49" s="392"/>
      <c r="L49" s="392"/>
      <c r="M49" s="392"/>
    </row>
    <row r="50" spans="1:13" ht="9" customHeight="1">
      <c r="A50" s="1296" t="s">
        <v>1782</v>
      </c>
      <c r="B50" s="392"/>
      <c r="C50" s="392"/>
      <c r="D50" s="392"/>
      <c r="E50" s="392"/>
      <c r="F50" s="392"/>
      <c r="G50" s="392"/>
      <c r="H50" s="392"/>
      <c r="I50" s="392"/>
      <c r="J50" s="392"/>
      <c r="K50" s="392"/>
      <c r="L50" s="392"/>
      <c r="M50" s="392"/>
    </row>
    <row r="51" spans="1:13" ht="9" customHeight="1">
      <c r="A51" s="1296" t="s">
        <v>100</v>
      </c>
      <c r="B51" s="392"/>
      <c r="C51" s="392"/>
      <c r="D51" s="392"/>
      <c r="E51" s="392"/>
      <c r="F51" s="392"/>
      <c r="G51" s="392"/>
      <c r="H51" s="392"/>
      <c r="I51" s="392"/>
      <c r="J51" s="392"/>
      <c r="K51" s="392"/>
      <c r="L51" s="392"/>
      <c r="M51" s="392"/>
    </row>
    <row r="52" spans="1:13">
      <c r="A52" s="2" t="s">
        <v>15</v>
      </c>
      <c r="C52" s="353" t="s">
        <v>1727</v>
      </c>
    </row>
  </sheetData>
  <mergeCells count="4">
    <mergeCell ref="A3:A7"/>
    <mergeCell ref="B3:C4"/>
    <mergeCell ref="D3:E4"/>
    <mergeCell ref="L3:M4"/>
  </mergeCells>
  <hyperlinks>
    <hyperlink ref="A52" location="Inhaltsverzeichnis!A1" display="Zurück zum Inhaltsverzeichnis"/>
  </hyperlinks>
  <pageMargins left="0.78740157480314965" right="0.78740157480314965" top="0.39370078740157483" bottom="0.19685039370078741" header="0.19685039370078741" footer="0.19685039370078741"/>
  <pageSetup paperSize="9" scale="88" orientation="portrait" r:id="rId1"/>
  <headerFooter alignWithMargins="0">
    <oddFooter>&amp;L&amp;D / &amp;T&amp;R&amp;A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N52"/>
  <sheetViews>
    <sheetView showGridLines="0" zoomScale="140" zoomScaleNormal="140" workbookViewId="0"/>
  </sheetViews>
  <sheetFormatPr baseColWidth="10" defaultRowHeight="12.75"/>
  <cols>
    <col min="1" max="1" width="34.5703125" style="353" customWidth="1"/>
    <col min="2" max="2" width="5" style="353" customWidth="1"/>
    <col min="3" max="3" width="5.140625" style="353" customWidth="1"/>
    <col min="4" max="5" width="5.42578125" style="353" customWidth="1"/>
    <col min="6" max="7" width="6.28515625" style="353" customWidth="1"/>
    <col min="8" max="9" width="5.42578125" style="353" customWidth="1"/>
    <col min="10" max="10" width="4.5703125" style="353" customWidth="1"/>
    <col min="11" max="11" width="5" style="353" customWidth="1"/>
    <col min="12" max="12" width="4.7109375" style="353" customWidth="1"/>
    <col min="13" max="13" width="5.140625" style="353" customWidth="1"/>
    <col min="14" max="16384" width="11.42578125" style="353"/>
  </cols>
  <sheetData>
    <row r="1" spans="1:13" ht="21.75" customHeight="1">
      <c r="A1" s="1405" t="s">
        <v>1813</v>
      </c>
      <c r="B1" s="1321"/>
      <c r="C1" s="1321"/>
      <c r="D1" s="1321"/>
      <c r="E1" s="1321"/>
      <c r="F1" s="1321"/>
      <c r="G1" s="1321"/>
      <c r="H1" s="1321"/>
      <c r="I1" s="1321"/>
      <c r="J1" s="1321"/>
      <c r="K1" s="1321"/>
      <c r="L1" s="1321"/>
      <c r="M1" s="1321"/>
    </row>
    <row r="2" spans="1:13" ht="15.75" customHeight="1">
      <c r="A2" s="1406" t="s">
        <v>1816</v>
      </c>
      <c r="B2" s="1320"/>
      <c r="C2" s="1320"/>
      <c r="D2" s="1320"/>
      <c r="E2" s="1320"/>
      <c r="F2" s="1320"/>
      <c r="G2" s="1320"/>
      <c r="H2" s="1320"/>
      <c r="I2" s="1320"/>
      <c r="J2" s="1320"/>
      <c r="K2" s="1320"/>
      <c r="L2" s="1320"/>
      <c r="M2" s="1320"/>
    </row>
    <row r="3" spans="1:13" ht="12" customHeight="1">
      <c r="A3" s="1998" t="s">
        <v>1815</v>
      </c>
      <c r="B3" s="2001" t="s">
        <v>1791</v>
      </c>
      <c r="C3" s="2002"/>
      <c r="D3" s="1403" t="s">
        <v>1790</v>
      </c>
      <c r="E3" s="1404"/>
      <c r="F3" s="1291" t="s">
        <v>1789</v>
      </c>
      <c r="G3" s="1404"/>
      <c r="H3" s="1992" t="s">
        <v>1788</v>
      </c>
      <c r="I3" s="2005"/>
      <c r="J3" s="2008" t="s">
        <v>1787</v>
      </c>
      <c r="K3" s="2005"/>
      <c r="L3" s="1992" t="s">
        <v>1786</v>
      </c>
      <c r="M3" s="2010"/>
    </row>
    <row r="4" spans="1:13" ht="12" customHeight="1">
      <c r="A4" s="1999"/>
      <c r="B4" s="2003"/>
      <c r="C4" s="2004"/>
      <c r="D4" s="2012" t="s">
        <v>455</v>
      </c>
      <c r="E4" s="2013"/>
      <c r="F4" s="2013"/>
      <c r="G4" s="2014"/>
      <c r="H4" s="2006"/>
      <c r="I4" s="2007"/>
      <c r="J4" s="2009"/>
      <c r="K4" s="2007"/>
      <c r="L4" s="2006"/>
      <c r="M4" s="2011"/>
    </row>
    <row r="5" spans="1:13" ht="17.25" customHeight="1">
      <c r="A5" s="1999"/>
      <c r="B5" s="1382" t="s">
        <v>174</v>
      </c>
      <c r="C5" s="1380" t="s">
        <v>1758</v>
      </c>
      <c r="D5" s="1382" t="s">
        <v>174</v>
      </c>
      <c r="E5" s="1380" t="s">
        <v>1758</v>
      </c>
      <c r="F5" s="1382" t="s">
        <v>174</v>
      </c>
      <c r="G5" s="1380" t="s">
        <v>1757</v>
      </c>
      <c r="H5" s="1382" t="s">
        <v>174</v>
      </c>
      <c r="I5" s="1380" t="s">
        <v>1757</v>
      </c>
      <c r="J5" s="1382" t="s">
        <v>174</v>
      </c>
      <c r="K5" s="1380" t="s">
        <v>1757</v>
      </c>
      <c r="L5" s="1382" t="s">
        <v>174</v>
      </c>
      <c r="M5" s="1383" t="s">
        <v>1757</v>
      </c>
    </row>
    <row r="6" spans="1:13" ht="12" customHeight="1">
      <c r="A6" s="1999"/>
      <c r="B6" s="2015">
        <v>2023</v>
      </c>
      <c r="C6" s="2016"/>
      <c r="D6" s="2016"/>
      <c r="E6" s="2016"/>
      <c r="F6" s="2016"/>
      <c r="G6" s="2016"/>
      <c r="H6" s="2016"/>
      <c r="I6" s="2016"/>
      <c r="J6" s="2016"/>
      <c r="K6" s="2016"/>
      <c r="L6" s="2016"/>
      <c r="M6" s="2017"/>
    </row>
    <row r="7" spans="1:13" ht="12" customHeight="1">
      <c r="A7" s="2000"/>
      <c r="B7" s="1283" t="s">
        <v>1756</v>
      </c>
      <c r="C7" s="1281"/>
      <c r="D7" s="1281"/>
      <c r="E7" s="1281"/>
      <c r="F7" s="1283" t="s">
        <v>1785</v>
      </c>
      <c r="G7" s="1282"/>
      <c r="H7" s="1281" t="s">
        <v>1784</v>
      </c>
      <c r="I7" s="1282"/>
      <c r="J7" s="1281" t="s">
        <v>1783</v>
      </c>
      <c r="K7" s="1282"/>
      <c r="L7" s="1283" t="s">
        <v>1662</v>
      </c>
      <c r="M7" s="1280"/>
    </row>
    <row r="8" spans="1:13" ht="12" customHeight="1">
      <c r="A8" s="1396" t="s">
        <v>1754</v>
      </c>
      <c r="B8" s="1269">
        <v>2347</v>
      </c>
      <c r="C8" s="1268">
        <v>2351.5</v>
      </c>
      <c r="D8" s="1307">
        <v>490287</v>
      </c>
      <c r="E8" s="1307">
        <v>486035.75</v>
      </c>
      <c r="F8" s="1306">
        <v>1618333</v>
      </c>
      <c r="G8" s="1305">
        <v>18784789</v>
      </c>
      <c r="H8" s="1278">
        <v>57890</v>
      </c>
      <c r="I8" s="1268">
        <v>731936</v>
      </c>
      <c r="J8" s="1304">
        <v>27.96</v>
      </c>
      <c r="K8" s="1303">
        <v>25.66</v>
      </c>
      <c r="L8" s="1302">
        <v>10.94</v>
      </c>
      <c r="M8" s="1301">
        <v>10.14</v>
      </c>
    </row>
    <row r="9" spans="1:13" ht="12" customHeight="1">
      <c r="A9" s="1397" t="s">
        <v>1753</v>
      </c>
      <c r="B9" s="1275">
        <v>500</v>
      </c>
      <c r="C9" s="1274">
        <v>501.41666666666669</v>
      </c>
      <c r="D9" s="1312">
        <v>121320</v>
      </c>
      <c r="E9" s="1312">
        <v>121133.83333333333</v>
      </c>
      <c r="F9" s="1315">
        <v>346188</v>
      </c>
      <c r="G9" s="1314">
        <v>3995671</v>
      </c>
      <c r="H9" s="1276">
        <v>16109</v>
      </c>
      <c r="I9" s="1274">
        <v>198984</v>
      </c>
      <c r="J9" s="1311">
        <v>21.49</v>
      </c>
      <c r="K9" s="1310">
        <v>20.079999999999998</v>
      </c>
      <c r="L9" s="1309">
        <v>9.01</v>
      </c>
      <c r="M9" s="1308">
        <v>8.7200000000000006</v>
      </c>
    </row>
    <row r="10" spans="1:13" ht="12" customHeight="1">
      <c r="A10" s="1398" t="s">
        <v>1752</v>
      </c>
      <c r="B10" s="1275">
        <v>113</v>
      </c>
      <c r="C10" s="1274">
        <v>114.08333333333333</v>
      </c>
      <c r="D10" s="1312">
        <v>29782</v>
      </c>
      <c r="E10" s="1312">
        <v>30165.583333333332</v>
      </c>
      <c r="F10" s="1315">
        <v>89543</v>
      </c>
      <c r="G10" s="1314">
        <v>1028523</v>
      </c>
      <c r="H10" s="1276">
        <v>4139</v>
      </c>
      <c r="I10" s="1274">
        <v>51276</v>
      </c>
      <c r="J10" s="1311">
        <v>21.63</v>
      </c>
      <c r="K10" s="1310">
        <v>20.059999999999999</v>
      </c>
      <c r="L10" s="1309">
        <v>6.03</v>
      </c>
      <c r="M10" s="1308">
        <v>5.65</v>
      </c>
    </row>
    <row r="11" spans="1:13" ht="12" customHeight="1">
      <c r="A11" s="1398" t="s">
        <v>1751</v>
      </c>
      <c r="B11" s="1275">
        <v>35</v>
      </c>
      <c r="C11" s="1274">
        <v>35</v>
      </c>
      <c r="D11" s="1312">
        <v>17536</v>
      </c>
      <c r="E11" s="1312">
        <v>17374.75</v>
      </c>
      <c r="F11" s="1315">
        <v>48388</v>
      </c>
      <c r="G11" s="1314">
        <v>555636</v>
      </c>
      <c r="H11" s="1276">
        <v>2369</v>
      </c>
      <c r="I11" s="1274">
        <v>29255</v>
      </c>
      <c r="J11" s="1311">
        <v>20.43</v>
      </c>
      <c r="K11" s="1310">
        <v>18.989999999999998</v>
      </c>
      <c r="L11" s="1309">
        <v>10.89</v>
      </c>
      <c r="M11" s="1308">
        <v>10.19</v>
      </c>
    </row>
    <row r="12" spans="1:13" ht="12" customHeight="1">
      <c r="A12" s="1398" t="s">
        <v>1750</v>
      </c>
      <c r="B12" s="1275">
        <v>352</v>
      </c>
      <c r="C12" s="1274">
        <v>352.33333333333331</v>
      </c>
      <c r="D12" s="1312">
        <v>74002</v>
      </c>
      <c r="E12" s="1312">
        <v>73593.5</v>
      </c>
      <c r="F12" s="1315">
        <v>208257</v>
      </c>
      <c r="G12" s="1314">
        <v>2411509</v>
      </c>
      <c r="H12" s="1276">
        <v>9601</v>
      </c>
      <c r="I12" s="1274">
        <v>118450</v>
      </c>
      <c r="J12" s="1311">
        <v>21.69</v>
      </c>
      <c r="K12" s="1310">
        <v>20.36</v>
      </c>
      <c r="L12" s="1309">
        <v>10.89</v>
      </c>
      <c r="M12" s="1308">
        <v>10.88</v>
      </c>
    </row>
    <row r="13" spans="1:13" ht="12" customHeight="1">
      <c r="A13" s="1397" t="s">
        <v>1749</v>
      </c>
      <c r="B13" s="1275">
        <v>26</v>
      </c>
      <c r="C13" s="1274">
        <v>26.083333333333332</v>
      </c>
      <c r="D13" s="1312">
        <v>4618</v>
      </c>
      <c r="E13" s="1312">
        <v>4664.583333333333</v>
      </c>
      <c r="F13" s="1315">
        <v>13072</v>
      </c>
      <c r="G13" s="1314">
        <v>156153</v>
      </c>
      <c r="H13" s="1276">
        <v>566</v>
      </c>
      <c r="I13" s="1274">
        <v>7268</v>
      </c>
      <c r="J13" s="1311">
        <v>23.1</v>
      </c>
      <c r="K13" s="1310">
        <v>21.49</v>
      </c>
      <c r="L13" s="1309">
        <v>7.73</v>
      </c>
      <c r="M13" s="1308">
        <v>7.76</v>
      </c>
    </row>
    <row r="14" spans="1:13" ht="12" customHeight="1">
      <c r="A14" s="1397" t="s">
        <v>1748</v>
      </c>
      <c r="B14" s="1275">
        <v>165</v>
      </c>
      <c r="C14" s="1274">
        <v>164.58333333333334</v>
      </c>
      <c r="D14" s="1312">
        <v>29964</v>
      </c>
      <c r="E14" s="1312">
        <v>30169.25</v>
      </c>
      <c r="F14" s="1315">
        <v>112789</v>
      </c>
      <c r="G14" s="1314">
        <v>1287444</v>
      </c>
      <c r="H14" s="1276">
        <v>3622</v>
      </c>
      <c r="I14" s="1274">
        <v>47748</v>
      </c>
      <c r="J14" s="1311">
        <v>31.14</v>
      </c>
      <c r="K14" s="1310">
        <v>26.96</v>
      </c>
      <c r="L14" s="1309">
        <v>10.11</v>
      </c>
      <c r="M14" s="1308">
        <v>10.050000000000001</v>
      </c>
    </row>
    <row r="15" spans="1:13" ht="12" customHeight="1">
      <c r="A15" s="1398" t="s">
        <v>1747</v>
      </c>
      <c r="B15" s="1275">
        <v>26</v>
      </c>
      <c r="C15" s="1274">
        <v>26</v>
      </c>
      <c r="D15" s="1312">
        <v>6796</v>
      </c>
      <c r="E15" s="1312">
        <v>6670.416666666667</v>
      </c>
      <c r="F15" s="1315">
        <v>26722</v>
      </c>
      <c r="G15" s="1314">
        <v>273514</v>
      </c>
      <c r="H15" s="1276">
        <v>859</v>
      </c>
      <c r="I15" s="1274">
        <v>10621</v>
      </c>
      <c r="J15" s="1311">
        <v>31.11</v>
      </c>
      <c r="K15" s="1310">
        <v>25.75</v>
      </c>
      <c r="L15" s="1309">
        <v>9.83</v>
      </c>
      <c r="M15" s="1308">
        <v>9.17</v>
      </c>
    </row>
    <row r="16" spans="1:13" ht="12" customHeight="1">
      <c r="A16" s="1398" t="s">
        <v>1765</v>
      </c>
      <c r="B16" s="1275">
        <v>37</v>
      </c>
      <c r="C16" s="1274">
        <v>37</v>
      </c>
      <c r="D16" s="1312">
        <v>5577</v>
      </c>
      <c r="E16" s="1312">
        <v>5518.916666666667</v>
      </c>
      <c r="F16" s="1315">
        <v>22060</v>
      </c>
      <c r="G16" s="1314">
        <v>257631</v>
      </c>
      <c r="H16" s="1276">
        <v>642</v>
      </c>
      <c r="I16" s="1274">
        <v>8606</v>
      </c>
      <c r="J16" s="1311">
        <v>34.36</v>
      </c>
      <c r="K16" s="1310">
        <v>29.94</v>
      </c>
      <c r="L16" s="1309">
        <v>8.98</v>
      </c>
      <c r="M16" s="1308">
        <v>9.09</v>
      </c>
    </row>
    <row r="17" spans="1:13" ht="12" customHeight="1">
      <c r="A17" s="1398" t="s">
        <v>1746</v>
      </c>
      <c r="B17" s="1275">
        <v>102</v>
      </c>
      <c r="C17" s="1274">
        <v>101.58333333333333</v>
      </c>
      <c r="D17" s="1312">
        <v>17591</v>
      </c>
      <c r="E17" s="1312">
        <v>17979.916666666668</v>
      </c>
      <c r="F17" s="1315">
        <v>64007</v>
      </c>
      <c r="G17" s="1314">
        <v>756299</v>
      </c>
      <c r="H17" s="1276">
        <v>2121</v>
      </c>
      <c r="I17" s="1274">
        <v>28521</v>
      </c>
      <c r="J17" s="1311">
        <v>30.18</v>
      </c>
      <c r="K17" s="1310">
        <v>26.52</v>
      </c>
      <c r="L17" s="1309">
        <v>10.69</v>
      </c>
      <c r="M17" s="1308">
        <v>10.81</v>
      </c>
    </row>
    <row r="18" spans="1:13" ht="12" customHeight="1">
      <c r="A18" s="1397" t="s">
        <v>1764</v>
      </c>
      <c r="B18" s="1275">
        <v>33</v>
      </c>
      <c r="C18" s="1274">
        <v>35.083333333333336</v>
      </c>
      <c r="D18" s="1312">
        <v>4349</v>
      </c>
      <c r="E18" s="1312">
        <v>4409.083333333333</v>
      </c>
      <c r="F18" s="1315">
        <v>20994</v>
      </c>
      <c r="G18" s="1314">
        <v>259223</v>
      </c>
      <c r="H18" s="1276">
        <v>538</v>
      </c>
      <c r="I18" s="1274">
        <v>6940</v>
      </c>
      <c r="J18" s="1311">
        <v>39.020000000000003</v>
      </c>
      <c r="K18" s="1310">
        <v>37.35</v>
      </c>
      <c r="L18" s="1309">
        <v>5.16</v>
      </c>
      <c r="M18" s="1308">
        <v>4.5999999999999996</v>
      </c>
    </row>
    <row r="19" spans="1:13" ht="12" customHeight="1">
      <c r="A19" s="1398" t="s">
        <v>1745</v>
      </c>
      <c r="B19" s="1275">
        <v>27</v>
      </c>
      <c r="C19" s="1274">
        <v>28.583333333333332</v>
      </c>
      <c r="D19" s="1312">
        <v>3405</v>
      </c>
      <c r="E19" s="1312">
        <v>3466.1666666666665</v>
      </c>
      <c r="F19" s="1315">
        <v>16245</v>
      </c>
      <c r="G19" s="1314">
        <v>211508</v>
      </c>
      <c r="H19" s="1276">
        <v>418</v>
      </c>
      <c r="I19" s="1274">
        <v>5395</v>
      </c>
      <c r="J19" s="1311">
        <v>38.86</v>
      </c>
      <c r="K19" s="1310">
        <v>39.200000000000003</v>
      </c>
      <c r="L19" s="1309">
        <v>4.49</v>
      </c>
      <c r="M19" s="1308">
        <v>4.22</v>
      </c>
    </row>
    <row r="20" spans="1:13" ht="12" customHeight="1">
      <c r="A20" s="1398" t="s">
        <v>1766</v>
      </c>
      <c r="B20" s="1275">
        <v>6</v>
      </c>
      <c r="C20" s="1274">
        <v>6.5</v>
      </c>
      <c r="D20" s="1312">
        <v>944</v>
      </c>
      <c r="E20" s="1312">
        <v>942.91666666666663</v>
      </c>
      <c r="F20" s="1315">
        <v>4749</v>
      </c>
      <c r="G20" s="1314">
        <v>47717</v>
      </c>
      <c r="H20" s="1276">
        <v>120</v>
      </c>
      <c r="I20" s="1274">
        <v>1547</v>
      </c>
      <c r="J20" s="1311">
        <v>39.58</v>
      </c>
      <c r="K20" s="1310">
        <v>30.84</v>
      </c>
      <c r="L20" s="1309">
        <v>10.54</v>
      </c>
      <c r="M20" s="1308">
        <v>7.52</v>
      </c>
    </row>
    <row r="21" spans="1:13" ht="12" customHeight="1">
      <c r="A21" s="1399" t="s">
        <v>1744</v>
      </c>
      <c r="B21" s="1275">
        <v>173</v>
      </c>
      <c r="C21" s="1274">
        <v>173.16666666666666</v>
      </c>
      <c r="D21" s="1312">
        <v>44510</v>
      </c>
      <c r="E21" s="1312">
        <v>43981.75</v>
      </c>
      <c r="F21" s="1315">
        <v>200706</v>
      </c>
      <c r="G21" s="1314">
        <v>2338752</v>
      </c>
      <c r="H21" s="1276">
        <v>4943</v>
      </c>
      <c r="I21" s="1274">
        <v>64118</v>
      </c>
      <c r="J21" s="1311">
        <v>40.6</v>
      </c>
      <c r="K21" s="1310">
        <v>36.479999999999997</v>
      </c>
      <c r="L21" s="1309">
        <v>7.2</v>
      </c>
      <c r="M21" s="1308">
        <v>6.34</v>
      </c>
    </row>
    <row r="22" spans="1:13" ht="12" customHeight="1">
      <c r="A22" s="1398" t="s">
        <v>1743</v>
      </c>
      <c r="B22" s="1275">
        <v>161</v>
      </c>
      <c r="C22" s="1274">
        <v>161.16666666666666</v>
      </c>
      <c r="D22" s="1312">
        <v>41395</v>
      </c>
      <c r="E22" s="1312">
        <v>40802.083333333336</v>
      </c>
      <c r="F22" s="1315">
        <v>187308</v>
      </c>
      <c r="G22" s="1314">
        <v>2182619</v>
      </c>
      <c r="H22" s="1276">
        <v>4683</v>
      </c>
      <c r="I22" s="1274">
        <v>59689</v>
      </c>
      <c r="J22" s="1311">
        <v>40</v>
      </c>
      <c r="K22" s="1310">
        <v>36.57</v>
      </c>
      <c r="L22" s="1309">
        <v>6.83</v>
      </c>
      <c r="M22" s="1308">
        <v>6.13</v>
      </c>
    </row>
    <row r="23" spans="1:13" ht="12" customHeight="1">
      <c r="A23" s="1398" t="s">
        <v>1742</v>
      </c>
      <c r="B23" s="1275">
        <v>12</v>
      </c>
      <c r="C23" s="1274">
        <v>12</v>
      </c>
      <c r="D23" s="1312">
        <v>3115</v>
      </c>
      <c r="E23" s="1312">
        <v>3179.6666666666665</v>
      </c>
      <c r="F23" s="1315">
        <v>13398</v>
      </c>
      <c r="G23" s="1314">
        <v>156129</v>
      </c>
      <c r="H23" s="1276">
        <v>260</v>
      </c>
      <c r="I23" s="1274">
        <v>4429</v>
      </c>
      <c r="J23" s="1311">
        <v>51.53</v>
      </c>
      <c r="K23" s="1310">
        <v>35.25</v>
      </c>
      <c r="L23" s="1309">
        <v>30.33</v>
      </c>
      <c r="M23" s="1308">
        <v>12.14</v>
      </c>
    </row>
    <row r="24" spans="1:13" ht="12" customHeight="1">
      <c r="A24" s="1399" t="s">
        <v>1767</v>
      </c>
      <c r="B24" s="1275">
        <v>72</v>
      </c>
      <c r="C24" s="1276">
        <v>72</v>
      </c>
      <c r="D24" s="1319">
        <v>13539</v>
      </c>
      <c r="E24" s="1312">
        <v>13523.25</v>
      </c>
      <c r="F24" s="1315">
        <v>56238</v>
      </c>
      <c r="G24" s="1314">
        <v>652447</v>
      </c>
      <c r="H24" s="1276">
        <v>1588</v>
      </c>
      <c r="I24" s="1276">
        <v>20058</v>
      </c>
      <c r="J24" s="1318">
        <v>35.409999999999997</v>
      </c>
      <c r="K24" s="1310">
        <v>32.53</v>
      </c>
      <c r="L24" s="1309">
        <v>10.06</v>
      </c>
      <c r="M24" s="1308">
        <v>7.71</v>
      </c>
    </row>
    <row r="25" spans="1:13" ht="12" customHeight="1">
      <c r="A25" s="1398" t="s">
        <v>1741</v>
      </c>
      <c r="B25" s="1275">
        <v>56</v>
      </c>
      <c r="C25" s="1274">
        <v>56</v>
      </c>
      <c r="D25" s="1312">
        <v>10386</v>
      </c>
      <c r="E25" s="1312">
        <v>10371.666666666666</v>
      </c>
      <c r="F25" s="1315">
        <v>40307</v>
      </c>
      <c r="G25" s="1314">
        <v>453458</v>
      </c>
      <c r="H25" s="1276">
        <v>1175</v>
      </c>
      <c r="I25" s="1274">
        <v>15278</v>
      </c>
      <c r="J25" s="1311">
        <v>34.299999999999997</v>
      </c>
      <c r="K25" s="1310">
        <v>29.68</v>
      </c>
      <c r="L25" s="1309">
        <v>9.7899999999999991</v>
      </c>
      <c r="M25" s="1308">
        <v>8.1300000000000008</v>
      </c>
    </row>
    <row r="26" spans="1:13" ht="12" customHeight="1">
      <c r="A26" s="1398" t="s">
        <v>1740</v>
      </c>
      <c r="B26" s="1275">
        <v>16</v>
      </c>
      <c r="C26" s="1274">
        <v>16</v>
      </c>
      <c r="D26" s="1312">
        <v>3153</v>
      </c>
      <c r="E26" s="1312">
        <v>3151.5833333333335</v>
      </c>
      <c r="F26" s="1315">
        <v>15931</v>
      </c>
      <c r="G26" s="1314">
        <v>198987</v>
      </c>
      <c r="H26" s="1276">
        <v>413</v>
      </c>
      <c r="I26" s="1274">
        <v>4781</v>
      </c>
      <c r="J26" s="1311">
        <v>38.57</v>
      </c>
      <c r="K26" s="1310">
        <v>41.62</v>
      </c>
      <c r="L26" s="1309">
        <v>10.8</v>
      </c>
      <c r="M26" s="1308">
        <v>6.91</v>
      </c>
    </row>
    <row r="27" spans="1:13" ht="12" customHeight="1">
      <c r="A27" s="1399" t="s">
        <v>1739</v>
      </c>
      <c r="B27" s="1275">
        <v>870</v>
      </c>
      <c r="C27" s="1274">
        <v>870.25</v>
      </c>
      <c r="D27" s="1312">
        <v>146733</v>
      </c>
      <c r="E27" s="1312">
        <v>144023</v>
      </c>
      <c r="F27" s="1315">
        <v>363044</v>
      </c>
      <c r="G27" s="1314">
        <v>4224135</v>
      </c>
      <c r="H27" s="1276">
        <v>16225</v>
      </c>
      <c r="I27" s="1274">
        <v>199254</v>
      </c>
      <c r="J27" s="1311">
        <v>22.38</v>
      </c>
      <c r="K27" s="1310">
        <v>21.2</v>
      </c>
      <c r="L27" s="1317">
        <v>19.3</v>
      </c>
      <c r="M27" s="1308">
        <v>19.22</v>
      </c>
    </row>
    <row r="28" spans="1:13" ht="12" customHeight="1">
      <c r="A28" s="1398" t="s">
        <v>1738</v>
      </c>
      <c r="B28" s="1275">
        <v>800</v>
      </c>
      <c r="C28" s="1274">
        <v>800.66666666666663</v>
      </c>
      <c r="D28" s="1312">
        <v>132550</v>
      </c>
      <c r="E28" s="1312">
        <v>130559.66666666667</v>
      </c>
      <c r="F28" s="1315">
        <v>316740</v>
      </c>
      <c r="G28" s="1314">
        <v>3684857</v>
      </c>
      <c r="H28" s="1276">
        <v>14689</v>
      </c>
      <c r="I28" s="1274">
        <v>179138</v>
      </c>
      <c r="J28" s="1311">
        <v>21.56</v>
      </c>
      <c r="K28" s="1310">
        <v>20.57</v>
      </c>
      <c r="L28" s="1309">
        <v>20.21</v>
      </c>
      <c r="M28" s="1308">
        <v>20.56</v>
      </c>
    </row>
    <row r="29" spans="1:13" ht="12" customHeight="1">
      <c r="A29" s="1398" t="s">
        <v>1737</v>
      </c>
      <c r="B29" s="1275">
        <v>60</v>
      </c>
      <c r="C29" s="1274">
        <v>59.583333333333336</v>
      </c>
      <c r="D29" s="1312">
        <v>13026</v>
      </c>
      <c r="E29" s="1312">
        <v>12305</v>
      </c>
      <c r="F29" s="1315">
        <v>42362</v>
      </c>
      <c r="G29" s="1314">
        <v>491062</v>
      </c>
      <c r="H29" s="1276">
        <v>1398</v>
      </c>
      <c r="I29" s="1274">
        <v>18302</v>
      </c>
      <c r="J29" s="1311">
        <v>30.3</v>
      </c>
      <c r="K29" s="1310">
        <v>26.83</v>
      </c>
      <c r="L29" s="1309">
        <v>15.69</v>
      </c>
      <c r="M29" s="1308">
        <v>14.07</v>
      </c>
    </row>
    <row r="30" spans="1:13" ht="12" customHeight="1">
      <c r="A30" s="1398" t="s">
        <v>1736</v>
      </c>
      <c r="B30" s="1275">
        <v>10</v>
      </c>
      <c r="C30" s="1274">
        <v>10</v>
      </c>
      <c r="D30" s="1312">
        <v>1157</v>
      </c>
      <c r="E30" s="1312">
        <v>1158.3333333333333</v>
      </c>
      <c r="F30" s="1315">
        <v>3942</v>
      </c>
      <c r="G30" s="1314">
        <v>48218</v>
      </c>
      <c r="H30" s="1276">
        <v>139</v>
      </c>
      <c r="I30" s="1274">
        <v>1816</v>
      </c>
      <c r="J30" s="1311">
        <v>28.36</v>
      </c>
      <c r="K30" s="1310">
        <v>26.55</v>
      </c>
      <c r="L30" s="1309">
        <v>9.07</v>
      </c>
      <c r="M30" s="1308">
        <v>8.67</v>
      </c>
    </row>
    <row r="31" spans="1:13" ht="12" customHeight="1">
      <c r="A31" s="1399" t="s">
        <v>1768</v>
      </c>
      <c r="B31" s="1275">
        <v>418</v>
      </c>
      <c r="C31" s="1274">
        <v>418.75</v>
      </c>
      <c r="D31" s="1312">
        <v>110370</v>
      </c>
      <c r="E31" s="1312">
        <v>109289.58333333333</v>
      </c>
      <c r="F31" s="1315">
        <v>447812</v>
      </c>
      <c r="G31" s="1314">
        <v>5177737</v>
      </c>
      <c r="H31" s="1276">
        <v>12417</v>
      </c>
      <c r="I31" s="1274">
        <v>163557</v>
      </c>
      <c r="J31" s="1311">
        <v>36.06</v>
      </c>
      <c r="K31" s="1310">
        <v>31.66</v>
      </c>
      <c r="L31" s="1309">
        <v>13.7</v>
      </c>
      <c r="M31" s="1308">
        <v>12.28</v>
      </c>
    </row>
    <row r="32" spans="1:13" ht="12" customHeight="1">
      <c r="A32" s="1398" t="s">
        <v>1735</v>
      </c>
      <c r="B32" s="1275">
        <v>21</v>
      </c>
      <c r="C32" s="1274">
        <v>21</v>
      </c>
      <c r="D32" s="1312">
        <v>5684</v>
      </c>
      <c r="E32" s="1312">
        <v>5245.083333333333</v>
      </c>
      <c r="F32" s="1315">
        <v>32075</v>
      </c>
      <c r="G32" s="1314">
        <v>343286</v>
      </c>
      <c r="H32" s="1276">
        <v>746</v>
      </c>
      <c r="I32" s="1274">
        <v>7560</v>
      </c>
      <c r="J32" s="1311">
        <v>43</v>
      </c>
      <c r="K32" s="1310">
        <v>45.41</v>
      </c>
      <c r="L32" s="1309">
        <v>9.9499999999999993</v>
      </c>
      <c r="M32" s="1308">
        <v>8.83</v>
      </c>
    </row>
    <row r="33" spans="1:14" ht="12" customHeight="1">
      <c r="A33" s="1398" t="s">
        <v>1734</v>
      </c>
      <c r="B33" s="1275">
        <v>123</v>
      </c>
      <c r="C33" s="1274">
        <v>122.75</v>
      </c>
      <c r="D33" s="1312">
        <v>38809</v>
      </c>
      <c r="E33" s="1312">
        <v>38359.25</v>
      </c>
      <c r="F33" s="1315">
        <v>154157</v>
      </c>
      <c r="G33" s="1314">
        <v>1671627</v>
      </c>
      <c r="H33" s="1276">
        <v>4081</v>
      </c>
      <c r="I33" s="1274">
        <v>55162</v>
      </c>
      <c r="J33" s="1311">
        <v>37.770000000000003</v>
      </c>
      <c r="K33" s="1310">
        <v>30.3</v>
      </c>
      <c r="L33" s="1309">
        <v>17.3</v>
      </c>
      <c r="M33" s="1308">
        <v>12.86</v>
      </c>
    </row>
    <row r="34" spans="1:14" ht="12" customHeight="1">
      <c r="A34" s="1398" t="s">
        <v>1769</v>
      </c>
      <c r="B34" s="1275">
        <v>48</v>
      </c>
      <c r="C34" s="1274">
        <v>48.083333333333336</v>
      </c>
      <c r="D34" s="1312">
        <v>9615</v>
      </c>
      <c r="E34" s="1312">
        <v>9453.9166666666661</v>
      </c>
      <c r="F34" s="1315">
        <v>38019</v>
      </c>
      <c r="G34" s="1314">
        <v>455333</v>
      </c>
      <c r="H34" s="1276">
        <v>1130</v>
      </c>
      <c r="I34" s="1274">
        <v>14573</v>
      </c>
      <c r="J34" s="1311">
        <v>33.65</v>
      </c>
      <c r="K34" s="1310">
        <v>31.24</v>
      </c>
      <c r="L34" s="1309">
        <v>7.78</v>
      </c>
      <c r="M34" s="1308">
        <v>8.2899999999999991</v>
      </c>
    </row>
    <row r="35" spans="1:14" ht="12" customHeight="1">
      <c r="A35" s="1398" t="s">
        <v>1733</v>
      </c>
      <c r="B35" s="1275">
        <v>57</v>
      </c>
      <c r="C35" s="1274">
        <v>56.75</v>
      </c>
      <c r="D35" s="1312">
        <v>12623</v>
      </c>
      <c r="E35" s="1312">
        <v>12654.25</v>
      </c>
      <c r="F35" s="1315">
        <v>51892</v>
      </c>
      <c r="G35" s="1314">
        <v>647332</v>
      </c>
      <c r="H35" s="1276">
        <v>1565</v>
      </c>
      <c r="I35" s="1274">
        <v>20585</v>
      </c>
      <c r="J35" s="1311">
        <v>33.159999999999997</v>
      </c>
      <c r="K35" s="1310">
        <v>31.45</v>
      </c>
      <c r="L35" s="1309">
        <v>14.65</v>
      </c>
      <c r="M35" s="1308">
        <v>14.39</v>
      </c>
    </row>
    <row r="36" spans="1:14" ht="12" customHeight="1">
      <c r="A36" s="1398" t="s">
        <v>1732</v>
      </c>
      <c r="B36" s="1275">
        <v>50</v>
      </c>
      <c r="C36" s="1274">
        <v>50.666666666666664</v>
      </c>
      <c r="D36" s="1312">
        <v>17073</v>
      </c>
      <c r="E36" s="1312">
        <v>17151</v>
      </c>
      <c r="F36" s="1315">
        <v>58439</v>
      </c>
      <c r="G36" s="1314">
        <v>712254</v>
      </c>
      <c r="H36" s="1276">
        <v>1950</v>
      </c>
      <c r="I36" s="1274">
        <v>25825</v>
      </c>
      <c r="J36" s="1311">
        <v>29.97</v>
      </c>
      <c r="K36" s="1310">
        <v>27.58</v>
      </c>
      <c r="L36" s="1309">
        <v>12.09</v>
      </c>
      <c r="M36" s="1308">
        <v>12.4</v>
      </c>
    </row>
    <row r="37" spans="1:14" ht="12" customHeight="1">
      <c r="A37" s="1398" t="s">
        <v>1770</v>
      </c>
      <c r="B37" s="1275">
        <v>13</v>
      </c>
      <c r="C37" s="1274">
        <v>12.833333333333334</v>
      </c>
      <c r="D37" s="1312">
        <v>3383</v>
      </c>
      <c r="E37" s="1312">
        <v>3358.5833333333335</v>
      </c>
      <c r="F37" s="1315">
        <v>13182</v>
      </c>
      <c r="G37" s="1314">
        <v>164470</v>
      </c>
      <c r="H37" s="1276">
        <v>332</v>
      </c>
      <c r="I37" s="1274">
        <v>4782</v>
      </c>
      <c r="J37" s="1311">
        <v>39.700000000000003</v>
      </c>
      <c r="K37" s="1310">
        <v>34.39</v>
      </c>
      <c r="L37" s="1309">
        <v>14.44</v>
      </c>
      <c r="M37" s="1308">
        <v>12.63</v>
      </c>
    </row>
    <row r="38" spans="1:14" ht="12" customHeight="1">
      <c r="A38" s="1398" t="s">
        <v>1768</v>
      </c>
      <c r="B38" s="1275">
        <v>106</v>
      </c>
      <c r="C38" s="1274">
        <v>106.66666666666667</v>
      </c>
      <c r="D38" s="1312">
        <v>23183</v>
      </c>
      <c r="E38" s="1312">
        <v>23067.5</v>
      </c>
      <c r="F38" s="1315">
        <v>100049</v>
      </c>
      <c r="G38" s="1314">
        <v>1183429</v>
      </c>
      <c r="H38" s="1276">
        <v>2612</v>
      </c>
      <c r="I38" s="1274">
        <v>35067</v>
      </c>
      <c r="J38" s="1311">
        <v>38.299999999999997</v>
      </c>
      <c r="K38" s="1310">
        <v>33.75</v>
      </c>
      <c r="L38" s="1309">
        <v>15.68</v>
      </c>
      <c r="M38" s="1308">
        <v>14.36</v>
      </c>
    </row>
    <row r="39" spans="1:14" ht="12" customHeight="1">
      <c r="A39" s="1398" t="s">
        <v>1731</v>
      </c>
      <c r="B39" s="1275">
        <v>90</v>
      </c>
      <c r="C39" s="1276">
        <v>90.166666666666671</v>
      </c>
      <c r="D39" s="1319">
        <v>14884</v>
      </c>
      <c r="E39" s="1312">
        <v>14841.416666666666</v>
      </c>
      <c r="F39" s="1315">
        <v>57491</v>
      </c>
      <c r="G39" s="1314">
        <v>693236</v>
      </c>
      <c r="H39" s="1276">
        <v>1884</v>
      </c>
      <c r="I39" s="1276">
        <v>24010</v>
      </c>
      <c r="J39" s="1318">
        <v>30.52</v>
      </c>
      <c r="K39" s="1311">
        <v>28.87</v>
      </c>
      <c r="L39" s="1317">
        <v>7.58</v>
      </c>
      <c r="M39" s="1308">
        <v>7.3</v>
      </c>
    </row>
    <row r="40" spans="1:14" ht="12" customHeight="1">
      <c r="A40" s="1398" t="s">
        <v>1730</v>
      </c>
      <c r="B40" s="1275">
        <v>49</v>
      </c>
      <c r="C40" s="1276">
        <v>49.416666666666664</v>
      </c>
      <c r="D40" s="1319">
        <v>5402</v>
      </c>
      <c r="E40" s="1312">
        <v>5426</v>
      </c>
      <c r="F40" s="1315">
        <v>21777</v>
      </c>
      <c r="G40" s="1314">
        <v>242665</v>
      </c>
      <c r="H40" s="1276">
        <v>703</v>
      </c>
      <c r="I40" s="1276">
        <v>8760</v>
      </c>
      <c r="J40" s="1318">
        <v>30.98</v>
      </c>
      <c r="K40" s="1311">
        <v>27.7</v>
      </c>
      <c r="L40" s="1317">
        <v>6.17</v>
      </c>
      <c r="M40" s="1308">
        <v>5.13</v>
      </c>
    </row>
    <row r="41" spans="1:14" ht="12" customHeight="1">
      <c r="A41" s="1398" t="s">
        <v>1729</v>
      </c>
      <c r="B41" s="1275">
        <v>41</v>
      </c>
      <c r="C41" s="1276">
        <v>40.75</v>
      </c>
      <c r="D41" s="1319">
        <v>9482</v>
      </c>
      <c r="E41" s="1312">
        <v>9415.4166666666661</v>
      </c>
      <c r="F41" s="1315">
        <v>35713</v>
      </c>
      <c r="G41" s="1314">
        <v>450571</v>
      </c>
      <c r="H41" s="1276">
        <v>1181</v>
      </c>
      <c r="I41" s="1276">
        <v>15249</v>
      </c>
      <c r="J41" s="1318">
        <v>30.24</v>
      </c>
      <c r="K41" s="1311">
        <v>29.55</v>
      </c>
      <c r="L41" s="1317">
        <v>8.8000000000000007</v>
      </c>
      <c r="M41" s="1308">
        <v>9.4499999999999993</v>
      </c>
    </row>
    <row r="42" spans="1:14" ht="12" customHeight="1">
      <c r="A42" s="1400" t="s">
        <v>1728</v>
      </c>
      <c r="B42" s="1269">
        <v>310</v>
      </c>
      <c r="C42" s="1268">
        <v>310.75</v>
      </c>
      <c r="D42" s="1307">
        <v>53888</v>
      </c>
      <c r="E42" s="1307">
        <v>53813.083333333336</v>
      </c>
      <c r="F42" s="1306">
        <v>237753</v>
      </c>
      <c r="G42" s="1305">
        <v>2802810</v>
      </c>
      <c r="H42" s="1278">
        <v>6043</v>
      </c>
      <c r="I42" s="1268">
        <v>80302</v>
      </c>
      <c r="J42" s="1304">
        <v>39.340000000000003</v>
      </c>
      <c r="K42" s="1303">
        <v>34.9</v>
      </c>
      <c r="L42" s="1302">
        <v>13.05</v>
      </c>
      <c r="M42" s="1301">
        <v>12.51</v>
      </c>
    </row>
    <row r="43" spans="1:14" ht="12" customHeight="1">
      <c r="A43" s="1398" t="s">
        <v>1771</v>
      </c>
      <c r="B43" s="1275">
        <v>19</v>
      </c>
      <c r="C43" s="1274">
        <v>19</v>
      </c>
      <c r="D43" s="1312">
        <v>2063</v>
      </c>
      <c r="E43" s="1312">
        <v>2058.5</v>
      </c>
      <c r="F43" s="1315">
        <v>8079</v>
      </c>
      <c r="G43" s="1314">
        <v>97804</v>
      </c>
      <c r="H43" s="1276">
        <v>228</v>
      </c>
      <c r="I43" s="1274">
        <v>3021</v>
      </c>
      <c r="J43" s="1311">
        <v>35.43</v>
      </c>
      <c r="K43" s="1310">
        <v>32.369999999999997</v>
      </c>
      <c r="L43" s="1309">
        <v>4.7300000000000004</v>
      </c>
      <c r="M43" s="1308">
        <v>5.17</v>
      </c>
    </row>
    <row r="44" spans="1:14" ht="12" customHeight="1">
      <c r="A44" s="1398" t="s">
        <v>1772</v>
      </c>
      <c r="B44" s="1275">
        <v>143</v>
      </c>
      <c r="C44" s="1274">
        <v>143.75</v>
      </c>
      <c r="D44" s="1312">
        <v>23102</v>
      </c>
      <c r="E44" s="1312">
        <v>23140.416666666668</v>
      </c>
      <c r="F44" s="1315">
        <v>106481</v>
      </c>
      <c r="G44" s="1314">
        <v>1244568</v>
      </c>
      <c r="H44" s="1276">
        <v>2647</v>
      </c>
      <c r="I44" s="1274">
        <v>34578</v>
      </c>
      <c r="J44" s="1311">
        <v>40.229999999999997</v>
      </c>
      <c r="K44" s="1310">
        <v>35.99</v>
      </c>
      <c r="L44" s="1309">
        <v>17.79</v>
      </c>
      <c r="M44" s="1308">
        <v>15.02</v>
      </c>
      <c r="N44" s="1316"/>
    </row>
    <row r="45" spans="1:14" ht="12" customHeight="1">
      <c r="A45" s="1398" t="s">
        <v>1773</v>
      </c>
      <c r="B45" s="1275">
        <v>127</v>
      </c>
      <c r="C45" s="1274">
        <v>127</v>
      </c>
      <c r="D45" s="1313">
        <v>24984</v>
      </c>
      <c r="E45" s="1312">
        <v>24901.666666666668</v>
      </c>
      <c r="F45" s="1315">
        <v>109334</v>
      </c>
      <c r="G45" s="1314">
        <v>1282511</v>
      </c>
      <c r="H45" s="1276">
        <v>2761</v>
      </c>
      <c r="I45" s="1274">
        <v>37402</v>
      </c>
      <c r="J45" s="1311">
        <v>39.6</v>
      </c>
      <c r="K45" s="1310">
        <v>34.29</v>
      </c>
      <c r="L45" s="1309">
        <v>14.19</v>
      </c>
      <c r="M45" s="1308">
        <v>13.27</v>
      </c>
    </row>
    <row r="46" spans="1:14" ht="7.5" customHeight="1">
      <c r="A46" s="1407" t="s">
        <v>1774</v>
      </c>
      <c r="B46" s="1262">
        <v>2657</v>
      </c>
      <c r="C46" s="1261">
        <v>2662.25</v>
      </c>
      <c r="D46" s="1408">
        <v>544175</v>
      </c>
      <c r="E46" s="1408">
        <v>539848.83333333337</v>
      </c>
      <c r="F46" s="1409">
        <v>1856086</v>
      </c>
      <c r="G46" s="1410">
        <v>21587599</v>
      </c>
      <c r="H46" s="1411">
        <v>63933</v>
      </c>
      <c r="I46" s="1261">
        <v>812238</v>
      </c>
      <c r="J46" s="1412">
        <v>29.03</v>
      </c>
      <c r="K46" s="1413">
        <v>26.58</v>
      </c>
      <c r="L46" s="1414">
        <v>11.17</v>
      </c>
      <c r="M46" s="1415">
        <v>10.39</v>
      </c>
      <c r="N46" s="1300"/>
    </row>
    <row r="47" spans="1:14" ht="9" customHeight="1">
      <c r="A47" s="417" t="s">
        <v>1779</v>
      </c>
      <c r="B47" s="1299"/>
      <c r="C47" s="1299"/>
      <c r="D47" s="1299"/>
      <c r="E47" s="1299"/>
      <c r="F47" s="1299"/>
      <c r="G47" s="1299"/>
      <c r="H47" s="1299"/>
      <c r="I47" s="1299"/>
      <c r="J47" s="1299"/>
      <c r="K47" s="1299"/>
      <c r="L47" s="1299"/>
      <c r="M47" s="1299"/>
    </row>
    <row r="48" spans="1:14" ht="9" customHeight="1">
      <c r="A48" s="417" t="s">
        <v>1814</v>
      </c>
      <c r="B48" s="1299"/>
      <c r="C48" s="1299"/>
      <c r="D48" s="1299"/>
      <c r="E48" s="1299"/>
      <c r="F48" s="1299"/>
      <c r="G48" s="1299"/>
      <c r="H48" s="1299"/>
      <c r="I48" s="1299"/>
      <c r="J48" s="1299"/>
      <c r="K48" s="1299"/>
      <c r="L48" s="1299"/>
      <c r="M48" s="1298"/>
    </row>
    <row r="49" spans="1:7" ht="9" customHeight="1">
      <c r="A49" s="1402" t="s">
        <v>100</v>
      </c>
    </row>
    <row r="50" spans="1:7" ht="10.5" customHeight="1">
      <c r="A50" s="2" t="s">
        <v>15</v>
      </c>
      <c r="B50" s="1252"/>
      <c r="C50" s="1252"/>
      <c r="D50" s="1252"/>
      <c r="E50" s="1252"/>
      <c r="F50" s="1252"/>
      <c r="G50" s="1252"/>
    </row>
    <row r="52" spans="1:7">
      <c r="E52" s="1297"/>
    </row>
  </sheetData>
  <mergeCells count="7">
    <mergeCell ref="A3:A7"/>
    <mergeCell ref="B3:C4"/>
    <mergeCell ref="H3:I4"/>
    <mergeCell ref="J3:K4"/>
    <mergeCell ref="L3:M4"/>
    <mergeCell ref="D4:G4"/>
    <mergeCell ref="B6:M6"/>
  </mergeCells>
  <hyperlinks>
    <hyperlink ref="A50"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&amp;L&amp;D&amp;T&amp;R&amp;A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K51"/>
  <sheetViews>
    <sheetView showGridLines="0" zoomScale="140" zoomScaleNormal="140" workbookViewId="0"/>
  </sheetViews>
  <sheetFormatPr baseColWidth="10" defaultRowHeight="12.75"/>
  <cols>
    <col min="1" max="1" width="34" style="353" customWidth="1"/>
    <col min="2" max="5" width="6.7109375" style="353" customWidth="1"/>
    <col min="6" max="6" width="6.28515625" style="353" customWidth="1"/>
    <col min="7" max="7" width="6.42578125" style="353" customWidth="1"/>
    <col min="8" max="9" width="5.28515625" style="353" customWidth="1"/>
    <col min="10" max="11" width="6.42578125" style="353" customWidth="1"/>
    <col min="12" max="16384" width="11.42578125" style="353"/>
  </cols>
  <sheetData>
    <row r="1" spans="1:11" ht="30.75" customHeight="1">
      <c r="A1" s="1343" t="s">
        <v>1795</v>
      </c>
      <c r="B1" s="1342"/>
      <c r="C1" s="1342"/>
      <c r="D1" s="1342"/>
      <c r="E1" s="1342"/>
      <c r="F1" s="1342"/>
      <c r="G1" s="1342"/>
      <c r="H1" s="1342"/>
      <c r="I1" s="1342"/>
      <c r="J1" s="1342"/>
      <c r="K1" s="1342"/>
    </row>
    <row r="2" spans="1:11" ht="16.5" customHeight="1">
      <c r="A2" s="588" t="s">
        <v>1808</v>
      </c>
      <c r="B2" s="1342"/>
      <c r="C2" s="1342"/>
      <c r="D2" s="1342"/>
      <c r="E2" s="1342"/>
      <c r="F2" s="1342"/>
      <c r="G2" s="1342"/>
      <c r="H2" s="1342"/>
      <c r="I2" s="1342"/>
      <c r="J2" s="1342"/>
      <c r="K2" s="1342"/>
    </row>
    <row r="3" spans="1:11" ht="12" customHeight="1">
      <c r="A3" s="1998" t="s">
        <v>1763</v>
      </c>
      <c r="B3" s="1341" t="s">
        <v>1794</v>
      </c>
      <c r="C3" s="1341"/>
      <c r="D3" s="1341"/>
      <c r="E3" s="1341"/>
      <c r="F3" s="1341"/>
      <c r="G3" s="1340"/>
      <c r="H3" s="2018" t="s">
        <v>1759</v>
      </c>
      <c r="I3" s="2005"/>
      <c r="J3" s="2022" t="s">
        <v>1793</v>
      </c>
      <c r="K3" s="2010"/>
    </row>
    <row r="4" spans="1:11" ht="12" customHeight="1">
      <c r="A4" s="1999"/>
      <c r="B4" s="1381" t="s">
        <v>455</v>
      </c>
      <c r="C4" s="1381"/>
      <c r="D4" s="1339" t="s">
        <v>1809</v>
      </c>
      <c r="E4" s="1338"/>
      <c r="F4" s="1339" t="s">
        <v>1777</v>
      </c>
      <c r="G4" s="1338"/>
      <c r="H4" s="2009"/>
      <c r="I4" s="2007"/>
      <c r="J4" s="2006"/>
      <c r="K4" s="2011"/>
    </row>
    <row r="5" spans="1:11" ht="10.5" customHeight="1">
      <c r="A5" s="1999"/>
      <c r="B5" s="1380" t="s">
        <v>353</v>
      </c>
      <c r="C5" s="1382" t="s">
        <v>1757</v>
      </c>
      <c r="D5" s="1380" t="s">
        <v>353</v>
      </c>
      <c r="E5" s="1382" t="s">
        <v>1757</v>
      </c>
      <c r="F5" s="1380" t="s">
        <v>174</v>
      </c>
      <c r="G5" s="1382" t="s">
        <v>1757</v>
      </c>
      <c r="H5" s="1380" t="s">
        <v>174</v>
      </c>
      <c r="I5" s="1382" t="s">
        <v>1757</v>
      </c>
      <c r="J5" s="1380" t="s">
        <v>174</v>
      </c>
      <c r="K5" s="1383" t="s">
        <v>1757</v>
      </c>
    </row>
    <row r="6" spans="1:11" ht="11.25" customHeight="1">
      <c r="A6" s="1999"/>
      <c r="B6" s="2019">
        <v>2023</v>
      </c>
      <c r="C6" s="2020"/>
      <c r="D6" s="2020"/>
      <c r="E6" s="2020"/>
      <c r="F6" s="2020"/>
      <c r="G6" s="2020"/>
      <c r="H6" s="2020"/>
      <c r="I6" s="2020"/>
      <c r="J6" s="2020"/>
      <c r="K6" s="2021"/>
    </row>
    <row r="7" spans="1:11" ht="12" customHeight="1">
      <c r="A7" s="2000"/>
      <c r="B7" s="1336" t="s">
        <v>1792</v>
      </c>
      <c r="C7" s="1336"/>
      <c r="D7" s="1336"/>
      <c r="E7" s="1336"/>
      <c r="F7" s="1336"/>
      <c r="G7" s="1337"/>
      <c r="H7" s="1336" t="s">
        <v>1662</v>
      </c>
      <c r="I7" s="1336"/>
      <c r="J7" s="1335" t="s">
        <v>1785</v>
      </c>
      <c r="K7" s="1334"/>
    </row>
    <row r="8" spans="1:11" ht="11.25" customHeight="1">
      <c r="A8" s="1378" t="s">
        <v>1754</v>
      </c>
      <c r="B8" s="1326">
        <v>14789305</v>
      </c>
      <c r="C8" s="1325">
        <v>185292775</v>
      </c>
      <c r="D8" s="1325">
        <v>11340542</v>
      </c>
      <c r="E8" s="1325">
        <v>139093857</v>
      </c>
      <c r="F8" s="1325">
        <v>3448763</v>
      </c>
      <c r="G8" s="1325">
        <v>46198914</v>
      </c>
      <c r="H8" s="1324">
        <v>23.318999999999999</v>
      </c>
      <c r="I8" s="1333">
        <v>24.933</v>
      </c>
      <c r="J8" s="1332">
        <v>30.164999999999999</v>
      </c>
      <c r="K8" s="1322">
        <v>381.233</v>
      </c>
    </row>
    <row r="9" spans="1:11" ht="11.25" customHeight="1">
      <c r="A9" s="1357" t="s">
        <v>1753</v>
      </c>
      <c r="B9" s="1331">
        <v>3842879</v>
      </c>
      <c r="C9" s="1330">
        <v>45827090</v>
      </c>
      <c r="D9" s="1330">
        <v>3276270</v>
      </c>
      <c r="E9" s="1330">
        <v>38660260</v>
      </c>
      <c r="F9" s="1330">
        <v>566609</v>
      </c>
      <c r="G9" s="1330">
        <v>7166829</v>
      </c>
      <c r="H9" s="1329">
        <v>14.744</v>
      </c>
      <c r="I9" s="1328">
        <v>15.638999999999999</v>
      </c>
      <c r="J9" s="1327">
        <v>31.675999999999998</v>
      </c>
      <c r="K9" s="374">
        <v>378.31799999999998</v>
      </c>
    </row>
    <row r="10" spans="1:11" ht="11.25" customHeight="1">
      <c r="A10" s="1368" t="s">
        <v>1752</v>
      </c>
      <c r="B10" s="1331">
        <v>1485933</v>
      </c>
      <c r="C10" s="1330">
        <v>18205075</v>
      </c>
      <c r="D10" s="1330">
        <v>1208228</v>
      </c>
      <c r="E10" s="1330">
        <v>14901062</v>
      </c>
      <c r="F10" s="1330">
        <v>277705</v>
      </c>
      <c r="G10" s="1330">
        <v>3304014</v>
      </c>
      <c r="H10" s="1329">
        <v>18.689</v>
      </c>
      <c r="I10" s="1328">
        <v>18.149000000000001</v>
      </c>
      <c r="J10" s="1327">
        <v>49.893999999999998</v>
      </c>
      <c r="K10" s="374">
        <v>603.505</v>
      </c>
    </row>
    <row r="11" spans="1:11" ht="11.25" customHeight="1">
      <c r="A11" s="1368" t="s">
        <v>1751</v>
      </c>
      <c r="B11" s="1331">
        <v>444338</v>
      </c>
      <c r="C11" s="1330">
        <v>5452386</v>
      </c>
      <c r="D11" s="1330">
        <v>390863</v>
      </c>
      <c r="E11" s="1330">
        <v>4682315</v>
      </c>
      <c r="F11" s="1330">
        <v>53475</v>
      </c>
      <c r="G11" s="1330">
        <v>770071</v>
      </c>
      <c r="H11" s="1329">
        <v>12.035</v>
      </c>
      <c r="I11" s="1328">
        <v>14.124000000000001</v>
      </c>
      <c r="J11" s="1327">
        <v>25.338999999999999</v>
      </c>
      <c r="K11" s="374">
        <v>313.81099999999998</v>
      </c>
    </row>
    <row r="12" spans="1:11" ht="11.25" customHeight="1">
      <c r="A12" s="1368" t="s">
        <v>1750</v>
      </c>
      <c r="B12" s="1331">
        <v>1912608</v>
      </c>
      <c r="C12" s="1330">
        <v>22169627</v>
      </c>
      <c r="D12" s="1330">
        <v>1677179</v>
      </c>
      <c r="E12" s="1330">
        <v>19076883</v>
      </c>
      <c r="F12" s="1330">
        <v>235429</v>
      </c>
      <c r="G12" s="1330">
        <v>3092747</v>
      </c>
      <c r="H12" s="1329">
        <v>12.308999999999999</v>
      </c>
      <c r="I12" s="1328">
        <v>13.95</v>
      </c>
      <c r="J12" s="1327">
        <v>25.844999999999999</v>
      </c>
      <c r="K12" s="374">
        <v>301.24400000000003</v>
      </c>
    </row>
    <row r="13" spans="1:11" ht="11.25" customHeight="1">
      <c r="A13" s="1357" t="s">
        <v>1749</v>
      </c>
      <c r="B13" s="1331">
        <v>169109</v>
      </c>
      <c r="C13" s="1330">
        <v>2013412</v>
      </c>
      <c r="D13" s="1330">
        <v>126183</v>
      </c>
      <c r="E13" s="1330">
        <v>1441245</v>
      </c>
      <c r="F13" s="1330">
        <v>42927</v>
      </c>
      <c r="G13" s="1330">
        <v>572170</v>
      </c>
      <c r="H13" s="1329">
        <v>25.384</v>
      </c>
      <c r="I13" s="1328">
        <v>28.417999999999999</v>
      </c>
      <c r="J13" s="1327">
        <v>36.619999999999997</v>
      </c>
      <c r="K13" s="374">
        <v>431.63799999999998</v>
      </c>
    </row>
    <row r="14" spans="1:11" ht="11.25" customHeight="1">
      <c r="A14" s="1357" t="s">
        <v>1748</v>
      </c>
      <c r="B14" s="1331">
        <v>1116129</v>
      </c>
      <c r="C14" s="1330">
        <v>12812442</v>
      </c>
      <c r="D14" s="1330">
        <v>892233</v>
      </c>
      <c r="E14" s="1330">
        <v>10021725</v>
      </c>
      <c r="F14" s="1330">
        <v>223896</v>
      </c>
      <c r="G14" s="1330">
        <v>2790717</v>
      </c>
      <c r="H14" s="1329">
        <v>20.059999999999999</v>
      </c>
      <c r="I14" s="1328">
        <v>21.780999999999999</v>
      </c>
      <c r="J14" s="1327">
        <v>37.249000000000002</v>
      </c>
      <c r="K14" s="374">
        <v>424.685</v>
      </c>
    </row>
    <row r="15" spans="1:11" ht="11.25" customHeight="1">
      <c r="A15" s="1368" t="s">
        <v>1747</v>
      </c>
      <c r="B15" s="1331">
        <v>271764</v>
      </c>
      <c r="C15" s="1330">
        <v>2981981</v>
      </c>
      <c r="D15" s="1330">
        <v>220365</v>
      </c>
      <c r="E15" s="1330">
        <v>2362343</v>
      </c>
      <c r="F15" s="1330">
        <v>51399</v>
      </c>
      <c r="G15" s="1330">
        <v>619637</v>
      </c>
      <c r="H15" s="1329">
        <v>18.913</v>
      </c>
      <c r="I15" s="1328">
        <v>20.779</v>
      </c>
      <c r="J15" s="1327">
        <v>39.988999999999997</v>
      </c>
      <c r="K15" s="374">
        <v>447.04599999999999</v>
      </c>
    </row>
    <row r="16" spans="1:11" ht="11.25" customHeight="1">
      <c r="A16" s="1368" t="s">
        <v>1765</v>
      </c>
      <c r="B16" s="1331">
        <v>245693</v>
      </c>
      <c r="C16" s="1330">
        <v>2833546</v>
      </c>
      <c r="D16" s="1330">
        <v>179106</v>
      </c>
      <c r="E16" s="1330">
        <v>1988320</v>
      </c>
      <c r="F16" s="1330">
        <v>66587</v>
      </c>
      <c r="G16" s="1330">
        <v>845227</v>
      </c>
      <c r="H16" s="1329">
        <v>27.102</v>
      </c>
      <c r="I16" s="1328">
        <v>29.829000000000001</v>
      </c>
      <c r="J16" s="1327">
        <v>44.055</v>
      </c>
      <c r="K16" s="374">
        <v>513.42399999999998</v>
      </c>
    </row>
    <row r="17" spans="1:11" ht="11.25" customHeight="1">
      <c r="A17" s="1368" t="s">
        <v>1746</v>
      </c>
      <c r="B17" s="1331">
        <v>598672</v>
      </c>
      <c r="C17" s="1330">
        <v>6996918</v>
      </c>
      <c r="D17" s="1330">
        <v>492763</v>
      </c>
      <c r="E17" s="1330">
        <v>5671061</v>
      </c>
      <c r="F17" s="1330">
        <v>105910</v>
      </c>
      <c r="G17" s="1330">
        <v>1325857</v>
      </c>
      <c r="H17" s="1329">
        <v>17.690999999999999</v>
      </c>
      <c r="I17" s="1328">
        <v>18.949000000000002</v>
      </c>
      <c r="J17" s="1327">
        <v>34.033000000000001</v>
      </c>
      <c r="K17" s="374">
        <v>389.15199999999999</v>
      </c>
    </row>
    <row r="18" spans="1:11" ht="11.25" customHeight="1">
      <c r="A18" s="1357" t="s">
        <v>1764</v>
      </c>
      <c r="B18" s="1331">
        <v>406555</v>
      </c>
      <c r="C18" s="1330">
        <v>5641238</v>
      </c>
      <c r="D18" s="1330">
        <v>247777</v>
      </c>
      <c r="E18" s="1330">
        <v>3461319</v>
      </c>
      <c r="F18" s="1330">
        <v>158778</v>
      </c>
      <c r="G18" s="1330">
        <v>2179918</v>
      </c>
      <c r="H18" s="1329">
        <v>39.054000000000002</v>
      </c>
      <c r="I18" s="1328">
        <v>38.643000000000001</v>
      </c>
      <c r="J18" s="1327">
        <v>93.481999999999999</v>
      </c>
      <c r="K18" s="374">
        <v>1279.4580000000001</v>
      </c>
    </row>
    <row r="19" spans="1:11" ht="11.25" customHeight="1">
      <c r="A19" s="1368" t="s">
        <v>1745</v>
      </c>
      <c r="B19" s="1331">
        <v>361519</v>
      </c>
      <c r="C19" s="1330">
        <v>5006384</v>
      </c>
      <c r="D19" s="1330">
        <v>209144</v>
      </c>
      <c r="E19" s="1330">
        <v>2903093</v>
      </c>
      <c r="F19" s="1330">
        <v>152375</v>
      </c>
      <c r="G19" s="1330">
        <v>2103290</v>
      </c>
      <c r="H19" s="1329">
        <v>42.149000000000001</v>
      </c>
      <c r="I19" s="1328">
        <v>42.012</v>
      </c>
      <c r="J19" s="1327">
        <v>106.173</v>
      </c>
      <c r="K19" s="374">
        <v>1444.3579999999999</v>
      </c>
    </row>
    <row r="20" spans="1:11" ht="11.25" customHeight="1">
      <c r="A20" s="1368" t="s">
        <v>1766</v>
      </c>
      <c r="B20" s="1331">
        <v>45036</v>
      </c>
      <c r="C20" s="1330">
        <v>634854</v>
      </c>
      <c r="D20" s="1330">
        <v>38633</v>
      </c>
      <c r="E20" s="1330">
        <v>558226</v>
      </c>
      <c r="F20" s="1330">
        <v>6403</v>
      </c>
      <c r="G20" s="1330">
        <v>76627</v>
      </c>
      <c r="H20" s="1329">
        <v>14.218</v>
      </c>
      <c r="I20" s="1328">
        <v>12.07</v>
      </c>
      <c r="J20" s="1327">
        <v>47.707999999999998</v>
      </c>
      <c r="K20" s="374">
        <v>673.28700000000003</v>
      </c>
    </row>
    <row r="21" spans="1:11" ht="11.25" customHeight="1">
      <c r="A21" s="1173" t="s">
        <v>1744</v>
      </c>
      <c r="B21" s="1331">
        <v>2787155</v>
      </c>
      <c r="C21" s="1330">
        <v>36906528</v>
      </c>
      <c r="D21" s="1330">
        <v>1936384</v>
      </c>
      <c r="E21" s="1330">
        <v>25149256</v>
      </c>
      <c r="F21" s="1330">
        <v>850772</v>
      </c>
      <c r="G21" s="1330">
        <v>11757275</v>
      </c>
      <c r="H21" s="1329">
        <v>30.524999999999999</v>
      </c>
      <c r="I21" s="1328">
        <v>31.856999999999999</v>
      </c>
      <c r="J21" s="1327">
        <v>62.619</v>
      </c>
      <c r="K21" s="374">
        <v>839.13300000000004</v>
      </c>
    </row>
    <row r="22" spans="1:11" ht="11.25" customHeight="1">
      <c r="A22" s="1368" t="s">
        <v>1743</v>
      </c>
      <c r="B22" s="1331">
        <v>2742979</v>
      </c>
      <c r="C22" s="1330">
        <v>35620385</v>
      </c>
      <c r="D22" s="1330">
        <v>1899197</v>
      </c>
      <c r="E22" s="1330">
        <v>24133346</v>
      </c>
      <c r="F22" s="1330">
        <v>843781</v>
      </c>
      <c r="G22" s="1330">
        <v>11487039</v>
      </c>
      <c r="H22" s="1329">
        <v>30.760999999999999</v>
      </c>
      <c r="I22" s="1328">
        <v>32.247999999999998</v>
      </c>
      <c r="J22" s="1327">
        <v>66.263999999999996</v>
      </c>
      <c r="K22" s="374">
        <v>873.00400000000002</v>
      </c>
    </row>
    <row r="23" spans="1:11" ht="11.25" customHeight="1">
      <c r="A23" s="1368" t="s">
        <v>1742</v>
      </c>
      <c r="B23" s="1331">
        <v>44177</v>
      </c>
      <c r="C23" s="1330">
        <v>1286147</v>
      </c>
      <c r="D23" s="1330">
        <v>37187</v>
      </c>
      <c r="E23" s="1330">
        <v>1015912</v>
      </c>
      <c r="F23" s="1330">
        <v>6990</v>
      </c>
      <c r="G23" s="1330">
        <v>270236</v>
      </c>
      <c r="H23" s="1329">
        <v>15.823</v>
      </c>
      <c r="I23" s="1328">
        <v>21.010999999999999</v>
      </c>
      <c r="J23" s="1327">
        <v>14.182</v>
      </c>
      <c r="K23" s="374">
        <v>404.49099999999999</v>
      </c>
    </row>
    <row r="24" spans="1:11" ht="11.25" customHeight="1">
      <c r="A24" s="1173" t="s">
        <v>1767</v>
      </c>
      <c r="B24" s="1331">
        <v>559097</v>
      </c>
      <c r="C24" s="1330">
        <v>8459835</v>
      </c>
      <c r="D24" s="1330">
        <v>364448</v>
      </c>
      <c r="E24" s="1330">
        <v>5197734</v>
      </c>
      <c r="F24" s="1330">
        <v>194648</v>
      </c>
      <c r="G24" s="1330">
        <v>3262099</v>
      </c>
      <c r="H24" s="1329">
        <v>34.814999999999998</v>
      </c>
      <c r="I24" s="1328">
        <v>38.56</v>
      </c>
      <c r="J24" s="1327">
        <v>41.295000000000002</v>
      </c>
      <c r="K24" s="374">
        <v>625.577</v>
      </c>
    </row>
    <row r="25" spans="1:11" ht="11.25" customHeight="1">
      <c r="A25" s="1368" t="s">
        <v>1741</v>
      </c>
      <c r="B25" s="1331">
        <v>411589</v>
      </c>
      <c r="C25" s="1330">
        <v>5580642</v>
      </c>
      <c r="D25" s="1330">
        <v>306426</v>
      </c>
      <c r="E25" s="1330">
        <v>4066836</v>
      </c>
      <c r="F25" s="1330">
        <v>105162</v>
      </c>
      <c r="G25" s="1330">
        <v>1513804</v>
      </c>
      <c r="H25" s="1329">
        <v>25.55</v>
      </c>
      <c r="I25" s="1328">
        <v>27.126000000000001</v>
      </c>
      <c r="J25" s="1327">
        <v>39.628999999999998</v>
      </c>
      <c r="K25" s="374">
        <v>538.06600000000003</v>
      </c>
    </row>
    <row r="26" spans="1:11" ht="11.25" customHeight="1">
      <c r="A26" s="1368" t="s">
        <v>1740</v>
      </c>
      <c r="B26" s="1331">
        <v>147508</v>
      </c>
      <c r="C26" s="1330">
        <v>2879195</v>
      </c>
      <c r="D26" s="1330">
        <v>58022</v>
      </c>
      <c r="E26" s="1330">
        <v>1130897</v>
      </c>
      <c r="F26" s="1330">
        <v>89486</v>
      </c>
      <c r="G26" s="1330">
        <v>1748297</v>
      </c>
      <c r="H26" s="1329">
        <v>60.664999999999999</v>
      </c>
      <c r="I26" s="1328">
        <v>60.722000000000001</v>
      </c>
      <c r="J26" s="1327">
        <v>46.783000000000001</v>
      </c>
      <c r="K26" s="374">
        <v>913.57100000000003</v>
      </c>
    </row>
    <row r="27" spans="1:11" ht="11.25" customHeight="1">
      <c r="A27" s="1173" t="s">
        <v>1739</v>
      </c>
      <c r="B27" s="1331">
        <v>1880836</v>
      </c>
      <c r="C27" s="1330">
        <v>21972362</v>
      </c>
      <c r="D27" s="1330">
        <v>1695588</v>
      </c>
      <c r="E27" s="1330">
        <v>19494361</v>
      </c>
      <c r="F27" s="1330">
        <v>185248</v>
      </c>
      <c r="G27" s="1330">
        <v>2478002</v>
      </c>
      <c r="H27" s="1329">
        <v>9.8490000000000002</v>
      </c>
      <c r="I27" s="1328">
        <v>11.278</v>
      </c>
      <c r="J27" s="1327">
        <v>12.818</v>
      </c>
      <c r="K27" s="374">
        <v>152.56100000000001</v>
      </c>
    </row>
    <row r="28" spans="1:11" ht="11.25" customHeight="1">
      <c r="A28" s="1368" t="s">
        <v>1738</v>
      </c>
      <c r="B28" s="1331">
        <v>1567322</v>
      </c>
      <c r="C28" s="1330">
        <v>17924959</v>
      </c>
      <c r="D28" s="1330">
        <v>1464982</v>
      </c>
      <c r="E28" s="1330">
        <v>16576877</v>
      </c>
      <c r="F28" s="1330">
        <v>102340</v>
      </c>
      <c r="G28" s="1330">
        <v>1348083</v>
      </c>
      <c r="H28" s="1329">
        <v>6.53</v>
      </c>
      <c r="I28" s="1328">
        <v>7.5209999999999999</v>
      </c>
      <c r="J28" s="1327">
        <v>11.824</v>
      </c>
      <c r="K28" s="374">
        <v>137.29300000000001</v>
      </c>
    </row>
    <row r="29" spans="1:11" ht="11.25" customHeight="1">
      <c r="A29" s="1368" t="s">
        <v>1737</v>
      </c>
      <c r="B29" s="1331">
        <v>270049</v>
      </c>
      <c r="C29" s="1330">
        <v>3490954</v>
      </c>
      <c r="D29" s="1330">
        <v>195391</v>
      </c>
      <c r="E29" s="1330">
        <v>2463003</v>
      </c>
      <c r="F29" s="1330">
        <v>74658</v>
      </c>
      <c r="G29" s="1330">
        <v>1027953</v>
      </c>
      <c r="H29" s="1329">
        <v>27.646000000000001</v>
      </c>
      <c r="I29" s="1328">
        <v>29.446000000000002</v>
      </c>
      <c r="J29" s="1327">
        <v>20.731999999999999</v>
      </c>
      <c r="K29" s="374">
        <v>283.702</v>
      </c>
    </row>
    <row r="30" spans="1:11" ht="11.25" customHeight="1">
      <c r="A30" s="1368" t="s">
        <v>1736</v>
      </c>
      <c r="B30" s="1331">
        <v>43465</v>
      </c>
      <c r="C30" s="1330">
        <v>556449</v>
      </c>
      <c r="D30" s="1330">
        <v>35215</v>
      </c>
      <c r="E30" s="1330">
        <v>454481</v>
      </c>
      <c r="F30" s="1330">
        <v>8250</v>
      </c>
      <c r="G30" s="1330">
        <v>101966</v>
      </c>
      <c r="H30" s="1329">
        <v>18.981000000000002</v>
      </c>
      <c r="I30" s="1328">
        <v>18.324000000000002</v>
      </c>
      <c r="J30" s="1327">
        <v>37.567</v>
      </c>
      <c r="K30" s="374">
        <v>480.38799999999998</v>
      </c>
    </row>
    <row r="31" spans="1:11" ht="11.25" customHeight="1">
      <c r="A31" s="1173" t="s">
        <v>1768</v>
      </c>
      <c r="B31" s="1331">
        <v>3268847</v>
      </c>
      <c r="C31" s="1330">
        <v>42162224</v>
      </c>
      <c r="D31" s="1330">
        <v>2225255</v>
      </c>
      <c r="E31" s="1330">
        <v>28342095</v>
      </c>
      <c r="F31" s="1330">
        <v>1043592</v>
      </c>
      <c r="G31" s="1330">
        <v>13820128</v>
      </c>
      <c r="H31" s="1329">
        <v>31.925000000000001</v>
      </c>
      <c r="I31" s="1328">
        <v>32.777999999999999</v>
      </c>
      <c r="J31" s="1327">
        <v>29.617000000000001</v>
      </c>
      <c r="K31" s="374">
        <v>385.78399999999999</v>
      </c>
    </row>
    <row r="32" spans="1:11" ht="11.25" customHeight="1">
      <c r="A32" s="1368" t="s">
        <v>1735</v>
      </c>
      <c r="B32" s="1331">
        <v>322419</v>
      </c>
      <c r="C32" s="1330">
        <v>3885548</v>
      </c>
      <c r="D32" s="1330">
        <v>226153</v>
      </c>
      <c r="E32" s="1330">
        <v>2872794</v>
      </c>
      <c r="F32" s="1330">
        <v>96266</v>
      </c>
      <c r="G32" s="1330">
        <v>1012753</v>
      </c>
      <c r="H32" s="1329">
        <v>29.856999999999999</v>
      </c>
      <c r="I32" s="1328">
        <v>26.065000000000001</v>
      </c>
      <c r="J32" s="1327">
        <v>56.723999999999997</v>
      </c>
      <c r="K32" s="374">
        <v>740.798</v>
      </c>
    </row>
    <row r="33" spans="1:11" ht="11.25" customHeight="1">
      <c r="A33" s="1368" t="s">
        <v>1734</v>
      </c>
      <c r="B33" s="1331">
        <v>890924</v>
      </c>
      <c r="C33" s="1330">
        <v>12994517</v>
      </c>
      <c r="D33" s="1330">
        <v>478820</v>
      </c>
      <c r="E33" s="1330">
        <v>7381692</v>
      </c>
      <c r="F33" s="1330">
        <v>412103</v>
      </c>
      <c r="G33" s="1330">
        <v>5612825</v>
      </c>
      <c r="H33" s="1329">
        <v>46.256</v>
      </c>
      <c r="I33" s="1328">
        <v>43.194000000000003</v>
      </c>
      <c r="J33" s="1327">
        <v>22.957000000000001</v>
      </c>
      <c r="K33" s="374">
        <v>338.75799999999998</v>
      </c>
    </row>
    <row r="34" spans="1:11" ht="11.25" customHeight="1">
      <c r="A34" s="1368" t="s">
        <v>1769</v>
      </c>
      <c r="B34" s="1331">
        <v>488618</v>
      </c>
      <c r="C34" s="1330">
        <v>5495453</v>
      </c>
      <c r="D34" s="1330">
        <v>347117</v>
      </c>
      <c r="E34" s="1330">
        <v>3710369</v>
      </c>
      <c r="F34" s="1330">
        <v>141501</v>
      </c>
      <c r="G34" s="1330">
        <v>1785084</v>
      </c>
      <c r="H34" s="1329">
        <v>28.959</v>
      </c>
      <c r="I34" s="1328">
        <v>32.482999999999997</v>
      </c>
      <c r="J34" s="1327">
        <v>50.817999999999998</v>
      </c>
      <c r="K34" s="374">
        <v>581.28800000000001</v>
      </c>
    </row>
    <row r="35" spans="1:11" ht="11.25" customHeight="1">
      <c r="A35" s="1368" t="s">
        <v>1733</v>
      </c>
      <c r="B35" s="1331">
        <v>354275</v>
      </c>
      <c r="C35" s="1330">
        <v>4497458</v>
      </c>
      <c r="D35" s="1330">
        <v>287122</v>
      </c>
      <c r="E35" s="1330">
        <v>3542468</v>
      </c>
      <c r="F35" s="1330">
        <v>67152</v>
      </c>
      <c r="G35" s="1330">
        <v>954989</v>
      </c>
      <c r="H35" s="1329">
        <v>18.954999999999998</v>
      </c>
      <c r="I35" s="1328">
        <v>21.234000000000002</v>
      </c>
      <c r="J35" s="1327">
        <v>28.065999999999999</v>
      </c>
      <c r="K35" s="374">
        <v>355.411</v>
      </c>
    </row>
    <row r="36" spans="1:11" ht="11.25" customHeight="1">
      <c r="A36" s="1368" t="s">
        <v>1732</v>
      </c>
      <c r="B36" s="1331">
        <v>483288</v>
      </c>
      <c r="C36" s="1330">
        <v>5744892</v>
      </c>
      <c r="D36" s="1330">
        <v>406482</v>
      </c>
      <c r="E36" s="1330">
        <v>4768359</v>
      </c>
      <c r="F36" s="1330">
        <v>76806</v>
      </c>
      <c r="G36" s="1330">
        <v>976533</v>
      </c>
      <c r="H36" s="1329">
        <v>15.891999999999999</v>
      </c>
      <c r="I36" s="1328">
        <v>16.998000000000001</v>
      </c>
      <c r="J36" s="1327">
        <v>28.306999999999999</v>
      </c>
      <c r="K36" s="374">
        <v>334.96</v>
      </c>
    </row>
    <row r="37" spans="1:11" ht="11.25" customHeight="1">
      <c r="A37" s="1368" t="s">
        <v>1770</v>
      </c>
      <c r="B37" s="1331">
        <v>91276</v>
      </c>
      <c r="C37" s="1330">
        <v>1302213</v>
      </c>
      <c r="D37" s="1330">
        <v>49725</v>
      </c>
      <c r="E37" s="1330">
        <v>714535</v>
      </c>
      <c r="F37" s="1330">
        <v>41550</v>
      </c>
      <c r="G37" s="1330">
        <v>587675</v>
      </c>
      <c r="H37" s="1329">
        <v>45.521000000000001</v>
      </c>
      <c r="I37" s="1328">
        <v>45.128999999999998</v>
      </c>
      <c r="J37" s="1327">
        <v>26.981000000000002</v>
      </c>
      <c r="K37" s="374">
        <v>387.72699999999998</v>
      </c>
    </row>
    <row r="38" spans="1:11" s="1253" customFormat="1" ht="11.25" customHeight="1">
      <c r="A38" s="1368" t="s">
        <v>1768</v>
      </c>
      <c r="B38" s="1331">
        <v>638048</v>
      </c>
      <c r="C38" s="1330">
        <v>8242144</v>
      </c>
      <c r="D38" s="1330">
        <v>429836</v>
      </c>
      <c r="E38" s="1330">
        <v>5351877</v>
      </c>
      <c r="F38" s="1330">
        <v>208212</v>
      </c>
      <c r="G38" s="1330">
        <v>2890266</v>
      </c>
      <c r="H38" s="1329">
        <v>32.633000000000003</v>
      </c>
      <c r="I38" s="1328">
        <v>35.067</v>
      </c>
      <c r="J38" s="1327">
        <v>27.521999999999998</v>
      </c>
      <c r="K38" s="374">
        <v>357.30500000000001</v>
      </c>
    </row>
    <row r="39" spans="1:11" s="1253" customFormat="1" ht="11.25" customHeight="1">
      <c r="A39" s="1368" t="s">
        <v>1731</v>
      </c>
      <c r="B39" s="1331">
        <v>758697</v>
      </c>
      <c r="C39" s="1330">
        <v>9497641</v>
      </c>
      <c r="D39" s="1330">
        <v>576403</v>
      </c>
      <c r="E39" s="1330">
        <v>7325863</v>
      </c>
      <c r="F39" s="1330">
        <v>182294</v>
      </c>
      <c r="G39" s="1330">
        <v>2171776</v>
      </c>
      <c r="H39" s="1329">
        <v>24.027000000000001</v>
      </c>
      <c r="I39" s="1328">
        <v>22.866</v>
      </c>
      <c r="J39" s="1327">
        <v>50.973999999999997</v>
      </c>
      <c r="K39" s="374">
        <v>639.94200000000001</v>
      </c>
    </row>
    <row r="40" spans="1:11" s="1253" customFormat="1" ht="11.25" customHeight="1">
      <c r="A40" s="1368" t="s">
        <v>1730</v>
      </c>
      <c r="B40" s="1331">
        <v>352945</v>
      </c>
      <c r="C40" s="1330">
        <v>4727486</v>
      </c>
      <c r="D40" s="1330">
        <v>317413</v>
      </c>
      <c r="E40" s="1330">
        <v>4291544</v>
      </c>
      <c r="F40" s="1330">
        <v>35532</v>
      </c>
      <c r="G40" s="1330">
        <v>435943</v>
      </c>
      <c r="H40" s="1329">
        <v>10.067</v>
      </c>
      <c r="I40" s="1328">
        <v>9.2210000000000001</v>
      </c>
      <c r="J40" s="1327">
        <v>65.335999999999999</v>
      </c>
      <c r="K40" s="374">
        <v>871.26499999999999</v>
      </c>
    </row>
    <row r="41" spans="1:11" s="1253" customFormat="1" ht="11.25" customHeight="1">
      <c r="A41" s="1368" t="s">
        <v>1729</v>
      </c>
      <c r="B41" s="1331">
        <v>405752</v>
      </c>
      <c r="C41" s="1330">
        <v>4770153</v>
      </c>
      <c r="D41" s="1330">
        <v>258990</v>
      </c>
      <c r="E41" s="1330">
        <v>3034321</v>
      </c>
      <c r="F41" s="1330">
        <v>146763</v>
      </c>
      <c r="G41" s="1330">
        <v>1735835</v>
      </c>
      <c r="H41" s="1329">
        <v>36.170999999999999</v>
      </c>
      <c r="I41" s="1328">
        <v>36.39</v>
      </c>
      <c r="J41" s="1327">
        <v>42.792000000000002</v>
      </c>
      <c r="K41" s="374">
        <v>506.63200000000001</v>
      </c>
    </row>
    <row r="42" spans="1:11" s="1253" customFormat="1" ht="11.25" customHeight="1">
      <c r="A42" s="1367" t="s">
        <v>1728</v>
      </c>
      <c r="B42" s="1326">
        <v>1821410</v>
      </c>
      <c r="C42" s="1325">
        <v>22407943</v>
      </c>
      <c r="D42" s="1325">
        <v>1565362</v>
      </c>
      <c r="E42" s="1325">
        <v>19161295</v>
      </c>
      <c r="F42" s="1325">
        <v>256048</v>
      </c>
      <c r="G42" s="1325">
        <v>3246648</v>
      </c>
      <c r="H42" s="1324">
        <v>14.058</v>
      </c>
      <c r="I42" s="1323">
        <v>14.489000000000001</v>
      </c>
      <c r="J42" s="1332">
        <v>33.799999999999997</v>
      </c>
      <c r="K42" s="1322">
        <v>416.40300000000002</v>
      </c>
    </row>
    <row r="43" spans="1:11" s="1253" customFormat="1" ht="11.25" customHeight="1">
      <c r="A43" s="1368" t="s">
        <v>1771</v>
      </c>
      <c r="B43" s="1331">
        <v>170865</v>
      </c>
      <c r="C43" s="1330">
        <v>1891914</v>
      </c>
      <c r="D43" s="1330">
        <v>133068</v>
      </c>
      <c r="E43" s="1330">
        <v>1384014</v>
      </c>
      <c r="F43" s="1330">
        <v>37797</v>
      </c>
      <c r="G43" s="1330">
        <v>507900</v>
      </c>
      <c r="H43" s="1329">
        <v>22.120999999999999</v>
      </c>
      <c r="I43" s="1328">
        <v>26.846</v>
      </c>
      <c r="J43" s="1327">
        <v>82.823999999999998</v>
      </c>
      <c r="K43" s="374">
        <v>919.07399999999996</v>
      </c>
    </row>
    <row r="44" spans="1:11" s="1253" customFormat="1" ht="11.25" customHeight="1">
      <c r="A44" s="1368" t="s">
        <v>1772</v>
      </c>
      <c r="B44" s="1331">
        <v>598387</v>
      </c>
      <c r="C44" s="1330">
        <v>8285854</v>
      </c>
      <c r="D44" s="1330">
        <v>533706</v>
      </c>
      <c r="E44" s="1330">
        <v>7280372</v>
      </c>
      <c r="F44" s="1330">
        <v>64680</v>
      </c>
      <c r="G44" s="1330">
        <v>1005482</v>
      </c>
      <c r="H44" s="1329">
        <v>10.808999999999999</v>
      </c>
      <c r="I44" s="1328">
        <v>12.135</v>
      </c>
      <c r="J44" s="1327">
        <v>25.902000000000001</v>
      </c>
      <c r="K44" s="374">
        <v>358.06799999999998</v>
      </c>
    </row>
    <row r="45" spans="1:11" s="1253" customFormat="1" ht="11.25" customHeight="1">
      <c r="A45" s="1368" t="s">
        <v>1773</v>
      </c>
      <c r="B45" s="1331">
        <v>770386</v>
      </c>
      <c r="C45" s="1330">
        <v>9664590</v>
      </c>
      <c r="D45" s="1330">
        <v>649564</v>
      </c>
      <c r="E45" s="1330">
        <v>8335777</v>
      </c>
      <c r="F45" s="1330">
        <v>120822</v>
      </c>
      <c r="G45" s="1330">
        <v>1328811</v>
      </c>
      <c r="H45" s="1329">
        <v>15.683</v>
      </c>
      <c r="I45" s="1328">
        <v>13.749000000000001</v>
      </c>
      <c r="J45" s="1327">
        <v>30.835000000000001</v>
      </c>
      <c r="K45" s="374">
        <v>388.11</v>
      </c>
    </row>
    <row r="46" spans="1:11" s="1253" customFormat="1" ht="11.25" customHeight="1">
      <c r="A46" s="1369" t="s">
        <v>1774</v>
      </c>
      <c r="B46" s="1384">
        <v>16610715</v>
      </c>
      <c r="C46" s="1385">
        <v>207700718</v>
      </c>
      <c r="D46" s="1385">
        <v>12905904</v>
      </c>
      <c r="E46" s="1385">
        <v>158255152</v>
      </c>
      <c r="F46" s="1385">
        <v>3704811</v>
      </c>
      <c r="G46" s="1385">
        <v>49445562</v>
      </c>
      <c r="H46" s="1386">
        <v>22.303999999999998</v>
      </c>
      <c r="I46" s="1387">
        <v>23.806000000000001</v>
      </c>
      <c r="J46" s="1388">
        <v>30.524999999999999</v>
      </c>
      <c r="K46" s="1389">
        <v>384.73899999999998</v>
      </c>
    </row>
    <row r="47" spans="1:11" s="556" customFormat="1" ht="9.75" customHeight="1">
      <c r="A47" s="556" t="s">
        <v>1810</v>
      </c>
    </row>
    <row r="48" spans="1:11" s="556" customFormat="1" ht="9.75" customHeight="1">
      <c r="A48" s="556" t="s">
        <v>1811</v>
      </c>
    </row>
    <row r="49" spans="1:1" s="556" customFormat="1" ht="9.75" customHeight="1">
      <c r="A49" s="556" t="s">
        <v>1812</v>
      </c>
    </row>
    <row r="50" spans="1:1" ht="9.75" customHeight="1">
      <c r="A50" s="556" t="s">
        <v>100</v>
      </c>
    </row>
    <row r="51" spans="1:1" ht="9.75" customHeight="1">
      <c r="A51" s="2" t="s">
        <v>15</v>
      </c>
    </row>
  </sheetData>
  <mergeCells count="4">
    <mergeCell ref="H3:I4"/>
    <mergeCell ref="A3:A7"/>
    <mergeCell ref="B6:K6"/>
    <mergeCell ref="J3:K4"/>
  </mergeCells>
  <hyperlinks>
    <hyperlink ref="A51" location="Inhaltsverzeichnis!A1" display="Zurück zum Inhaltsverzeichnis"/>
  </hyperlinks>
  <pageMargins left="0.78740157480314965" right="0.78740157480314965" top="0.39370078740157483" bottom="0.19685039370078741" header="0.19685039370078741" footer="0.19685039370078741"/>
  <pageSetup paperSize="9" scale="87" orientation="portrait" r:id="rId1"/>
  <headerFooter alignWithMargins="0">
    <oddFooter>&amp;L&amp;D/&amp;T&amp;R&amp;A</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N64"/>
  <sheetViews>
    <sheetView showGridLines="0" zoomScale="145" zoomScaleNormal="145" workbookViewId="0"/>
  </sheetViews>
  <sheetFormatPr baseColWidth="10" defaultRowHeight="12.75"/>
  <cols>
    <col min="1" max="1" width="36.28515625" style="1253" customWidth="1"/>
    <col min="2" max="10" width="9.140625" style="353" customWidth="1"/>
    <col min="11" max="16384" width="11.42578125" style="353"/>
  </cols>
  <sheetData>
    <row r="1" spans="1:11" ht="20.25" customHeight="1">
      <c r="A1" s="1182" t="s">
        <v>1805</v>
      </c>
      <c r="B1" s="384"/>
      <c r="C1" s="384"/>
      <c r="D1" s="384"/>
      <c r="E1" s="384"/>
      <c r="F1" s="384"/>
      <c r="G1" s="384"/>
      <c r="H1" s="384"/>
      <c r="I1" s="384"/>
      <c r="J1" s="384"/>
    </row>
    <row r="2" spans="1:11" ht="15.75" customHeight="1">
      <c r="A2" s="487" t="s">
        <v>1803</v>
      </c>
      <c r="B2" s="1288"/>
      <c r="C2" s="1288"/>
      <c r="D2" s="1288"/>
      <c r="E2" s="1288"/>
      <c r="F2" s="1288"/>
      <c r="G2" s="1288"/>
      <c r="H2" s="1288"/>
      <c r="I2" s="1288"/>
      <c r="J2" s="1288"/>
    </row>
    <row r="3" spans="1:11" ht="16.5" customHeight="1">
      <c r="A3" s="2027" t="s">
        <v>1763</v>
      </c>
      <c r="B3" s="1366" t="s">
        <v>1799</v>
      </c>
      <c r="C3" s="2023" t="s">
        <v>1798</v>
      </c>
      <c r="D3" s="2025" t="s">
        <v>1797</v>
      </c>
      <c r="E3" s="2026"/>
      <c r="F3" s="2027" t="s">
        <v>1806</v>
      </c>
      <c r="G3" s="2025" t="s">
        <v>1794</v>
      </c>
      <c r="H3" s="2029"/>
      <c r="I3" s="2029"/>
      <c r="J3" s="2030"/>
    </row>
    <row r="4" spans="1:11" ht="16.5" customHeight="1">
      <c r="A4" s="2028"/>
      <c r="B4" s="1363" t="s">
        <v>104</v>
      </c>
      <c r="C4" s="2024"/>
      <c r="D4" s="1363" t="s">
        <v>104</v>
      </c>
      <c r="E4" s="1377" t="s">
        <v>1802</v>
      </c>
      <c r="F4" s="2028"/>
      <c r="G4" s="1363" t="s">
        <v>1801</v>
      </c>
      <c r="H4" s="1364" t="s">
        <v>1800</v>
      </c>
      <c r="I4" s="1365" t="s">
        <v>1777</v>
      </c>
      <c r="J4" s="1376" t="s">
        <v>1802</v>
      </c>
    </row>
    <row r="5" spans="1:11" ht="16.5" customHeight="1">
      <c r="A5" s="2028"/>
      <c r="B5" s="1356" t="s">
        <v>1796</v>
      </c>
      <c r="C5" s="376"/>
      <c r="D5" s="409"/>
      <c r="E5" s="409"/>
      <c r="F5" s="409"/>
      <c r="G5" s="376"/>
      <c r="H5" s="376"/>
      <c r="I5" s="409"/>
      <c r="J5" s="1355"/>
    </row>
    <row r="6" spans="1:11" ht="10.5" customHeight="1">
      <c r="A6" s="1396" t="s">
        <v>1754</v>
      </c>
      <c r="B6" s="1346">
        <v>1.72</v>
      </c>
      <c r="C6" s="1349">
        <v>-2.0099999999999998</v>
      </c>
      <c r="D6" s="1346">
        <v>6.31</v>
      </c>
      <c r="E6" s="1348">
        <v>4.51</v>
      </c>
      <c r="F6" s="1346">
        <v>8.49</v>
      </c>
      <c r="G6" s="1347">
        <v>-4.53</v>
      </c>
      <c r="H6" s="1346">
        <v>-4.26</v>
      </c>
      <c r="I6" s="1346">
        <v>-5.43</v>
      </c>
      <c r="J6" s="1345">
        <v>-6.15</v>
      </c>
    </row>
    <row r="7" spans="1:11" ht="10.5" customHeight="1">
      <c r="A7" s="1397" t="s">
        <v>1753</v>
      </c>
      <c r="B7" s="1344">
        <v>0</v>
      </c>
      <c r="C7" s="1353">
        <v>-4.07</v>
      </c>
      <c r="D7" s="1344">
        <v>5.03</v>
      </c>
      <c r="E7" s="1350">
        <v>5.0199999999999996</v>
      </c>
      <c r="F7" s="1344">
        <v>9.48</v>
      </c>
      <c r="G7" s="1352">
        <v>-4.57</v>
      </c>
      <c r="H7" s="1344">
        <v>-4.78</v>
      </c>
      <c r="I7" s="1344">
        <v>-3.3</v>
      </c>
      <c r="J7" s="1351">
        <v>-4.57</v>
      </c>
    </row>
    <row r="8" spans="1:11" ht="10.5" customHeight="1">
      <c r="A8" s="1398" t="s">
        <v>1752</v>
      </c>
      <c r="B8" s="1344">
        <v>-1.1299999999999999</v>
      </c>
      <c r="C8" s="1353">
        <v>-4.57</v>
      </c>
      <c r="D8" s="1344">
        <v>4.6399999999999997</v>
      </c>
      <c r="E8" s="1350">
        <v>5.83</v>
      </c>
      <c r="F8" s="1344">
        <v>9.65</v>
      </c>
      <c r="G8" s="1352">
        <v>-7.59</v>
      </c>
      <c r="H8" s="1344">
        <v>-9.4</v>
      </c>
      <c r="I8" s="1344">
        <v>1.2</v>
      </c>
      <c r="J8" s="1351">
        <v>-6.54</v>
      </c>
    </row>
    <row r="9" spans="1:11" ht="10.5" customHeight="1">
      <c r="A9" s="1398" t="s">
        <v>1751</v>
      </c>
      <c r="B9" s="1344">
        <v>4.33</v>
      </c>
      <c r="C9" s="1353">
        <v>-1.41</v>
      </c>
      <c r="D9" s="1344">
        <v>8.7200000000000006</v>
      </c>
      <c r="E9" s="1350">
        <v>4.21</v>
      </c>
      <c r="F9" s="1344">
        <v>10.28</v>
      </c>
      <c r="G9" s="1352">
        <v>-8.9600000000000009</v>
      </c>
      <c r="H9" s="1344">
        <v>-8.5299999999999994</v>
      </c>
      <c r="I9" s="1344">
        <v>-11.98</v>
      </c>
      <c r="J9" s="1351">
        <v>-12.74</v>
      </c>
    </row>
    <row r="10" spans="1:11" ht="10.5" customHeight="1">
      <c r="A10" s="1398" t="s">
        <v>1750</v>
      </c>
      <c r="B10" s="1344">
        <v>-0.51</v>
      </c>
      <c r="C10" s="1353">
        <v>-4.5</v>
      </c>
      <c r="D10" s="1344">
        <v>4.37</v>
      </c>
      <c r="E10" s="1350">
        <v>4.91</v>
      </c>
      <c r="F10" s="1344">
        <v>9.2799999999999994</v>
      </c>
      <c r="G10" s="1352">
        <v>-0.93</v>
      </c>
      <c r="H10" s="1344">
        <v>-0.16</v>
      </c>
      <c r="I10" s="1344">
        <v>-6.12</v>
      </c>
      <c r="J10" s="1351">
        <v>-0.42</v>
      </c>
    </row>
    <row r="11" spans="1:11" ht="10.5" customHeight="1">
      <c r="A11" s="1397" t="s">
        <v>1749</v>
      </c>
      <c r="B11" s="1344">
        <v>-3.02</v>
      </c>
      <c r="C11" s="1353">
        <v>-2.92</v>
      </c>
      <c r="D11" s="1344">
        <v>0.8</v>
      </c>
      <c r="E11" s="1350">
        <v>3.95</v>
      </c>
      <c r="F11" s="1344">
        <v>3.83</v>
      </c>
      <c r="G11" s="1352">
        <v>-2.88</v>
      </c>
      <c r="H11" s="1344">
        <v>1.73</v>
      </c>
      <c r="I11" s="1344">
        <v>-14.29</v>
      </c>
      <c r="J11" s="1351">
        <v>0.15</v>
      </c>
    </row>
    <row r="12" spans="1:11" ht="10.5" customHeight="1">
      <c r="A12" s="1397" t="s">
        <v>1748</v>
      </c>
      <c r="B12" s="1344">
        <v>0.09</v>
      </c>
      <c r="C12" s="1353">
        <v>-0.77</v>
      </c>
      <c r="D12" s="1344">
        <v>8.7799999999999994</v>
      </c>
      <c r="E12" s="1350">
        <v>8.69</v>
      </c>
      <c r="F12" s="1344">
        <v>9.6199999999999992</v>
      </c>
      <c r="G12" s="1352">
        <v>2.23</v>
      </c>
      <c r="H12" s="1344">
        <v>1.53</v>
      </c>
      <c r="I12" s="1344">
        <v>5.12</v>
      </c>
      <c r="J12" s="1351">
        <v>2.14</v>
      </c>
    </row>
    <row r="13" spans="1:11" ht="10.5" customHeight="1">
      <c r="A13" s="1398" t="s">
        <v>1747</v>
      </c>
      <c r="B13" s="1344">
        <v>1.36</v>
      </c>
      <c r="C13" s="1353">
        <v>-1.72</v>
      </c>
      <c r="D13" s="1344">
        <v>20.74</v>
      </c>
      <c r="E13" s="1350">
        <v>19.13</v>
      </c>
      <c r="F13" s="1344">
        <v>22.85</v>
      </c>
      <c r="G13" s="1352">
        <v>7.84</v>
      </c>
      <c r="H13" s="1344">
        <v>8.1</v>
      </c>
      <c r="I13" s="1344">
        <v>6.74</v>
      </c>
      <c r="J13" s="1351">
        <v>6.4</v>
      </c>
    </row>
    <row r="14" spans="1:11" ht="10.5" customHeight="1">
      <c r="A14" s="1398" t="s">
        <v>1765</v>
      </c>
      <c r="B14" s="1344">
        <v>0.43</v>
      </c>
      <c r="C14" s="1353">
        <v>-4.75</v>
      </c>
      <c r="D14" s="1344">
        <v>1.85</v>
      </c>
      <c r="E14" s="1350">
        <v>1.41</v>
      </c>
      <c r="F14" s="1344">
        <v>6.92</v>
      </c>
      <c r="G14" s="1352">
        <v>0.05</v>
      </c>
      <c r="H14" s="1344">
        <v>-1.88</v>
      </c>
      <c r="I14" s="1344">
        <v>5.63</v>
      </c>
      <c r="J14" s="1351">
        <v>-0.38</v>
      </c>
    </row>
    <row r="15" spans="1:11" ht="10.5" customHeight="1">
      <c r="A15" s="1398" t="s">
        <v>1746</v>
      </c>
      <c r="B15" s="1344">
        <v>-0.5</v>
      </c>
      <c r="C15" s="1353">
        <v>0.95</v>
      </c>
      <c r="D15" s="1344">
        <v>6.87</v>
      </c>
      <c r="E15" s="1350">
        <v>7.41</v>
      </c>
      <c r="F15" s="1344">
        <v>5.86</v>
      </c>
      <c r="G15" s="1352">
        <v>0.75</v>
      </c>
      <c r="H15" s="1344">
        <v>7.0000000000000007E-2</v>
      </c>
      <c r="I15" s="1344">
        <v>4.04</v>
      </c>
      <c r="J15" s="1351">
        <v>1.26</v>
      </c>
      <c r="K15" s="1354"/>
    </row>
    <row r="16" spans="1:11" ht="10.5" customHeight="1">
      <c r="A16" s="1397" t="s">
        <v>1764</v>
      </c>
      <c r="B16" s="1344">
        <v>2.02</v>
      </c>
      <c r="C16" s="1353">
        <v>-0.92</v>
      </c>
      <c r="D16" s="1344">
        <v>-1.55</v>
      </c>
      <c r="E16" s="1350">
        <v>-3.5</v>
      </c>
      <c r="F16" s="1344">
        <v>-0.64</v>
      </c>
      <c r="G16" s="1352">
        <v>-25.4</v>
      </c>
      <c r="H16" s="1344">
        <v>-23.5</v>
      </c>
      <c r="I16" s="1344">
        <v>-28.2</v>
      </c>
      <c r="J16" s="1351">
        <v>-26.88</v>
      </c>
      <c r="K16" s="1354"/>
    </row>
    <row r="17" spans="1:11" ht="10.5" customHeight="1">
      <c r="A17" s="1398" t="s">
        <v>1745</v>
      </c>
      <c r="B17" s="1344">
        <v>3.15</v>
      </c>
      <c r="C17" s="1353">
        <v>0</v>
      </c>
      <c r="D17" s="1344">
        <v>-7.67</v>
      </c>
      <c r="E17" s="1350">
        <v>-10.49</v>
      </c>
      <c r="F17" s="1344">
        <v>-7.67</v>
      </c>
      <c r="G17" s="1352">
        <v>-25.3</v>
      </c>
      <c r="H17" s="1344">
        <v>-22.24</v>
      </c>
      <c r="I17" s="1344">
        <v>-29.13</v>
      </c>
      <c r="J17" s="1351">
        <v>-27.58</v>
      </c>
      <c r="K17" s="1354"/>
    </row>
    <row r="18" spans="1:11" ht="10.5" customHeight="1">
      <c r="A18" s="1398" t="s">
        <v>1766</v>
      </c>
      <c r="B18" s="1344">
        <v>-1.87</v>
      </c>
      <c r="C18" s="1353">
        <v>-4</v>
      </c>
      <c r="D18" s="1344">
        <v>27.28</v>
      </c>
      <c r="E18" s="1350">
        <v>29.71</v>
      </c>
      <c r="F18" s="1344">
        <v>32.590000000000003</v>
      </c>
      <c r="G18" s="1352">
        <v>-26.22</v>
      </c>
      <c r="H18" s="1344">
        <v>-29.65</v>
      </c>
      <c r="I18" s="1344">
        <v>4.47</v>
      </c>
      <c r="J18" s="1351">
        <v>-24.82</v>
      </c>
    </row>
    <row r="19" spans="1:11" ht="10.5" customHeight="1">
      <c r="A19" s="1399" t="s">
        <v>1744</v>
      </c>
      <c r="B19" s="1344">
        <v>2.65</v>
      </c>
      <c r="C19" s="1353">
        <v>0.77</v>
      </c>
      <c r="D19" s="1344">
        <v>11.62</v>
      </c>
      <c r="E19" s="1344">
        <v>8.74</v>
      </c>
      <c r="F19" s="1353">
        <v>10.77</v>
      </c>
      <c r="G19" s="1344">
        <v>-9.74</v>
      </c>
      <c r="H19" s="1344">
        <v>-9.34</v>
      </c>
      <c r="I19" s="1344">
        <v>-10.66</v>
      </c>
      <c r="J19" s="1351">
        <v>-12.07</v>
      </c>
    </row>
    <row r="20" spans="1:11" ht="10.5" customHeight="1">
      <c r="A20" s="1398" t="s">
        <v>1743</v>
      </c>
      <c r="B20" s="1344">
        <v>2.65</v>
      </c>
      <c r="C20" s="1353">
        <v>0.45</v>
      </c>
      <c r="D20" s="1344">
        <v>11.18</v>
      </c>
      <c r="E20" s="1344">
        <v>8.32</v>
      </c>
      <c r="F20" s="1353">
        <v>10.69</v>
      </c>
      <c r="G20" s="1344">
        <v>-10</v>
      </c>
      <c r="H20" s="1344">
        <v>-9.68</v>
      </c>
      <c r="I20" s="1344">
        <v>-10.71</v>
      </c>
      <c r="J20" s="1351">
        <v>-12.32</v>
      </c>
    </row>
    <row r="21" spans="1:11" ht="10.5" customHeight="1">
      <c r="A21" s="1398" t="s">
        <v>1742</v>
      </c>
      <c r="B21" s="1344">
        <v>2.67</v>
      </c>
      <c r="C21" s="1353">
        <v>6.56</v>
      </c>
      <c r="D21" s="1344">
        <v>18.170000000000002</v>
      </c>
      <c r="E21" s="1344">
        <v>15.1</v>
      </c>
      <c r="F21" s="1353">
        <v>10.9</v>
      </c>
      <c r="G21" s="1344">
        <v>9.74</v>
      </c>
      <c r="H21" s="1344">
        <v>12.91</v>
      </c>
      <c r="I21" s="1344">
        <v>-4.5199999999999996</v>
      </c>
      <c r="J21" s="1351">
        <v>6.89</v>
      </c>
    </row>
    <row r="22" spans="1:11" ht="10.5" customHeight="1">
      <c r="A22" s="1399" t="s">
        <v>1767</v>
      </c>
      <c r="B22" s="1344">
        <v>3.43</v>
      </c>
      <c r="C22" s="1353">
        <v>2.92</v>
      </c>
      <c r="D22" s="1344">
        <v>9.6300000000000008</v>
      </c>
      <c r="E22" s="1344">
        <v>5.99</v>
      </c>
      <c r="F22" s="1353">
        <v>6.52</v>
      </c>
      <c r="G22" s="1344">
        <v>-11.04</v>
      </c>
      <c r="H22" s="1344">
        <v>-12.7</v>
      </c>
      <c r="I22" s="1344">
        <v>-7.76</v>
      </c>
      <c r="J22" s="1351">
        <v>-13.99</v>
      </c>
    </row>
    <row r="23" spans="1:11" ht="10.5" customHeight="1">
      <c r="A23" s="1398" t="s">
        <v>1741</v>
      </c>
      <c r="B23" s="1344">
        <v>5.42</v>
      </c>
      <c r="C23" s="1353">
        <v>2.89</v>
      </c>
      <c r="D23" s="1344">
        <v>15.17</v>
      </c>
      <c r="E23" s="1350">
        <v>9.25</v>
      </c>
      <c r="F23" s="1344">
        <v>11.93</v>
      </c>
      <c r="G23" s="1352">
        <v>-10.039999999999999</v>
      </c>
      <c r="H23" s="1344">
        <v>-11.75</v>
      </c>
      <c r="I23" s="1344">
        <v>-4.67</v>
      </c>
      <c r="J23" s="1351">
        <v>-14.67</v>
      </c>
    </row>
    <row r="24" spans="1:11" ht="10.5" customHeight="1">
      <c r="A24" s="1398" t="s">
        <v>1740</v>
      </c>
      <c r="B24" s="1344">
        <v>-2.63</v>
      </c>
      <c r="C24" s="1353">
        <v>2.99</v>
      </c>
      <c r="D24" s="1344">
        <v>-2.2799999999999998</v>
      </c>
      <c r="E24" s="1350">
        <v>0.36</v>
      </c>
      <c r="F24" s="1344">
        <v>-5.12</v>
      </c>
      <c r="G24" s="1352">
        <v>-13.72</v>
      </c>
      <c r="H24" s="1344">
        <v>-17.399999999999999</v>
      </c>
      <c r="I24" s="1344">
        <v>-11.15</v>
      </c>
      <c r="J24" s="1351">
        <v>-11.39</v>
      </c>
    </row>
    <row r="25" spans="1:11" ht="10.5" customHeight="1">
      <c r="A25" s="1399" t="s">
        <v>1739</v>
      </c>
      <c r="B25" s="1344">
        <v>2.0699999999999998</v>
      </c>
      <c r="C25" s="1353">
        <v>-1.18</v>
      </c>
      <c r="D25" s="1344">
        <v>4.6100000000000003</v>
      </c>
      <c r="E25" s="1350">
        <v>2.4900000000000002</v>
      </c>
      <c r="F25" s="1344">
        <v>5.86</v>
      </c>
      <c r="G25" s="1352">
        <v>6.99</v>
      </c>
      <c r="H25" s="1344">
        <v>7.2</v>
      </c>
      <c r="I25" s="1344">
        <v>5.12</v>
      </c>
      <c r="J25" s="1351">
        <v>4.82</v>
      </c>
    </row>
    <row r="26" spans="1:11" ht="10.5" customHeight="1">
      <c r="A26" s="1398" t="s">
        <v>1738</v>
      </c>
      <c r="B26" s="1344">
        <v>1.77</v>
      </c>
      <c r="C26" s="1353">
        <v>-1.32</v>
      </c>
      <c r="D26" s="1344">
        <v>4.4800000000000004</v>
      </c>
      <c r="E26" s="1350">
        <v>2.66</v>
      </c>
      <c r="F26" s="1344">
        <v>5.87</v>
      </c>
      <c r="G26" s="1352">
        <v>6.72</v>
      </c>
      <c r="H26" s="1344">
        <v>7.8</v>
      </c>
      <c r="I26" s="1344">
        <v>-6.73</v>
      </c>
      <c r="J26" s="1351">
        <v>4.8600000000000003</v>
      </c>
    </row>
    <row r="27" spans="1:11" ht="10.5" customHeight="1">
      <c r="A27" s="1398" t="s">
        <v>1737</v>
      </c>
      <c r="B27" s="1344">
        <v>5.27</v>
      </c>
      <c r="C27" s="1353">
        <v>0.87</v>
      </c>
      <c r="D27" s="1344">
        <v>5.58</v>
      </c>
      <c r="E27" s="1350">
        <v>0.3</v>
      </c>
      <c r="F27" s="1344">
        <v>4.68</v>
      </c>
      <c r="G27" s="1352">
        <v>14.26</v>
      </c>
      <c r="H27" s="1344">
        <v>11.91</v>
      </c>
      <c r="I27" s="1344">
        <v>20.9</v>
      </c>
      <c r="J27" s="1351">
        <v>8.5399999999999991</v>
      </c>
    </row>
    <row r="28" spans="1:11" ht="10.5" customHeight="1">
      <c r="A28" s="1398" t="s">
        <v>1736</v>
      </c>
      <c r="B28" s="1344">
        <v>0.78</v>
      </c>
      <c r="C28" s="1353">
        <v>-6.08</v>
      </c>
      <c r="D28" s="1344">
        <v>4.53</v>
      </c>
      <c r="E28" s="1350">
        <v>3.72</v>
      </c>
      <c r="F28" s="1344">
        <v>11.3</v>
      </c>
      <c r="G28" s="1352">
        <v>-17.88</v>
      </c>
      <c r="H28" s="1344">
        <v>-26.91</v>
      </c>
      <c r="I28" s="1344">
        <v>73.760000000000005</v>
      </c>
      <c r="J28" s="1351">
        <v>-18.510000000000002</v>
      </c>
    </row>
    <row r="29" spans="1:11" ht="10.5" customHeight="1">
      <c r="A29" s="1399" t="s">
        <v>1768</v>
      </c>
      <c r="B29" s="1344">
        <v>3.32</v>
      </c>
      <c r="C29" s="1353">
        <v>-2.29</v>
      </c>
      <c r="D29" s="1344">
        <v>6.41</v>
      </c>
      <c r="E29" s="1350">
        <v>2.98</v>
      </c>
      <c r="F29" s="1344">
        <v>8.9</v>
      </c>
      <c r="G29" s="1352">
        <v>-0.91</v>
      </c>
      <c r="H29" s="1344">
        <v>-0.93</v>
      </c>
      <c r="I29" s="1344">
        <v>-0.88</v>
      </c>
      <c r="J29" s="1351">
        <v>-4.0999999999999996</v>
      </c>
    </row>
    <row r="30" spans="1:11" ht="10.5" customHeight="1">
      <c r="A30" s="1398" t="s">
        <v>1735</v>
      </c>
      <c r="B30" s="1344">
        <v>5.47</v>
      </c>
      <c r="C30" s="1353">
        <v>4.63</v>
      </c>
      <c r="D30" s="1344">
        <v>5.16</v>
      </c>
      <c r="E30" s="1350">
        <v>-0.28999999999999998</v>
      </c>
      <c r="F30" s="1344">
        <v>0.51</v>
      </c>
      <c r="G30" s="1352">
        <v>4.28</v>
      </c>
      <c r="H30" s="1344">
        <v>1.76</v>
      </c>
      <c r="I30" s="1344">
        <v>10.73</v>
      </c>
      <c r="J30" s="1351">
        <v>-1.1299999999999999</v>
      </c>
    </row>
    <row r="31" spans="1:11" ht="10.5" customHeight="1">
      <c r="A31" s="1398" t="s">
        <v>1734</v>
      </c>
      <c r="B31" s="1344">
        <v>4.37</v>
      </c>
      <c r="C31" s="1353">
        <v>-1.88</v>
      </c>
      <c r="D31" s="1344">
        <v>12.31</v>
      </c>
      <c r="E31" s="1350">
        <v>7.61</v>
      </c>
      <c r="F31" s="1344">
        <v>14.46</v>
      </c>
      <c r="G31" s="1352">
        <v>-7.71</v>
      </c>
      <c r="H31" s="1344">
        <v>-12.31</v>
      </c>
      <c r="I31" s="1344">
        <v>-1.72</v>
      </c>
      <c r="J31" s="1351">
        <v>-11.58</v>
      </c>
    </row>
    <row r="32" spans="1:11" ht="10.5" customHeight="1">
      <c r="A32" s="1398" t="s">
        <v>1769</v>
      </c>
      <c r="B32" s="1344">
        <v>8.5</v>
      </c>
      <c r="C32" s="1353">
        <v>3.39</v>
      </c>
      <c r="D32" s="1344">
        <v>10.6</v>
      </c>
      <c r="E32" s="1350">
        <v>1.94</v>
      </c>
      <c r="F32" s="1344">
        <v>6.98</v>
      </c>
      <c r="G32" s="1352">
        <v>4.3899999999999997</v>
      </c>
      <c r="H32" s="1344">
        <v>10.96</v>
      </c>
      <c r="I32" s="1344">
        <v>-8.84</v>
      </c>
      <c r="J32" s="1351">
        <v>-3.79</v>
      </c>
    </row>
    <row r="33" spans="1:14" ht="10.5" customHeight="1">
      <c r="A33" s="1398" t="s">
        <v>1733</v>
      </c>
      <c r="B33" s="1344">
        <v>-0.53</v>
      </c>
      <c r="C33" s="1353">
        <v>-5.32</v>
      </c>
      <c r="D33" s="1344">
        <v>-3.54</v>
      </c>
      <c r="E33" s="1350">
        <v>-3.03</v>
      </c>
      <c r="F33" s="1344">
        <v>1.88</v>
      </c>
      <c r="G33" s="1352">
        <v>-0.81</v>
      </c>
      <c r="H33" s="1344">
        <v>-1.5</v>
      </c>
      <c r="I33" s="1344">
        <v>2.23</v>
      </c>
      <c r="J33" s="1351">
        <v>-0.28000000000000003</v>
      </c>
    </row>
    <row r="34" spans="1:14" ht="10.5" customHeight="1">
      <c r="A34" s="1398" t="s">
        <v>1732</v>
      </c>
      <c r="B34" s="1344">
        <v>3.02</v>
      </c>
      <c r="C34" s="1353">
        <v>-2.79</v>
      </c>
      <c r="D34" s="1344">
        <v>6.11</v>
      </c>
      <c r="E34" s="1350">
        <v>3</v>
      </c>
      <c r="F34" s="1344">
        <v>9.16</v>
      </c>
      <c r="G34" s="1352">
        <v>1.79</v>
      </c>
      <c r="H34" s="1344">
        <v>1.88</v>
      </c>
      <c r="I34" s="1344">
        <v>1.31</v>
      </c>
      <c r="J34" s="1351">
        <v>-1.2</v>
      </c>
    </row>
    <row r="35" spans="1:14" ht="10.5" customHeight="1">
      <c r="A35" s="1398" t="s">
        <v>1770</v>
      </c>
      <c r="B35" s="1344">
        <v>9.48</v>
      </c>
      <c r="C35" s="1353">
        <v>2.79</v>
      </c>
      <c r="D35" s="1344">
        <v>11.75</v>
      </c>
      <c r="E35" s="1350">
        <v>2.0699999999999998</v>
      </c>
      <c r="F35" s="1344">
        <v>8.7200000000000006</v>
      </c>
      <c r="G35" s="1352">
        <v>0.28999999999999998</v>
      </c>
      <c r="H35" s="1344">
        <v>4.33</v>
      </c>
      <c r="I35" s="1344">
        <v>-4.17</v>
      </c>
      <c r="J35" s="1351">
        <v>-8.4</v>
      </c>
    </row>
    <row r="36" spans="1:14" ht="10.5" customHeight="1">
      <c r="A36" s="1398" t="s">
        <v>1768</v>
      </c>
      <c r="B36" s="1344">
        <v>0.66</v>
      </c>
      <c r="C36" s="1353">
        <v>-5.4</v>
      </c>
      <c r="D36" s="1344">
        <v>2.04</v>
      </c>
      <c r="E36" s="1350">
        <v>1.37</v>
      </c>
      <c r="F36" s="1344">
        <v>7.86</v>
      </c>
      <c r="G36" s="1352">
        <v>0.75</v>
      </c>
      <c r="H36" s="1344">
        <v>0.71</v>
      </c>
      <c r="I36" s="1344">
        <v>0.84</v>
      </c>
      <c r="J36" s="1351">
        <v>0.1</v>
      </c>
    </row>
    <row r="37" spans="1:14" ht="10.5" customHeight="1">
      <c r="A37" s="1398" t="s">
        <v>1731</v>
      </c>
      <c r="B37" s="1344">
        <v>1.39</v>
      </c>
      <c r="C37" s="1353">
        <v>-2.59</v>
      </c>
      <c r="D37" s="1344">
        <v>3.25</v>
      </c>
      <c r="E37" s="1350">
        <v>1.83</v>
      </c>
      <c r="F37" s="1344">
        <v>5.99</v>
      </c>
      <c r="G37" s="1352">
        <v>-13.82</v>
      </c>
      <c r="H37" s="1344">
        <v>-17.2</v>
      </c>
      <c r="I37" s="1344">
        <v>-1.06</v>
      </c>
      <c r="J37" s="1351">
        <v>-15</v>
      </c>
      <c r="K37" s="1253"/>
    </row>
    <row r="38" spans="1:14" s="1253" customFormat="1" ht="10.5" customHeight="1">
      <c r="A38" s="1398" t="s">
        <v>1730</v>
      </c>
      <c r="B38" s="1344">
        <v>-0.79</v>
      </c>
      <c r="C38" s="1353">
        <v>-5.13</v>
      </c>
      <c r="D38" s="1344">
        <v>4.59</v>
      </c>
      <c r="E38" s="1350">
        <v>5.42</v>
      </c>
      <c r="F38" s="1344">
        <v>10.25</v>
      </c>
      <c r="G38" s="1352">
        <v>-25.26</v>
      </c>
      <c r="H38" s="1344">
        <v>-26.87</v>
      </c>
      <c r="I38" s="1344">
        <v>-6.94</v>
      </c>
      <c r="J38" s="1351">
        <v>-24.67</v>
      </c>
    </row>
    <row r="39" spans="1:14" s="1253" customFormat="1" ht="10.5" customHeight="1">
      <c r="A39" s="1398" t="s">
        <v>1729</v>
      </c>
      <c r="B39" s="1344">
        <v>2.67</v>
      </c>
      <c r="C39" s="1353">
        <v>-0.92</v>
      </c>
      <c r="D39" s="1344">
        <v>2.44</v>
      </c>
      <c r="E39" s="1350">
        <v>-0.22</v>
      </c>
      <c r="F39" s="1344">
        <v>3.4</v>
      </c>
      <c r="G39" s="1352">
        <v>-0.59</v>
      </c>
      <c r="H39" s="1344">
        <v>-1.19</v>
      </c>
      <c r="I39" s="1344">
        <v>0.48</v>
      </c>
      <c r="J39" s="1351">
        <v>-3.18</v>
      </c>
    </row>
    <row r="40" spans="1:14" s="1253" customFormat="1" ht="10.5" customHeight="1">
      <c r="A40" s="1400" t="s">
        <v>1728</v>
      </c>
      <c r="B40" s="1346">
        <v>0.77</v>
      </c>
      <c r="C40" s="1349">
        <v>-4.7</v>
      </c>
      <c r="D40" s="1346">
        <v>7.31</v>
      </c>
      <c r="E40" s="1348">
        <v>6.49</v>
      </c>
      <c r="F40" s="1346">
        <v>12.6</v>
      </c>
      <c r="G40" s="1347">
        <v>-0.83</v>
      </c>
      <c r="H40" s="1346">
        <v>-0.84</v>
      </c>
      <c r="I40" s="1346">
        <v>-0.82</v>
      </c>
      <c r="J40" s="1345">
        <v>-1.59</v>
      </c>
      <c r="K40" s="1253" t="s">
        <v>373</v>
      </c>
    </row>
    <row r="41" spans="1:14" s="1253" customFormat="1" ht="10.5" customHeight="1">
      <c r="A41" s="1398" t="s">
        <v>1771</v>
      </c>
      <c r="B41" s="1344">
        <v>3.62</v>
      </c>
      <c r="C41" s="1353">
        <v>5.56</v>
      </c>
      <c r="D41" s="1344">
        <v>4.34</v>
      </c>
      <c r="E41" s="1350">
        <v>0.7</v>
      </c>
      <c r="F41" s="1344">
        <v>-1.1499999999999999</v>
      </c>
      <c r="G41" s="1352">
        <v>5.36</v>
      </c>
      <c r="H41" s="1344">
        <v>-2.68</v>
      </c>
      <c r="I41" s="1344">
        <v>48.63</v>
      </c>
      <c r="J41" s="1351">
        <v>1.69</v>
      </c>
      <c r="M41" s="1375"/>
      <c r="N41" s="1375"/>
    </row>
    <row r="42" spans="1:14" ht="10.5" customHeight="1">
      <c r="A42" s="1398" t="s">
        <v>1772</v>
      </c>
      <c r="B42" s="1344">
        <v>-1.37</v>
      </c>
      <c r="C42" s="1353">
        <v>-3.89</v>
      </c>
      <c r="D42" s="1344">
        <v>6.69</v>
      </c>
      <c r="E42" s="1350">
        <v>8.17</v>
      </c>
      <c r="F42" s="1344">
        <v>11</v>
      </c>
      <c r="G42" s="1352">
        <v>2.98</v>
      </c>
      <c r="H42" s="1344">
        <v>3.44</v>
      </c>
      <c r="I42" s="1344">
        <v>-0.64</v>
      </c>
      <c r="J42" s="1351">
        <v>4.42</v>
      </c>
      <c r="M42" s="367"/>
      <c r="N42" s="367"/>
    </row>
    <row r="43" spans="1:14" ht="10.5" customHeight="1">
      <c r="A43" s="1398" t="s">
        <v>1773</v>
      </c>
      <c r="B43" s="1344">
        <v>2.38</v>
      </c>
      <c r="C43" s="1353">
        <v>-6.75</v>
      </c>
      <c r="D43" s="1344">
        <v>8.24</v>
      </c>
      <c r="E43" s="1350">
        <v>5.73</v>
      </c>
      <c r="F43" s="1344">
        <v>16.079999999999998</v>
      </c>
      <c r="G43" s="1352">
        <v>-4.8600000000000003</v>
      </c>
      <c r="H43" s="1344">
        <v>-3.73</v>
      </c>
      <c r="I43" s="1344">
        <v>-10.48</v>
      </c>
      <c r="J43" s="1351">
        <v>-7.06</v>
      </c>
      <c r="K43" s="1344"/>
      <c r="M43" s="1344"/>
      <c r="N43" s="367"/>
    </row>
    <row r="44" spans="1:14" ht="10.5" customHeight="1">
      <c r="A44" s="1401" t="s">
        <v>1774</v>
      </c>
      <c r="B44" s="1370">
        <v>1.63</v>
      </c>
      <c r="C44" s="1371">
        <v>-2.27</v>
      </c>
      <c r="D44" s="1370">
        <v>6.44</v>
      </c>
      <c r="E44" s="1372">
        <v>4.7300000000000004</v>
      </c>
      <c r="F44" s="1370">
        <v>8.91</v>
      </c>
      <c r="G44" s="1373">
        <v>-4.1399999999999997</v>
      </c>
      <c r="H44" s="1370">
        <v>-3.85</v>
      </c>
      <c r="I44" s="1370">
        <v>-5.12</v>
      </c>
      <c r="J44" s="1374">
        <v>-5.67</v>
      </c>
      <c r="M44" s="367"/>
      <c r="N44" s="367"/>
    </row>
    <row r="45" spans="1:14" ht="10.5" customHeight="1">
      <c r="A45" s="684" t="s">
        <v>1804</v>
      </c>
      <c r="B45" s="1344"/>
      <c r="M45" s="367"/>
      <c r="N45" s="367"/>
    </row>
    <row r="46" spans="1:14" ht="10.5" customHeight="1">
      <c r="A46" s="1379" t="s">
        <v>1807</v>
      </c>
      <c r="B46" s="1344"/>
      <c r="M46" s="367"/>
      <c r="N46" s="367"/>
    </row>
    <row r="47" spans="1:14" ht="10.5" customHeight="1">
      <c r="A47" s="684" t="s">
        <v>100</v>
      </c>
      <c r="B47" s="1344"/>
      <c r="M47" s="367"/>
      <c r="N47" s="367"/>
    </row>
    <row r="48" spans="1:14">
      <c r="A48" s="2" t="s">
        <v>15</v>
      </c>
      <c r="B48" s="1344"/>
      <c r="M48" s="367"/>
      <c r="N48" s="367"/>
    </row>
    <row r="49" spans="2:2">
      <c r="B49" s="1344"/>
    </row>
    <row r="50" spans="2:2">
      <c r="B50" s="1344"/>
    </row>
    <row r="51" spans="2:2">
      <c r="B51" s="1344"/>
    </row>
    <row r="52" spans="2:2">
      <c r="B52" s="1344"/>
    </row>
    <row r="53" spans="2:2">
      <c r="B53" s="1344"/>
    </row>
    <row r="54" spans="2:2">
      <c r="B54" s="1344"/>
    </row>
    <row r="55" spans="2:2">
      <c r="B55" s="1344"/>
    </row>
    <row r="56" spans="2:2">
      <c r="B56" s="1344"/>
    </row>
    <row r="57" spans="2:2">
      <c r="B57" s="1344"/>
    </row>
    <row r="58" spans="2:2">
      <c r="B58" s="1344"/>
    </row>
    <row r="59" spans="2:2">
      <c r="B59" s="1344"/>
    </row>
    <row r="60" spans="2:2">
      <c r="B60" s="1344"/>
    </row>
    <row r="61" spans="2:2">
      <c r="B61" s="1344"/>
    </row>
    <row r="62" spans="2:2">
      <c r="B62" s="1344"/>
    </row>
    <row r="63" spans="2:2">
      <c r="B63" s="1344"/>
    </row>
    <row r="64" spans="2:2">
      <c r="B64" s="1344"/>
    </row>
  </sheetData>
  <mergeCells count="5">
    <mergeCell ref="C3:C4"/>
    <mergeCell ref="D3:E3"/>
    <mergeCell ref="A3:A5"/>
    <mergeCell ref="G3:J3"/>
    <mergeCell ref="F3:F4"/>
  </mergeCells>
  <hyperlinks>
    <hyperlink ref="A48"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&amp;L&amp;D/&amp;T
&amp;R&amp;A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CV502"/>
  <sheetViews>
    <sheetView showGridLines="0" zoomScale="175" zoomScaleNormal="175" workbookViewId="0">
      <pane ySplit="5" topLeftCell="A483" activePane="bottomLeft" state="frozen"/>
      <selection pane="bottomLeft"/>
    </sheetView>
  </sheetViews>
  <sheetFormatPr baseColWidth="10" defaultColWidth="11.42578125" defaultRowHeight="8.25"/>
  <cols>
    <col min="1" max="4" width="0.7109375" style="194" customWidth="1"/>
    <col min="5" max="5" width="28.5703125" style="194" customWidth="1"/>
    <col min="6" max="6" width="5.140625" style="194" customWidth="1"/>
    <col min="7" max="9" width="5.7109375" style="194" customWidth="1"/>
    <col min="10" max="10" width="3.85546875" style="194" customWidth="1"/>
    <col min="11" max="11" width="6.7109375" style="194" customWidth="1"/>
    <col min="12" max="12" width="6.85546875" style="194" customWidth="1"/>
    <col min="13" max="13" width="6.7109375" style="194" customWidth="1"/>
    <col min="14" max="14" width="4" style="194" customWidth="1"/>
    <col min="15" max="15" width="4.5703125" style="194" customWidth="1"/>
    <col min="16" max="16" width="9.85546875" style="194" customWidth="1"/>
    <col min="17" max="18" width="10.42578125" style="1616" customWidth="1"/>
    <col min="19" max="19" width="11.140625" style="1616" customWidth="1"/>
    <col min="20" max="20" width="9.85546875" style="1616" customWidth="1"/>
    <col min="21" max="21" width="10.42578125" style="1616" customWidth="1"/>
    <col min="22" max="22" width="11.140625" style="1616" customWidth="1"/>
    <col min="23" max="23" width="13.28515625" style="195" customWidth="1"/>
    <col min="24" max="27" width="14.140625" style="195" customWidth="1"/>
    <col min="28" max="28" width="14.140625" style="1616" customWidth="1"/>
    <col min="29" max="29" width="12.28515625" style="1616" customWidth="1"/>
    <col min="30" max="30" width="15.140625" style="1616" customWidth="1"/>
    <col min="31" max="31" width="11.42578125" style="1616"/>
    <col min="32" max="32" width="13.28515625" style="1616" customWidth="1"/>
    <col min="33" max="33" width="8.7109375" style="1616" customWidth="1"/>
    <col min="34" max="40" width="9.85546875" style="1616" customWidth="1"/>
    <col min="41" max="41" width="13.42578125" style="1616" customWidth="1"/>
    <col min="42" max="43" width="14" style="1616" customWidth="1"/>
    <col min="44" max="44" width="13.42578125" style="1616" customWidth="1"/>
    <col min="45" max="45" width="14" style="1616" customWidth="1"/>
    <col min="46" max="46" width="13.42578125" style="1616" customWidth="1"/>
    <col min="47" max="47" width="14" style="1616" customWidth="1"/>
    <col min="48" max="48" width="14.85546875" style="1616" customWidth="1"/>
    <col min="49" max="49" width="11.42578125" style="1616"/>
    <col min="50" max="16384" width="11.42578125" style="194"/>
  </cols>
  <sheetData>
    <row r="1" spans="1:49" ht="19.5" customHeight="1">
      <c r="A1" s="1737" t="s">
        <v>2342</v>
      </c>
      <c r="B1" s="1721"/>
      <c r="C1" s="1721"/>
      <c r="D1" s="1721"/>
      <c r="E1" s="1737"/>
      <c r="F1" s="1721"/>
      <c r="G1" s="1721"/>
      <c r="H1" s="1721"/>
      <c r="I1" s="1721"/>
      <c r="J1" s="1721"/>
      <c r="K1" s="1721"/>
      <c r="L1" s="1721"/>
      <c r="M1" s="1721"/>
      <c r="N1" s="1721"/>
      <c r="O1" s="1721"/>
      <c r="R1" s="575"/>
    </row>
    <row r="2" spans="1:49" ht="9.75" customHeight="1">
      <c r="A2" s="1721" t="s">
        <v>2341</v>
      </c>
      <c r="B2" s="1736"/>
      <c r="C2" s="1736"/>
      <c r="D2" s="1736"/>
      <c r="E2" s="1715"/>
      <c r="F2" s="1713"/>
      <c r="G2" s="1713"/>
      <c r="H2" s="1713"/>
      <c r="I2" s="1713"/>
      <c r="J2" s="1713"/>
      <c r="K2" s="1713"/>
      <c r="L2" s="1713"/>
      <c r="M2" s="1713"/>
      <c r="N2" s="1713"/>
      <c r="O2" s="1713"/>
      <c r="R2" s="575"/>
    </row>
    <row r="3" spans="1:49" ht="17.100000000000001" customHeight="1">
      <c r="A3" s="1735"/>
      <c r="B3" s="1734"/>
      <c r="C3" s="1734"/>
      <c r="D3" s="1734"/>
      <c r="E3" s="1734"/>
      <c r="F3" s="1733"/>
      <c r="G3" s="1732" t="s">
        <v>2340</v>
      </c>
      <c r="H3" s="1730"/>
      <c r="I3" s="1730"/>
      <c r="J3" s="1732"/>
      <c r="K3" s="1732" t="s">
        <v>2339</v>
      </c>
      <c r="L3" s="1731"/>
      <c r="M3" s="1730"/>
      <c r="N3" s="1729"/>
      <c r="O3" s="1728" t="s">
        <v>1756</v>
      </c>
      <c r="Q3" s="1713"/>
      <c r="R3" s="1727"/>
      <c r="S3" s="1715"/>
      <c r="T3" s="1715"/>
      <c r="U3" s="1715"/>
      <c r="V3" s="1715"/>
      <c r="W3" s="1714"/>
      <c r="X3" s="1714"/>
      <c r="Y3" s="1714"/>
      <c r="Z3" s="1714"/>
      <c r="AA3" s="1714"/>
      <c r="AB3" s="1715"/>
      <c r="AC3" s="571"/>
      <c r="AD3" s="571"/>
      <c r="AG3" s="1713"/>
      <c r="AH3" s="1713"/>
      <c r="AI3" s="1713"/>
      <c r="AJ3" s="1713"/>
      <c r="AK3" s="1713"/>
      <c r="AL3" s="1713"/>
      <c r="AM3" s="1713"/>
      <c r="AN3" s="1713"/>
      <c r="AO3" s="1713"/>
      <c r="AP3" s="1713"/>
      <c r="AQ3" s="1713"/>
      <c r="AR3" s="1713"/>
      <c r="AS3" s="1713"/>
      <c r="AT3" s="571"/>
      <c r="AU3" s="571"/>
      <c r="AV3" s="571"/>
    </row>
    <row r="4" spans="1:49" ht="17.100000000000001" customHeight="1">
      <c r="A4" s="1726" t="s">
        <v>290</v>
      </c>
      <c r="B4" s="1725"/>
      <c r="C4" s="1725"/>
      <c r="D4" s="1725"/>
      <c r="E4" s="1725"/>
      <c r="F4" s="1724"/>
      <c r="G4" s="1453" t="s">
        <v>2336</v>
      </c>
      <c r="H4" s="1453" t="s">
        <v>2337</v>
      </c>
      <c r="I4" s="1453" t="s">
        <v>2336</v>
      </c>
      <c r="J4" s="1723" t="s">
        <v>2338</v>
      </c>
      <c r="K4" s="1453" t="s">
        <v>2336</v>
      </c>
      <c r="L4" s="1453" t="s">
        <v>2337</v>
      </c>
      <c r="M4" s="1453" t="s">
        <v>2336</v>
      </c>
      <c r="N4" s="1723" t="s">
        <v>2335</v>
      </c>
      <c r="O4" s="1722" t="s">
        <v>2334</v>
      </c>
      <c r="Q4" s="571"/>
      <c r="R4" s="575"/>
      <c r="S4" s="571"/>
      <c r="T4" s="571"/>
      <c r="U4" s="571"/>
      <c r="V4" s="1715"/>
      <c r="W4" s="570"/>
      <c r="X4" s="570"/>
      <c r="Y4" s="570"/>
      <c r="Z4" s="570"/>
      <c r="AA4" s="570"/>
      <c r="AB4" s="571"/>
      <c r="AC4" s="571"/>
      <c r="AD4" s="1715"/>
      <c r="AG4" s="1713"/>
      <c r="AH4" s="1713"/>
      <c r="AI4" s="1713"/>
      <c r="AJ4" s="1713"/>
      <c r="AK4" s="1721"/>
      <c r="AL4" s="1721"/>
      <c r="AM4" s="1721"/>
      <c r="AN4" s="1721"/>
      <c r="AO4" s="1713"/>
      <c r="AP4" s="1713"/>
      <c r="AQ4" s="1713"/>
      <c r="AR4" s="1713"/>
      <c r="AS4" s="1715"/>
      <c r="AT4" s="1670"/>
      <c r="AU4" s="1670"/>
      <c r="AV4" s="1670"/>
    </row>
    <row r="5" spans="1:49" ht="17.100000000000001" customHeight="1">
      <c r="A5" s="1720"/>
      <c r="B5" s="1719"/>
      <c r="C5" s="1719"/>
      <c r="D5" s="1719"/>
      <c r="E5" s="1719"/>
      <c r="F5" s="1718"/>
      <c r="G5" s="1453">
        <v>2021</v>
      </c>
      <c r="H5" s="1453">
        <v>2022</v>
      </c>
      <c r="I5" s="1453">
        <v>2022</v>
      </c>
      <c r="J5" s="1717" t="s">
        <v>2333</v>
      </c>
      <c r="K5" s="1453">
        <v>2021</v>
      </c>
      <c r="L5" s="1453">
        <v>2022</v>
      </c>
      <c r="M5" s="1453">
        <v>2022</v>
      </c>
      <c r="N5" s="1717" t="s">
        <v>2333</v>
      </c>
      <c r="O5" s="1716" t="s">
        <v>2332</v>
      </c>
      <c r="Q5" s="571"/>
      <c r="R5" s="575"/>
      <c r="S5" s="571"/>
      <c r="T5" s="1715"/>
      <c r="U5" s="571"/>
      <c r="V5" s="571"/>
      <c r="W5" s="1714"/>
      <c r="X5" s="570"/>
      <c r="Y5" s="570"/>
      <c r="Z5" s="570"/>
      <c r="AA5" s="570"/>
      <c r="AB5" s="571"/>
      <c r="AC5" s="571"/>
      <c r="AD5" s="571"/>
      <c r="AG5" s="1713"/>
      <c r="AH5" s="1713"/>
      <c r="AI5" s="1713"/>
      <c r="AJ5" s="1713"/>
      <c r="AK5" s="1713"/>
      <c r="AL5" s="1713"/>
      <c r="AM5" s="1713"/>
      <c r="AN5" s="1713"/>
      <c r="AO5" s="1713"/>
      <c r="AP5" s="1713"/>
      <c r="AQ5" s="1713"/>
      <c r="AR5" s="1713"/>
      <c r="AS5" s="1713"/>
      <c r="AT5" s="571"/>
      <c r="AU5" s="571"/>
      <c r="AV5" s="571"/>
      <c r="AW5" s="1712"/>
    </row>
    <row r="6" spans="1:49" ht="12" customHeight="1">
      <c r="A6" s="1650" t="s">
        <v>2331</v>
      </c>
      <c r="B6" s="1653"/>
      <c r="C6" s="1653"/>
      <c r="D6" s="1653"/>
      <c r="E6" s="1653"/>
      <c r="F6" s="1653"/>
      <c r="G6" s="1678" t="s">
        <v>256</v>
      </c>
      <c r="H6" s="1677" t="s">
        <v>256</v>
      </c>
      <c r="I6" s="1677" t="s">
        <v>256</v>
      </c>
      <c r="J6" s="1637" t="s">
        <v>256</v>
      </c>
      <c r="K6" s="1639">
        <v>4159850000</v>
      </c>
      <c r="L6" s="1638">
        <v>4330845000</v>
      </c>
      <c r="M6" s="1638">
        <v>5019878000</v>
      </c>
      <c r="N6" s="1637">
        <v>20.67</v>
      </c>
      <c r="O6" s="1652">
        <v>795</v>
      </c>
      <c r="P6" s="1252"/>
      <c r="Q6" s="1651"/>
      <c r="R6" s="1653"/>
      <c r="S6" s="1651"/>
      <c r="T6" s="1651"/>
      <c r="U6" s="1651"/>
      <c r="V6" s="1651"/>
      <c r="W6" s="1643"/>
      <c r="X6" s="1643"/>
      <c r="Y6" s="197"/>
      <c r="Z6" s="1711"/>
      <c r="AA6" s="197"/>
      <c r="AC6" s="941"/>
      <c r="AD6" s="941"/>
      <c r="AG6" s="1670"/>
      <c r="AH6" s="1670"/>
      <c r="AI6" s="1670"/>
      <c r="AJ6" s="1670"/>
      <c r="AK6" s="1670"/>
      <c r="AL6" s="1670"/>
      <c r="AM6" s="1670"/>
      <c r="AN6" s="1670"/>
      <c r="AO6" s="1654"/>
      <c r="AP6" s="1654"/>
      <c r="AQ6" s="1654"/>
      <c r="AR6" s="1654"/>
      <c r="AS6" s="1654"/>
      <c r="AT6" s="1654"/>
      <c r="AU6" s="1654"/>
      <c r="AV6" s="1654"/>
    </row>
    <row r="7" spans="1:49" ht="8.1" customHeight="1">
      <c r="A7" s="1634" t="s">
        <v>2330</v>
      </c>
      <c r="B7" s="941"/>
      <c r="C7" s="941"/>
      <c r="D7" s="941"/>
      <c r="E7" s="941"/>
      <c r="F7" s="941"/>
      <c r="G7" s="1676"/>
      <c r="H7" s="1675"/>
      <c r="I7" s="1675"/>
      <c r="J7" s="1629"/>
      <c r="K7" s="1631"/>
      <c r="L7" s="1630"/>
      <c r="M7" s="1630"/>
      <c r="N7" s="1629"/>
      <c r="O7" s="1656"/>
      <c r="Q7" s="941"/>
      <c r="R7" s="941"/>
      <c r="S7" s="941"/>
      <c r="T7" s="941"/>
      <c r="U7" s="941"/>
      <c r="V7" s="941"/>
      <c r="W7" s="197"/>
      <c r="X7" s="197"/>
      <c r="Y7" s="197"/>
    </row>
    <row r="8" spans="1:49" ht="8.1" customHeight="1">
      <c r="A8" s="1634"/>
      <c r="B8" s="1710" t="s">
        <v>2329</v>
      </c>
      <c r="C8" s="941"/>
      <c r="D8" s="1709"/>
      <c r="E8" s="941"/>
      <c r="F8" s="1708"/>
      <c r="G8" s="1676">
        <v>245557.10800000001</v>
      </c>
      <c r="H8" s="1675">
        <v>252109.71899999998</v>
      </c>
      <c r="I8" s="1675">
        <v>247824.34899999999</v>
      </c>
      <c r="J8" s="1629">
        <v>0.92</v>
      </c>
      <c r="K8" s="1631">
        <v>983840000</v>
      </c>
      <c r="L8" s="1630">
        <v>1291969000</v>
      </c>
      <c r="M8" s="1630">
        <v>1360720000</v>
      </c>
      <c r="N8" s="1629">
        <v>38.31</v>
      </c>
      <c r="O8" s="1656">
        <v>1006</v>
      </c>
      <c r="Q8" s="941"/>
      <c r="R8" s="941"/>
      <c r="S8" s="941"/>
      <c r="T8" s="941"/>
      <c r="U8" s="941"/>
      <c r="V8" s="941"/>
      <c r="W8" s="197"/>
      <c r="X8" s="197"/>
      <c r="Y8" s="197"/>
    </row>
    <row r="9" spans="1:49" ht="8.1" customHeight="1">
      <c r="A9" s="1634"/>
      <c r="B9" s="1709"/>
      <c r="C9" s="941" t="s">
        <v>2328</v>
      </c>
      <c r="D9" s="1709"/>
      <c r="E9" s="941"/>
      <c r="F9" s="1708"/>
      <c r="G9" s="1676"/>
      <c r="H9" s="1675"/>
      <c r="I9" s="1675"/>
      <c r="J9" s="1629"/>
      <c r="K9" s="1631"/>
      <c r="L9" s="1630"/>
      <c r="M9" s="1630"/>
      <c r="N9" s="1629"/>
      <c r="O9" s="1628"/>
      <c r="Q9" s="802"/>
      <c r="R9" s="197"/>
      <c r="S9" s="197"/>
      <c r="T9" s="197"/>
      <c r="U9" s="197"/>
      <c r="V9" s="197"/>
      <c r="W9" s="197"/>
      <c r="X9" s="197"/>
      <c r="Y9" s="197"/>
      <c r="Z9" s="197"/>
      <c r="AA9" s="197"/>
      <c r="AB9" s="197"/>
      <c r="AC9" s="941"/>
      <c r="AD9" s="941"/>
    </row>
    <row r="10" spans="1:49" ht="8.1" customHeight="1">
      <c r="A10" s="1634"/>
      <c r="B10" s="941"/>
      <c r="C10" s="1616"/>
      <c r="D10" s="941" t="s">
        <v>2327</v>
      </c>
      <c r="E10" s="941"/>
      <c r="F10" s="941"/>
      <c r="G10" s="1676">
        <v>141620.649</v>
      </c>
      <c r="H10" s="1675">
        <v>140601.90299999999</v>
      </c>
      <c r="I10" s="1675">
        <v>144127.731</v>
      </c>
      <c r="J10" s="1629">
        <v>1.77</v>
      </c>
      <c r="K10" s="1631">
        <v>493724000</v>
      </c>
      <c r="L10" s="1630">
        <v>605180000</v>
      </c>
      <c r="M10" s="1630">
        <v>665959000</v>
      </c>
      <c r="N10" s="1629">
        <v>34.880000000000003</v>
      </c>
      <c r="O10" s="1628">
        <v>521</v>
      </c>
      <c r="Q10" s="802"/>
      <c r="R10" s="941"/>
      <c r="S10" s="941"/>
      <c r="U10" s="197"/>
      <c r="V10" s="197"/>
      <c r="W10" s="1700"/>
      <c r="X10" s="1700"/>
      <c r="Y10" s="197"/>
      <c r="Z10" s="1700"/>
      <c r="AA10" s="1700"/>
      <c r="AB10" s="1651"/>
      <c r="AC10" s="1651"/>
      <c r="AD10" s="1651"/>
      <c r="AQ10" s="1651"/>
      <c r="AR10" s="1651"/>
      <c r="AS10" s="1651"/>
      <c r="AT10" s="1651"/>
      <c r="AU10" s="1651"/>
      <c r="AV10" s="1651"/>
    </row>
    <row r="11" spans="1:49" ht="8.1" customHeight="1">
      <c r="A11" s="1634"/>
      <c r="B11" s="941"/>
      <c r="C11" s="941"/>
      <c r="D11" s="941" t="s">
        <v>2326</v>
      </c>
      <c r="E11" s="1616"/>
      <c r="F11" s="941"/>
      <c r="G11" s="1676">
        <v>17578.284</v>
      </c>
      <c r="H11" s="1675">
        <v>17644.960999999999</v>
      </c>
      <c r="I11" s="1675">
        <v>18761.032999999999</v>
      </c>
      <c r="J11" s="1629">
        <v>6.73</v>
      </c>
      <c r="K11" s="1639" t="s">
        <v>256</v>
      </c>
      <c r="L11" s="1638" t="s">
        <v>256</v>
      </c>
      <c r="M11" s="1638" t="s">
        <v>256</v>
      </c>
      <c r="N11" s="1637" t="s">
        <v>256</v>
      </c>
      <c r="O11" s="1628">
        <v>241</v>
      </c>
      <c r="Q11" s="802"/>
      <c r="R11" s="941"/>
      <c r="S11" s="941"/>
      <c r="U11" s="197"/>
      <c r="V11" s="197"/>
      <c r="W11" s="197"/>
      <c r="X11" s="197"/>
      <c r="Y11" s="197"/>
      <c r="Z11" s="197"/>
      <c r="AA11" s="197"/>
      <c r="AB11" s="941"/>
      <c r="AC11" s="941"/>
      <c r="AD11" s="941"/>
    </row>
    <row r="12" spans="1:49" ht="8.1" customHeight="1">
      <c r="A12" s="1634"/>
      <c r="B12" s="941"/>
      <c r="C12" s="1616"/>
      <c r="D12" s="941"/>
      <c r="E12" s="941" t="s">
        <v>1932</v>
      </c>
      <c r="F12" s="941"/>
      <c r="G12" s="1676">
        <v>17454.550999999999</v>
      </c>
      <c r="H12" s="1675">
        <v>17519.298999999999</v>
      </c>
      <c r="I12" s="1675">
        <v>18626.796999999999</v>
      </c>
      <c r="J12" s="1629">
        <v>6.72</v>
      </c>
      <c r="K12" s="1631">
        <v>53357000</v>
      </c>
      <c r="L12" s="1630">
        <v>66749000</v>
      </c>
      <c r="M12" s="1630">
        <v>75791000</v>
      </c>
      <c r="N12" s="1629">
        <v>42.05</v>
      </c>
      <c r="O12" s="1628">
        <v>239</v>
      </c>
      <c r="Q12" s="802"/>
      <c r="R12" s="941"/>
      <c r="S12" s="941"/>
      <c r="U12" s="197"/>
      <c r="V12" s="197"/>
      <c r="W12" s="1700"/>
      <c r="X12" s="1700"/>
      <c r="Y12" s="197"/>
      <c r="Z12" s="1700"/>
      <c r="AA12" s="197"/>
      <c r="AB12" s="1651"/>
      <c r="AC12" s="1651"/>
      <c r="AD12" s="1651"/>
      <c r="AQ12" s="1651"/>
      <c r="AR12" s="1651"/>
      <c r="AS12" s="1651"/>
      <c r="AT12" s="1651"/>
      <c r="AU12" s="1651"/>
      <c r="AV12" s="1651"/>
    </row>
    <row r="13" spans="1:49" ht="8.1" customHeight="1">
      <c r="A13" s="1634"/>
      <c r="B13" s="941"/>
      <c r="C13" s="941"/>
      <c r="D13" s="941" t="s">
        <v>2325</v>
      </c>
      <c r="E13" s="1616"/>
      <c r="F13" s="941"/>
      <c r="G13" s="1676">
        <v>140962.41399999999</v>
      </c>
      <c r="H13" s="1675">
        <v>135248.408</v>
      </c>
      <c r="I13" s="1675">
        <v>143137.78</v>
      </c>
      <c r="J13" s="1629">
        <v>1.54</v>
      </c>
      <c r="K13" s="1639" t="s">
        <v>256</v>
      </c>
      <c r="L13" s="1638" t="s">
        <v>256</v>
      </c>
      <c r="M13" s="1638" t="s">
        <v>256</v>
      </c>
      <c r="N13" s="1637" t="s">
        <v>256</v>
      </c>
      <c r="O13" s="1628">
        <v>284</v>
      </c>
      <c r="Q13" s="802"/>
      <c r="R13" s="941"/>
      <c r="S13" s="941"/>
      <c r="U13" s="197"/>
      <c r="V13" s="197"/>
      <c r="W13" s="197"/>
      <c r="X13" s="197"/>
      <c r="Y13" s="197"/>
      <c r="Z13" s="197"/>
      <c r="AA13" s="197"/>
      <c r="AB13" s="941"/>
      <c r="AC13" s="941"/>
      <c r="AD13" s="941"/>
    </row>
    <row r="14" spans="1:49" ht="8.1" customHeight="1">
      <c r="A14" s="1634"/>
      <c r="B14" s="941"/>
      <c r="C14" s="941"/>
      <c r="D14" s="941"/>
      <c r="E14" s="941" t="s">
        <v>1932</v>
      </c>
      <c r="F14" s="941"/>
      <c r="G14" s="1676">
        <v>124166.098</v>
      </c>
      <c r="H14" s="1675">
        <v>123082.60400000001</v>
      </c>
      <c r="I14" s="1675">
        <v>125500.93399999999</v>
      </c>
      <c r="J14" s="1629">
        <v>1.08</v>
      </c>
      <c r="K14" s="1631">
        <v>440367000</v>
      </c>
      <c r="L14" s="1630">
        <v>538431000</v>
      </c>
      <c r="M14" s="1630">
        <v>590168000</v>
      </c>
      <c r="N14" s="1629">
        <v>34.020000000000003</v>
      </c>
      <c r="O14" s="1628">
        <v>282</v>
      </c>
      <c r="Q14" s="802"/>
      <c r="R14" s="941"/>
      <c r="S14" s="941"/>
      <c r="U14" s="197"/>
      <c r="V14" s="197"/>
      <c r="W14" s="1700"/>
      <c r="X14" s="1700"/>
      <c r="Y14" s="670"/>
      <c r="Z14" s="1700"/>
      <c r="AA14" s="197"/>
      <c r="AB14" s="1651"/>
      <c r="AC14" s="1651"/>
      <c r="AD14" s="1651"/>
      <c r="AR14" s="1651"/>
      <c r="AS14" s="1651"/>
      <c r="AT14" s="1651"/>
      <c r="AU14" s="1651"/>
      <c r="AV14" s="1651"/>
    </row>
    <row r="15" spans="1:49" ht="8.1" customHeight="1">
      <c r="A15" s="1634"/>
      <c r="B15" s="941"/>
      <c r="C15" s="941" t="s">
        <v>2324</v>
      </c>
      <c r="D15" s="941"/>
      <c r="E15" s="941"/>
      <c r="F15" s="941"/>
      <c r="G15" s="1676">
        <v>104651.712</v>
      </c>
      <c r="H15" s="1675">
        <v>112181.738</v>
      </c>
      <c r="I15" s="1675">
        <v>104401.709</v>
      </c>
      <c r="J15" s="1629">
        <v>-0.24</v>
      </c>
      <c r="K15" s="1639" t="s">
        <v>256</v>
      </c>
      <c r="L15" s="1638" t="s">
        <v>256</v>
      </c>
      <c r="M15" s="1638" t="s">
        <v>256</v>
      </c>
      <c r="N15" s="1637" t="s">
        <v>256</v>
      </c>
      <c r="O15" s="1628">
        <v>488</v>
      </c>
      <c r="Q15" s="802"/>
      <c r="R15" s="941"/>
      <c r="S15" s="941"/>
      <c r="U15" s="197"/>
      <c r="V15" s="197"/>
      <c r="W15" s="1700"/>
      <c r="X15" s="1700"/>
      <c r="Y15" s="670"/>
      <c r="Z15" s="1700"/>
      <c r="AA15" s="197"/>
      <c r="AB15" s="1651"/>
      <c r="AC15" s="1651"/>
      <c r="AD15" s="1651"/>
      <c r="AR15" s="1651"/>
      <c r="AS15" s="1651"/>
      <c r="AT15" s="1651"/>
      <c r="AU15" s="1651"/>
      <c r="AV15" s="1651"/>
    </row>
    <row r="16" spans="1:49" ht="8.1" customHeight="1">
      <c r="A16" s="1634"/>
      <c r="B16" s="941"/>
      <c r="C16" s="941"/>
      <c r="D16" s="941"/>
      <c r="E16" s="1636" t="s">
        <v>2321</v>
      </c>
      <c r="F16" s="941"/>
      <c r="G16" s="1676">
        <v>103936.459</v>
      </c>
      <c r="H16" s="1675">
        <v>111507.81600000001</v>
      </c>
      <c r="I16" s="1675">
        <v>103696.618</v>
      </c>
      <c r="J16" s="1629">
        <v>-0.23</v>
      </c>
      <c r="K16" s="1631">
        <v>490116000</v>
      </c>
      <c r="L16" s="1630">
        <v>686789000</v>
      </c>
      <c r="M16" s="1630">
        <v>694761000</v>
      </c>
      <c r="N16" s="1629">
        <v>41.75</v>
      </c>
      <c r="O16" s="1628">
        <v>485</v>
      </c>
      <c r="Q16" s="802"/>
      <c r="R16" s="941"/>
      <c r="S16" s="941"/>
      <c r="U16" s="197"/>
      <c r="V16" s="197"/>
      <c r="W16" s="197"/>
      <c r="X16" s="197"/>
      <c r="Y16" s="197"/>
      <c r="Z16" s="197"/>
      <c r="AA16" s="197"/>
      <c r="AB16" s="941"/>
      <c r="AC16" s="941"/>
      <c r="AD16" s="941"/>
    </row>
    <row r="17" spans="1:100" ht="8.1" customHeight="1">
      <c r="A17" s="1634"/>
      <c r="B17" s="941" t="s">
        <v>2323</v>
      </c>
      <c r="C17" s="941"/>
      <c r="D17" s="941"/>
      <c r="E17" s="1636"/>
      <c r="F17" s="941"/>
      <c r="G17" s="1676">
        <v>1317021.4569999999</v>
      </c>
      <c r="H17" s="1675">
        <v>1247842.1969999999</v>
      </c>
      <c r="I17" s="1675">
        <v>1264565.575</v>
      </c>
      <c r="J17" s="1629">
        <v>-3.98</v>
      </c>
      <c r="K17" s="1631">
        <v>2421893000</v>
      </c>
      <c r="L17" s="1630">
        <v>2284230000</v>
      </c>
      <c r="M17" s="1630">
        <v>2804870000</v>
      </c>
      <c r="N17" s="1629">
        <v>15.81</v>
      </c>
      <c r="O17" s="1628">
        <v>954</v>
      </c>
      <c r="Q17" s="802"/>
      <c r="R17" s="941"/>
      <c r="S17" s="941"/>
      <c r="U17" s="197"/>
      <c r="V17" s="197"/>
      <c r="W17" s="197"/>
      <c r="X17" s="197"/>
      <c r="Y17" s="197"/>
      <c r="Z17" s="197"/>
      <c r="AA17" s="197"/>
      <c r="AB17" s="941"/>
      <c r="AC17" s="941"/>
      <c r="AD17" s="941"/>
    </row>
    <row r="18" spans="1:100" ht="8.1" customHeight="1">
      <c r="A18" s="1634"/>
      <c r="B18" s="941"/>
      <c r="C18" s="941" t="s">
        <v>2322</v>
      </c>
      <c r="D18" s="941"/>
      <c r="E18" s="1636"/>
      <c r="F18" s="941"/>
      <c r="G18" s="1676">
        <v>766966.85</v>
      </c>
      <c r="H18" s="1675">
        <v>689408.11199999996</v>
      </c>
      <c r="I18" s="1675">
        <v>716489.23199999996</v>
      </c>
      <c r="J18" s="1637">
        <v>-6.58</v>
      </c>
      <c r="K18" s="1639" t="s">
        <v>256</v>
      </c>
      <c r="L18" s="1638" t="s">
        <v>256</v>
      </c>
      <c r="M18" s="1638" t="s">
        <v>256</v>
      </c>
      <c r="N18" s="1637" t="s">
        <v>256</v>
      </c>
      <c r="O18" s="1628">
        <v>294</v>
      </c>
      <c r="Q18" s="802"/>
      <c r="R18" s="941"/>
      <c r="S18" s="941"/>
      <c r="U18" s="197"/>
      <c r="V18" s="197"/>
      <c r="W18" s="197"/>
      <c r="X18" s="197"/>
      <c r="Y18" s="197"/>
      <c r="Z18" s="197"/>
      <c r="AA18" s="197"/>
      <c r="AB18" s="941"/>
      <c r="AC18" s="941"/>
      <c r="AD18" s="941"/>
    </row>
    <row r="19" spans="1:100" ht="8.1" customHeight="1">
      <c r="A19" s="1634"/>
      <c r="B19" s="197"/>
      <c r="C19" s="941"/>
      <c r="D19" s="941"/>
      <c r="E19" s="941" t="s">
        <v>2321</v>
      </c>
      <c r="F19" s="941"/>
      <c r="G19" s="1676">
        <v>740579.78099999996</v>
      </c>
      <c r="H19" s="1675">
        <v>668089.80099999998</v>
      </c>
      <c r="I19" s="1675">
        <v>695141.33499999996</v>
      </c>
      <c r="J19" s="1629">
        <v>-6.14</v>
      </c>
      <c r="K19" s="1631">
        <v>1173223000</v>
      </c>
      <c r="L19" s="1630">
        <v>1059632000</v>
      </c>
      <c r="M19" s="1630">
        <v>1313044000</v>
      </c>
      <c r="N19" s="1629">
        <v>11.92</v>
      </c>
      <c r="O19" s="1628">
        <v>286</v>
      </c>
      <c r="Q19" s="802"/>
      <c r="R19" s="941"/>
      <c r="S19" s="941"/>
      <c r="T19" s="197"/>
      <c r="U19" s="197"/>
      <c r="V19" s="197"/>
      <c r="W19" s="197"/>
      <c r="X19" s="197"/>
      <c r="Y19" s="197"/>
      <c r="Z19" s="197"/>
      <c r="AA19" s="197"/>
      <c r="AB19" s="941"/>
      <c r="AC19" s="941"/>
      <c r="AD19" s="941"/>
      <c r="AW19" s="1701"/>
    </row>
    <row r="20" spans="1:100" ht="8.1" customHeight="1">
      <c r="A20" s="1634"/>
      <c r="B20" s="941"/>
      <c r="C20" s="941" t="s">
        <v>2320</v>
      </c>
      <c r="D20" s="941"/>
      <c r="E20" s="941"/>
      <c r="F20" s="941"/>
      <c r="G20" s="1676"/>
      <c r="H20" s="1675"/>
      <c r="I20" s="1675"/>
      <c r="J20" s="1629"/>
      <c r="K20" s="1639"/>
      <c r="L20" s="1638"/>
      <c r="M20" s="1638"/>
      <c r="N20" s="1637"/>
      <c r="O20" s="1628"/>
      <c r="Q20" s="802"/>
      <c r="R20" s="941"/>
      <c r="S20" s="941"/>
      <c r="U20" s="197"/>
      <c r="V20" s="197"/>
      <c r="W20" s="1700"/>
      <c r="X20" s="1700"/>
      <c r="Y20" s="670"/>
      <c r="Z20" s="1700"/>
      <c r="AA20" s="197"/>
      <c r="AB20" s="1651"/>
      <c r="AC20" s="1651"/>
      <c r="AD20" s="1651"/>
      <c r="AR20" s="1651"/>
      <c r="AS20" s="1651"/>
      <c r="AT20" s="1651"/>
      <c r="AU20" s="1651"/>
      <c r="AV20" s="1651"/>
    </row>
    <row r="21" spans="1:100" ht="8.1" customHeight="1">
      <c r="A21" s="1634"/>
      <c r="B21" s="941"/>
      <c r="C21" s="941"/>
      <c r="D21" s="941" t="s">
        <v>2319</v>
      </c>
      <c r="E21" s="1636"/>
      <c r="F21" s="941"/>
      <c r="G21" s="1676">
        <v>162774.10500000001</v>
      </c>
      <c r="H21" s="1675">
        <v>147043.80499999999</v>
      </c>
      <c r="I21" s="1675">
        <v>153065.122</v>
      </c>
      <c r="J21" s="1629">
        <v>-5.96</v>
      </c>
      <c r="K21" s="1639" t="s">
        <v>256</v>
      </c>
      <c r="L21" s="1638" t="s">
        <v>256</v>
      </c>
      <c r="M21" s="1638" t="s">
        <v>256</v>
      </c>
      <c r="N21" s="1637" t="s">
        <v>256</v>
      </c>
      <c r="O21" s="1628">
        <v>181</v>
      </c>
      <c r="Q21" s="802"/>
      <c r="R21" s="941"/>
      <c r="S21" s="941"/>
      <c r="U21" s="197"/>
      <c r="V21" s="197"/>
      <c r="W21" s="197"/>
      <c r="X21" s="197"/>
      <c r="Y21" s="197"/>
      <c r="Z21" s="197"/>
      <c r="AA21" s="197"/>
      <c r="AB21" s="941"/>
      <c r="AC21" s="941"/>
      <c r="AD21" s="941"/>
    </row>
    <row r="22" spans="1:100" ht="8.1" customHeight="1">
      <c r="A22" s="1634"/>
      <c r="B22" s="941"/>
      <c r="C22" s="941"/>
      <c r="D22" s="941"/>
      <c r="E22" s="941" t="s">
        <v>1932</v>
      </c>
      <c r="F22" s="1636"/>
      <c r="G22" s="1676">
        <v>160301.337</v>
      </c>
      <c r="H22" s="1675">
        <v>143722.19099999999</v>
      </c>
      <c r="I22" s="1675">
        <v>149093.78200000001</v>
      </c>
      <c r="J22" s="1629">
        <v>-6.99</v>
      </c>
      <c r="K22" s="1631">
        <v>363673000</v>
      </c>
      <c r="L22" s="1630">
        <v>336577000</v>
      </c>
      <c r="M22" s="1630">
        <v>421592000</v>
      </c>
      <c r="N22" s="1629">
        <v>15.93</v>
      </c>
      <c r="O22" s="1628">
        <v>175</v>
      </c>
      <c r="Q22" s="802"/>
      <c r="W22" s="197"/>
      <c r="X22" s="197"/>
      <c r="Y22" s="197"/>
      <c r="Z22" s="197"/>
      <c r="AA22" s="197"/>
      <c r="AB22" s="941"/>
      <c r="AD22" s="1653"/>
    </row>
    <row r="23" spans="1:100" ht="8.1" customHeight="1">
      <c r="A23" s="1634"/>
      <c r="B23" s="941"/>
      <c r="C23" s="941" t="s">
        <v>2318</v>
      </c>
      <c r="D23" s="941"/>
      <c r="E23" s="941"/>
      <c r="F23" s="1636"/>
      <c r="G23" s="1676">
        <v>419655.337</v>
      </c>
      <c r="H23" s="1675">
        <v>439533.76799999998</v>
      </c>
      <c r="I23" s="1675">
        <v>423934.36900000001</v>
      </c>
      <c r="J23" s="1629">
        <v>1.02</v>
      </c>
      <c r="K23" s="1639" t="s">
        <v>256</v>
      </c>
      <c r="L23" s="1638" t="s">
        <v>256</v>
      </c>
      <c r="M23" s="1638" t="s">
        <v>256</v>
      </c>
      <c r="N23" s="1637" t="s">
        <v>256</v>
      </c>
      <c r="O23" s="1628">
        <v>488</v>
      </c>
      <c r="Q23" s="802"/>
      <c r="R23" s="941"/>
      <c r="S23" s="941"/>
      <c r="U23" s="197"/>
      <c r="V23" s="197"/>
      <c r="W23" s="1700"/>
      <c r="X23" s="1700"/>
      <c r="Y23" s="670"/>
      <c r="Z23" s="1700"/>
      <c r="AA23" s="197"/>
      <c r="AB23" s="1651"/>
      <c r="AD23" s="1651"/>
    </row>
    <row r="24" spans="1:100" ht="8.1" customHeight="1">
      <c r="A24" s="1634"/>
      <c r="B24" s="941"/>
      <c r="C24" s="941"/>
      <c r="D24" s="941"/>
      <c r="E24" s="1636" t="s">
        <v>1932</v>
      </c>
      <c r="F24" s="941"/>
      <c r="G24" s="1676">
        <v>416140.33899999998</v>
      </c>
      <c r="H24" s="1675">
        <v>436030.20500000002</v>
      </c>
      <c r="I24" s="1675">
        <v>420330.45799999998</v>
      </c>
      <c r="J24" s="1629">
        <v>1.01</v>
      </c>
      <c r="K24" s="1631">
        <v>884997000</v>
      </c>
      <c r="L24" s="1630">
        <v>888021000</v>
      </c>
      <c r="M24" s="1630">
        <v>1070234000</v>
      </c>
      <c r="N24" s="1629">
        <v>20.93</v>
      </c>
      <c r="O24" s="1628">
        <v>485</v>
      </c>
      <c r="Q24" s="802"/>
      <c r="R24" s="941"/>
      <c r="S24" s="941"/>
      <c r="U24" s="197"/>
      <c r="V24" s="197"/>
      <c r="W24" s="197"/>
      <c r="X24" s="197"/>
      <c r="Y24" s="197"/>
      <c r="Z24" s="197"/>
      <c r="AA24" s="197"/>
      <c r="AB24" s="941"/>
      <c r="AC24" s="941"/>
      <c r="AD24" s="941"/>
    </row>
    <row r="25" spans="1:100" ht="8.1" customHeight="1">
      <c r="A25" s="1634"/>
      <c r="B25" s="941" t="s">
        <v>2317</v>
      </c>
      <c r="C25" s="941"/>
      <c r="D25" s="941"/>
      <c r="E25" s="941"/>
      <c r="F25" s="941"/>
      <c r="G25" s="1676">
        <v>1468.0139999999999</v>
      </c>
      <c r="H25" s="1675">
        <v>1079.7840000000001</v>
      </c>
      <c r="I25" s="1675">
        <v>1389.365</v>
      </c>
      <c r="J25" s="1629">
        <v>-5.36</v>
      </c>
      <c r="K25" s="1639" t="s">
        <v>256</v>
      </c>
      <c r="L25" s="1638" t="s">
        <v>256</v>
      </c>
      <c r="M25" s="1638" t="s">
        <v>256</v>
      </c>
      <c r="N25" s="1637" t="s">
        <v>256</v>
      </c>
      <c r="O25" s="1628">
        <v>156</v>
      </c>
      <c r="Q25" s="802"/>
      <c r="R25" s="941"/>
      <c r="S25" s="941"/>
      <c r="U25" s="197"/>
      <c r="V25" s="197"/>
      <c r="W25" s="1700"/>
      <c r="X25" s="1700"/>
      <c r="Y25" s="670"/>
      <c r="Z25" s="1700"/>
      <c r="AA25" s="197"/>
      <c r="AB25" s="1651"/>
      <c r="AD25" s="1651"/>
    </row>
    <row r="26" spans="1:100" ht="8.1" customHeight="1">
      <c r="A26" s="1634"/>
      <c r="B26" s="941"/>
      <c r="C26" s="941"/>
      <c r="D26" s="941"/>
      <c r="E26" s="1636" t="s">
        <v>1932</v>
      </c>
      <c r="F26" s="941"/>
      <c r="G26" s="1676">
        <v>1456.779</v>
      </c>
      <c r="H26" s="1675">
        <v>1066.806</v>
      </c>
      <c r="I26" s="1675">
        <v>1380.845</v>
      </c>
      <c r="J26" s="1629">
        <v>-5.21</v>
      </c>
      <c r="K26" s="1631">
        <v>13185000</v>
      </c>
      <c r="L26" s="1630">
        <v>9478000</v>
      </c>
      <c r="M26" s="1630">
        <v>14280000</v>
      </c>
      <c r="N26" s="1629">
        <v>8.3000000000000007</v>
      </c>
      <c r="O26" s="1628">
        <v>155</v>
      </c>
      <c r="Q26" s="802"/>
      <c r="R26" s="941"/>
      <c r="S26" s="941"/>
      <c r="U26" s="197"/>
      <c r="V26" s="197"/>
      <c r="W26" s="197"/>
      <c r="X26" s="197"/>
      <c r="Y26" s="197"/>
      <c r="Z26" s="197"/>
      <c r="AA26" s="197"/>
      <c r="AB26" s="941"/>
      <c r="AC26" s="941"/>
      <c r="AD26" s="941"/>
    </row>
    <row r="27" spans="1:100" ht="8.1" customHeight="1">
      <c r="A27" s="1634"/>
      <c r="B27" s="941" t="s">
        <v>2316</v>
      </c>
      <c r="C27" s="941"/>
      <c r="D27" s="941"/>
      <c r="E27" s="1636"/>
      <c r="F27" s="941"/>
      <c r="G27" s="1678"/>
      <c r="H27" s="1677"/>
      <c r="I27" s="1677"/>
      <c r="J27" s="1637"/>
      <c r="K27" s="1639"/>
      <c r="L27" s="1638"/>
      <c r="M27" s="1638"/>
      <c r="N27" s="1637"/>
      <c r="O27" s="1628"/>
      <c r="Q27" s="802"/>
      <c r="R27" s="941"/>
      <c r="S27" s="941"/>
      <c r="U27" s="197"/>
      <c r="V27" s="197"/>
      <c r="W27" s="197"/>
      <c r="X27" s="197"/>
      <c r="Y27" s="197"/>
      <c r="Z27" s="197"/>
      <c r="AA27" s="197"/>
      <c r="AB27" s="941"/>
      <c r="AC27" s="941"/>
      <c r="AD27" s="941"/>
    </row>
    <row r="28" spans="1:100" ht="8.1" customHeight="1">
      <c r="A28" s="1634"/>
      <c r="B28" s="941"/>
      <c r="C28" s="941" t="s">
        <v>2315</v>
      </c>
      <c r="D28" s="941"/>
      <c r="E28" s="1636"/>
      <c r="F28" s="941"/>
      <c r="G28" s="1676"/>
      <c r="H28" s="1675"/>
      <c r="I28" s="1675"/>
      <c r="J28" s="1629"/>
      <c r="K28" s="1631"/>
      <c r="L28" s="1630"/>
      <c r="M28" s="1630"/>
      <c r="N28" s="1629"/>
      <c r="O28" s="1628"/>
      <c r="Q28" s="802"/>
      <c r="R28" s="941"/>
      <c r="S28" s="941"/>
      <c r="U28" s="197"/>
      <c r="V28" s="197"/>
      <c r="W28" s="197"/>
      <c r="X28" s="197"/>
      <c r="Y28" s="197"/>
      <c r="Z28" s="197"/>
      <c r="AA28" s="197"/>
      <c r="AB28" s="941"/>
      <c r="AC28" s="941"/>
      <c r="AD28" s="941"/>
    </row>
    <row r="29" spans="1:100" ht="8.1" customHeight="1">
      <c r="A29" s="1634"/>
      <c r="B29" s="1616"/>
      <c r="C29" s="941" t="s">
        <v>2314</v>
      </c>
      <c r="D29" s="941"/>
      <c r="E29" s="941"/>
      <c r="F29" s="941"/>
      <c r="G29" s="1678" t="s">
        <v>256</v>
      </c>
      <c r="H29" s="1677" t="s">
        <v>256</v>
      </c>
      <c r="I29" s="1677" t="s">
        <v>256</v>
      </c>
      <c r="J29" s="1637" t="s">
        <v>256</v>
      </c>
      <c r="K29" s="1639" t="s">
        <v>256</v>
      </c>
      <c r="L29" s="1638" t="s">
        <v>256</v>
      </c>
      <c r="M29" s="1638" t="s">
        <v>256</v>
      </c>
      <c r="N29" s="1637" t="s">
        <v>256</v>
      </c>
      <c r="O29" s="1628">
        <v>20</v>
      </c>
      <c r="Q29" s="802"/>
      <c r="X29" s="1616"/>
      <c r="AI29" s="1670"/>
      <c r="AJ29" s="1670"/>
      <c r="AK29" s="1670"/>
      <c r="AN29" s="1670"/>
    </row>
    <row r="30" spans="1:100" ht="8.1" customHeight="1">
      <c r="A30" s="1634"/>
      <c r="B30" s="941"/>
      <c r="C30" s="941"/>
      <c r="D30" s="941"/>
      <c r="E30" s="1636" t="s">
        <v>1932</v>
      </c>
      <c r="F30" s="941"/>
      <c r="G30" s="1676">
        <v>7705.66</v>
      </c>
      <c r="H30" s="1675">
        <v>7275.0519999999997</v>
      </c>
      <c r="I30" s="1675">
        <v>6731.79</v>
      </c>
      <c r="J30" s="1629">
        <v>-12.64</v>
      </c>
      <c r="K30" s="1631">
        <v>30663000</v>
      </c>
      <c r="L30" s="1630">
        <v>37746000</v>
      </c>
      <c r="M30" s="1630">
        <v>43621000</v>
      </c>
      <c r="N30" s="1629">
        <v>42.26</v>
      </c>
      <c r="O30" s="1628">
        <v>20</v>
      </c>
      <c r="Q30" s="802"/>
      <c r="R30" s="941"/>
      <c r="S30" s="941"/>
      <c r="T30" s="195"/>
      <c r="U30" s="197"/>
      <c r="V30" s="197"/>
      <c r="W30" s="197"/>
      <c r="Y30" s="197"/>
      <c r="Z30" s="197"/>
      <c r="AA30" s="197"/>
      <c r="AB30" s="197"/>
      <c r="AC30" s="941"/>
      <c r="AD30" s="941"/>
      <c r="AE30" s="195"/>
      <c r="AF30" s="195"/>
      <c r="AG30" s="195"/>
      <c r="AH30" s="195"/>
      <c r="AI30" s="576"/>
      <c r="AJ30" s="195"/>
      <c r="AK30" s="195"/>
      <c r="AL30" s="195"/>
      <c r="AM30" s="195"/>
      <c r="AN30" s="195"/>
      <c r="AO30" s="195"/>
      <c r="AP30" s="195"/>
      <c r="AQ30" s="195"/>
      <c r="AR30" s="195"/>
      <c r="AS30" s="195"/>
      <c r="AT30" s="195"/>
      <c r="AU30" s="195"/>
      <c r="AV30" s="195"/>
      <c r="AW30" s="195"/>
      <c r="AX30" s="189"/>
      <c r="AY30" s="189"/>
      <c r="AZ30" s="189"/>
      <c r="BA30" s="189"/>
      <c r="BB30" s="189"/>
      <c r="BC30" s="189"/>
      <c r="BD30" s="189"/>
      <c r="BE30" s="189"/>
      <c r="BF30" s="189"/>
      <c r="BG30" s="189"/>
      <c r="BH30" s="189"/>
      <c r="BI30" s="189"/>
      <c r="BJ30" s="189"/>
      <c r="BK30" s="189"/>
      <c r="BL30" s="189"/>
      <c r="BM30" s="189"/>
      <c r="BN30" s="189"/>
      <c r="BO30" s="189"/>
      <c r="BP30" s="189"/>
      <c r="BQ30" s="189"/>
      <c r="BR30" s="189"/>
      <c r="BS30" s="189"/>
      <c r="BT30" s="189"/>
      <c r="BU30" s="189"/>
      <c r="BV30" s="189"/>
      <c r="BW30" s="189"/>
      <c r="BX30" s="189"/>
      <c r="BY30" s="189"/>
      <c r="BZ30" s="189"/>
      <c r="CA30" s="189"/>
      <c r="CB30" s="189"/>
      <c r="CC30" s="189"/>
      <c r="CD30" s="189"/>
      <c r="CE30" s="189"/>
      <c r="CF30" s="189"/>
      <c r="CG30" s="189"/>
      <c r="CH30" s="189"/>
      <c r="CI30" s="189"/>
      <c r="CJ30" s="189"/>
      <c r="CK30" s="189"/>
      <c r="CL30" s="189"/>
      <c r="CM30" s="189"/>
      <c r="CN30" s="189"/>
      <c r="CO30" s="189"/>
      <c r="CP30" s="189"/>
      <c r="CQ30" s="189"/>
      <c r="CR30" s="189"/>
      <c r="CS30" s="189"/>
      <c r="CT30" s="189"/>
      <c r="CU30" s="189"/>
      <c r="CV30" s="189"/>
    </row>
    <row r="31" spans="1:100" ht="8.1" customHeight="1">
      <c r="A31" s="1634"/>
      <c r="B31" s="1616"/>
      <c r="C31" s="941" t="s">
        <v>2313</v>
      </c>
      <c r="D31" s="941"/>
      <c r="E31" s="1636"/>
      <c r="F31" s="941"/>
      <c r="G31" s="1676">
        <v>115065.356</v>
      </c>
      <c r="H31" s="1675">
        <v>103986.66899999999</v>
      </c>
      <c r="I31" s="1675">
        <v>92968.4</v>
      </c>
      <c r="J31" s="1629">
        <v>-19.2</v>
      </c>
      <c r="K31" s="1639" t="s">
        <v>256</v>
      </c>
      <c r="L31" s="1638" t="s">
        <v>256</v>
      </c>
      <c r="M31" s="1638" t="s">
        <v>256</v>
      </c>
      <c r="N31" s="1637" t="s">
        <v>256</v>
      </c>
      <c r="O31" s="1628">
        <v>47</v>
      </c>
      <c r="P31" s="1616"/>
      <c r="Q31" s="802"/>
      <c r="R31" s="941"/>
      <c r="S31" s="941"/>
      <c r="U31" s="197"/>
      <c r="V31" s="197"/>
      <c r="W31" s="197"/>
      <c r="X31" s="197"/>
      <c r="Y31" s="197"/>
      <c r="Z31" s="197"/>
      <c r="AA31" s="197"/>
      <c r="AB31" s="941"/>
      <c r="AC31" s="941"/>
      <c r="AD31" s="941"/>
    </row>
    <row r="32" spans="1:100" ht="8.1" customHeight="1">
      <c r="A32" s="1634"/>
      <c r="B32" s="941"/>
      <c r="C32" s="1616"/>
      <c r="D32" s="941" t="s">
        <v>2312</v>
      </c>
      <c r="E32" s="1636"/>
      <c r="F32" s="941"/>
      <c r="G32" s="1678" t="s">
        <v>256</v>
      </c>
      <c r="H32" s="1677" t="s">
        <v>256</v>
      </c>
      <c r="I32" s="1677" t="s">
        <v>256</v>
      </c>
      <c r="J32" s="1677" t="s">
        <v>256</v>
      </c>
      <c r="K32" s="1639" t="s">
        <v>256</v>
      </c>
      <c r="L32" s="1638" t="s">
        <v>256</v>
      </c>
      <c r="M32" s="1638" t="s">
        <v>256</v>
      </c>
      <c r="N32" s="1637" t="s">
        <v>256</v>
      </c>
      <c r="O32" s="1628">
        <v>9</v>
      </c>
      <c r="P32" s="1616"/>
      <c r="Q32" s="802"/>
      <c r="R32" s="941"/>
      <c r="S32" s="941"/>
      <c r="T32" s="1092"/>
      <c r="U32" s="941"/>
      <c r="V32" s="941"/>
      <c r="W32" s="197"/>
      <c r="X32" s="197"/>
      <c r="Y32" s="197"/>
      <c r="Z32" s="197"/>
      <c r="AA32" s="197"/>
      <c r="AB32" s="941"/>
      <c r="AD32" s="1653"/>
    </row>
    <row r="33" spans="1:78" ht="8.1" customHeight="1">
      <c r="A33" s="1634"/>
      <c r="B33" s="941"/>
      <c r="C33" s="941"/>
      <c r="D33" s="941"/>
      <c r="E33" s="1636" t="s">
        <v>1932</v>
      </c>
      <c r="F33" s="941"/>
      <c r="G33" s="1678" t="s">
        <v>256</v>
      </c>
      <c r="H33" s="1677" t="s">
        <v>256</v>
      </c>
      <c r="I33" s="1677" t="s">
        <v>256</v>
      </c>
      <c r="J33" s="1677" t="s">
        <v>256</v>
      </c>
      <c r="K33" s="1639" t="s">
        <v>256</v>
      </c>
      <c r="L33" s="1638" t="s">
        <v>256</v>
      </c>
      <c r="M33" s="1638" t="s">
        <v>256</v>
      </c>
      <c r="N33" s="1637" t="s">
        <v>256</v>
      </c>
      <c r="O33" s="1628">
        <v>9</v>
      </c>
      <c r="P33" s="1616"/>
      <c r="Q33" s="802"/>
      <c r="R33" s="941"/>
      <c r="S33" s="941"/>
      <c r="V33" s="197"/>
      <c r="W33" s="197"/>
      <c r="X33" s="197"/>
      <c r="Y33" s="197"/>
      <c r="Z33" s="197"/>
      <c r="AA33" s="197"/>
      <c r="AB33" s="197"/>
      <c r="AC33" s="197"/>
      <c r="AD33" s="197"/>
      <c r="AW33" s="1701"/>
    </row>
    <row r="34" spans="1:78" ht="8.1" customHeight="1">
      <c r="A34" s="1634"/>
      <c r="B34" s="941"/>
      <c r="C34" s="1616"/>
      <c r="D34" s="941" t="s">
        <v>2311</v>
      </c>
      <c r="E34" s="1636"/>
      <c r="F34" s="941"/>
      <c r="G34" s="1678" t="s">
        <v>256</v>
      </c>
      <c r="H34" s="1677" t="s">
        <v>256</v>
      </c>
      <c r="I34" s="1677" t="s">
        <v>256</v>
      </c>
      <c r="J34" s="1677" t="s">
        <v>256</v>
      </c>
      <c r="K34" s="1639" t="s">
        <v>256</v>
      </c>
      <c r="L34" s="1638" t="s">
        <v>256</v>
      </c>
      <c r="M34" s="1638" t="s">
        <v>256</v>
      </c>
      <c r="N34" s="1637" t="s">
        <v>256</v>
      </c>
      <c r="O34" s="1628">
        <v>8</v>
      </c>
      <c r="P34" s="1616"/>
      <c r="Q34" s="802"/>
      <c r="R34" s="941"/>
      <c r="S34" s="941"/>
      <c r="V34" s="197"/>
      <c r="W34" s="197"/>
      <c r="X34" s="197"/>
      <c r="Y34" s="197"/>
      <c r="Z34" s="197"/>
      <c r="AA34" s="197"/>
      <c r="AB34" s="197"/>
      <c r="AC34" s="197"/>
      <c r="AD34" s="197"/>
      <c r="AW34" s="1701"/>
    </row>
    <row r="35" spans="1:78" ht="8.1" customHeight="1">
      <c r="A35" s="1634"/>
      <c r="B35" s="941"/>
      <c r="C35" s="941"/>
      <c r="D35" s="941"/>
      <c r="E35" s="1636" t="s">
        <v>1932</v>
      </c>
      <c r="F35" s="941"/>
      <c r="G35" s="1678" t="s">
        <v>256</v>
      </c>
      <c r="H35" s="1677" t="s">
        <v>256</v>
      </c>
      <c r="I35" s="1677" t="s">
        <v>256</v>
      </c>
      <c r="J35" s="1677" t="s">
        <v>256</v>
      </c>
      <c r="K35" s="1639" t="s">
        <v>256</v>
      </c>
      <c r="L35" s="1638" t="s">
        <v>256</v>
      </c>
      <c r="M35" s="1638" t="s">
        <v>256</v>
      </c>
      <c r="N35" s="1637" t="s">
        <v>256</v>
      </c>
      <c r="O35" s="1628">
        <v>8</v>
      </c>
      <c r="P35" s="1616"/>
      <c r="Q35" s="802"/>
      <c r="R35" s="941"/>
      <c r="S35" s="941"/>
      <c r="U35" s="197"/>
      <c r="V35" s="197"/>
      <c r="W35" s="197"/>
      <c r="X35" s="197"/>
      <c r="Y35" s="197"/>
      <c r="Z35" s="197"/>
      <c r="AA35" s="197"/>
      <c r="AB35" s="941"/>
      <c r="AC35" s="941"/>
      <c r="AD35" s="941"/>
    </row>
    <row r="36" spans="1:78" ht="8.1" customHeight="1">
      <c r="A36" s="1634"/>
      <c r="B36" s="941"/>
      <c r="C36" s="941" t="s">
        <v>2310</v>
      </c>
      <c r="D36" s="941"/>
      <c r="E36" s="1636"/>
      <c r="F36" s="941"/>
      <c r="G36" s="1678" t="s">
        <v>256</v>
      </c>
      <c r="H36" s="1677" t="s">
        <v>256</v>
      </c>
      <c r="I36" s="1677" t="s">
        <v>256</v>
      </c>
      <c r="J36" s="1677" t="s">
        <v>256</v>
      </c>
      <c r="K36" s="1639" t="s">
        <v>256</v>
      </c>
      <c r="L36" s="1638" t="s">
        <v>256</v>
      </c>
      <c r="M36" s="1638" t="s">
        <v>256</v>
      </c>
      <c r="N36" s="1637" t="s">
        <v>256</v>
      </c>
      <c r="O36" s="1628">
        <v>30</v>
      </c>
      <c r="P36" s="1616"/>
      <c r="Q36" s="802"/>
      <c r="R36" s="941"/>
      <c r="S36" s="941"/>
      <c r="U36" s="941"/>
      <c r="V36" s="941"/>
      <c r="W36" s="197"/>
      <c r="X36" s="1616"/>
      <c r="Y36" s="197"/>
      <c r="Z36" s="197"/>
      <c r="AA36" s="197"/>
      <c r="AB36" s="941"/>
      <c r="AD36" s="1653"/>
    </row>
    <row r="37" spans="1:78" ht="8.1" customHeight="1">
      <c r="A37" s="1634"/>
      <c r="B37" s="941"/>
      <c r="C37" s="941"/>
      <c r="D37" s="941"/>
      <c r="E37" s="1636" t="s">
        <v>1932</v>
      </c>
      <c r="F37" s="941"/>
      <c r="G37" s="1676">
        <v>115065.356</v>
      </c>
      <c r="H37" s="1675">
        <v>103986.66899999999</v>
      </c>
      <c r="I37" s="1675">
        <v>92968.4</v>
      </c>
      <c r="J37" s="1629">
        <v>-19.2</v>
      </c>
      <c r="K37" s="1631">
        <v>107377000</v>
      </c>
      <c r="L37" s="1630">
        <v>110518000</v>
      </c>
      <c r="M37" s="1630">
        <v>108695000</v>
      </c>
      <c r="N37" s="1629">
        <v>1.23</v>
      </c>
      <c r="O37" s="1628">
        <v>30</v>
      </c>
      <c r="P37" s="1616"/>
      <c r="Q37" s="802"/>
      <c r="R37" s="941"/>
      <c r="S37" s="941"/>
      <c r="U37" s="941"/>
      <c r="V37" s="941"/>
      <c r="W37" s="197"/>
      <c r="X37" s="1616"/>
      <c r="Y37" s="197"/>
      <c r="Z37" s="197"/>
      <c r="AA37" s="197"/>
      <c r="AB37" s="941"/>
      <c r="AD37" s="1653"/>
    </row>
    <row r="38" spans="1:78" ht="8.1" customHeight="1">
      <c r="A38" s="1634"/>
      <c r="B38" s="941" t="s">
        <v>2309</v>
      </c>
      <c r="C38" s="941"/>
      <c r="D38" s="941"/>
      <c r="E38" s="1636"/>
      <c r="F38" s="941"/>
      <c r="G38" s="1676">
        <v>367.66199999999998</v>
      </c>
      <c r="H38" s="1675">
        <v>274.93</v>
      </c>
      <c r="I38" s="1675">
        <v>182.68700000000001</v>
      </c>
      <c r="J38" s="1629">
        <v>-50.31</v>
      </c>
      <c r="K38" s="1631">
        <v>4273000</v>
      </c>
      <c r="L38" s="1630">
        <v>3843000</v>
      </c>
      <c r="M38" s="1630">
        <v>2564000</v>
      </c>
      <c r="N38" s="1629">
        <v>-40</v>
      </c>
      <c r="O38" s="1628">
        <v>21</v>
      </c>
      <c r="P38" s="1616"/>
      <c r="Q38" s="802"/>
      <c r="R38" s="941"/>
      <c r="S38" s="941"/>
      <c r="U38" s="941"/>
      <c r="V38" s="941"/>
      <c r="W38" s="197"/>
      <c r="X38" s="1616"/>
      <c r="Y38" s="197"/>
      <c r="Z38" s="197"/>
      <c r="AA38" s="197"/>
      <c r="AB38" s="941"/>
      <c r="AD38" s="1653"/>
    </row>
    <row r="39" spans="1:78" ht="8.1" customHeight="1">
      <c r="A39" s="1695"/>
      <c r="B39" s="941" t="s">
        <v>2308</v>
      </c>
      <c r="C39" s="941"/>
      <c r="D39" s="941"/>
      <c r="E39" s="1636"/>
      <c r="F39" s="941"/>
      <c r="G39" s="1676"/>
      <c r="H39" s="1675"/>
      <c r="I39" s="1675"/>
      <c r="J39" s="1629"/>
      <c r="K39" s="1631"/>
      <c r="L39" s="1630"/>
      <c r="M39" s="1630"/>
      <c r="N39" s="1629"/>
      <c r="O39" s="1628"/>
      <c r="P39" s="1616"/>
      <c r="Q39" s="802"/>
      <c r="R39" s="941"/>
      <c r="S39" s="941"/>
      <c r="U39" s="941"/>
      <c r="V39" s="941"/>
      <c r="W39" s="197"/>
      <c r="X39" s="1616"/>
      <c r="Y39" s="197"/>
      <c r="Z39" s="197"/>
      <c r="AA39" s="197"/>
      <c r="AB39" s="941"/>
      <c r="AD39" s="1653"/>
    </row>
    <row r="40" spans="1:78" ht="8.1" customHeight="1">
      <c r="A40" s="1634"/>
      <c r="B40" s="1616"/>
      <c r="C40" s="941" t="s">
        <v>2307</v>
      </c>
      <c r="D40" s="941"/>
      <c r="E40" s="1636"/>
      <c r="F40" s="941"/>
      <c r="G40" s="1676">
        <v>39640.290999999997</v>
      </c>
      <c r="H40" s="1675">
        <v>36038.910000000003</v>
      </c>
      <c r="I40" s="1675">
        <v>36005.326000000001</v>
      </c>
      <c r="J40" s="1629">
        <v>-9.17</v>
      </c>
      <c r="K40" s="1631">
        <v>31855000</v>
      </c>
      <c r="L40" s="1630">
        <v>41984000</v>
      </c>
      <c r="M40" s="1630">
        <v>50222000</v>
      </c>
      <c r="N40" s="1629">
        <v>57.66</v>
      </c>
      <c r="O40" s="1640">
        <v>66</v>
      </c>
      <c r="P40" s="1616"/>
      <c r="Q40" s="802"/>
      <c r="R40" s="941"/>
      <c r="S40" s="941"/>
      <c r="U40" s="941"/>
      <c r="V40" s="941"/>
      <c r="W40" s="197"/>
      <c r="X40" s="1616"/>
      <c r="Y40" s="197"/>
      <c r="Z40" s="197"/>
      <c r="AA40" s="197"/>
      <c r="AB40" s="941"/>
      <c r="AD40" s="1653"/>
    </row>
    <row r="41" spans="1:78" ht="8.1" customHeight="1">
      <c r="A41" s="1634"/>
      <c r="B41" s="941"/>
      <c r="C41" s="941" t="s">
        <v>2306</v>
      </c>
      <c r="D41" s="1616"/>
      <c r="E41" s="1636"/>
      <c r="F41" s="941"/>
      <c r="G41" s="1676">
        <v>9504.8230000000003</v>
      </c>
      <c r="H41" s="1675">
        <v>8747.61</v>
      </c>
      <c r="I41" s="1675">
        <v>8237.0419999999995</v>
      </c>
      <c r="J41" s="1629">
        <v>-13.34</v>
      </c>
      <c r="K41" s="1631">
        <v>5340000</v>
      </c>
      <c r="L41" s="1630">
        <v>7868000</v>
      </c>
      <c r="M41" s="1630">
        <v>8920000</v>
      </c>
      <c r="N41" s="1629">
        <v>67.040000000000006</v>
      </c>
      <c r="O41" s="1628">
        <v>10</v>
      </c>
      <c r="P41" s="1616"/>
      <c r="Q41" s="802"/>
      <c r="R41" s="941"/>
      <c r="S41" s="941"/>
      <c r="U41" s="941"/>
      <c r="V41" s="941"/>
      <c r="W41" s="197"/>
      <c r="X41" s="1616"/>
      <c r="Y41" s="197"/>
      <c r="Z41" s="197"/>
      <c r="AA41" s="197"/>
      <c r="AB41" s="941"/>
      <c r="AD41" s="1653"/>
    </row>
    <row r="42" spans="1:78" ht="8.1" customHeight="1">
      <c r="A42" s="1634"/>
      <c r="B42" s="941"/>
      <c r="C42" s="941" t="s">
        <v>2305</v>
      </c>
      <c r="D42" s="1616"/>
      <c r="E42" s="1636"/>
      <c r="F42" s="941"/>
      <c r="G42" s="1676">
        <v>30135.468000000001</v>
      </c>
      <c r="H42" s="1675">
        <v>27291.3</v>
      </c>
      <c r="I42" s="1675">
        <v>27768.284</v>
      </c>
      <c r="J42" s="1629">
        <v>-7.86</v>
      </c>
      <c r="K42" s="1631">
        <v>26515000</v>
      </c>
      <c r="L42" s="1630">
        <v>34116000</v>
      </c>
      <c r="M42" s="1630">
        <v>41302000</v>
      </c>
      <c r="N42" s="1629">
        <v>55.77</v>
      </c>
      <c r="O42" s="1628">
        <v>56</v>
      </c>
      <c r="P42" s="1616"/>
      <c r="Q42" s="802"/>
      <c r="R42" s="941"/>
      <c r="S42" s="941"/>
      <c r="U42" s="941"/>
      <c r="V42" s="941"/>
      <c r="W42" s="197"/>
      <c r="X42" s="1616"/>
      <c r="Y42" s="197"/>
      <c r="Z42" s="197"/>
      <c r="AA42" s="197"/>
      <c r="AB42" s="941"/>
      <c r="AD42" s="1653"/>
    </row>
    <row r="43" spans="1:78" ht="8.1" customHeight="1">
      <c r="A43" s="1695"/>
      <c r="B43" s="941" t="s">
        <v>2304</v>
      </c>
      <c r="C43" s="941"/>
      <c r="D43" s="941"/>
      <c r="E43" s="1636"/>
      <c r="F43" s="941"/>
      <c r="G43" s="1676"/>
      <c r="H43" s="1675"/>
      <c r="I43" s="1675"/>
      <c r="J43" s="1629"/>
      <c r="K43" s="1631"/>
      <c r="L43" s="1630"/>
      <c r="M43" s="1630"/>
      <c r="N43" s="1629"/>
      <c r="O43" s="1628"/>
      <c r="P43" s="1616"/>
      <c r="Q43" s="802"/>
      <c r="R43" s="941"/>
      <c r="S43" s="941"/>
      <c r="U43" s="197"/>
      <c r="V43" s="197"/>
      <c r="W43" s="197"/>
      <c r="X43" s="197"/>
      <c r="Y43" s="197"/>
      <c r="Z43" s="197"/>
      <c r="AA43" s="197"/>
      <c r="AB43" s="941"/>
      <c r="AC43" s="941"/>
      <c r="AD43" s="941"/>
    </row>
    <row r="44" spans="1:78" ht="8.1" customHeight="1">
      <c r="A44" s="1634"/>
      <c r="B44" s="1616"/>
      <c r="C44" s="941" t="s">
        <v>2303</v>
      </c>
      <c r="D44" s="941"/>
      <c r="E44" s="1636"/>
      <c r="F44" s="941"/>
      <c r="G44" s="1676">
        <v>32138.616000000002</v>
      </c>
      <c r="H44" s="1675">
        <v>19565.719000000001</v>
      </c>
      <c r="I44" s="1675">
        <v>19201.696</v>
      </c>
      <c r="J44" s="1629">
        <v>-40.25</v>
      </c>
      <c r="K44" s="1631">
        <v>21875000</v>
      </c>
      <c r="L44" s="1630">
        <v>22077000</v>
      </c>
      <c r="M44" s="1630">
        <v>26676000</v>
      </c>
      <c r="N44" s="1629">
        <v>21.95</v>
      </c>
      <c r="O44" s="1628">
        <v>31</v>
      </c>
      <c r="P44" s="1616"/>
      <c r="Q44" s="802"/>
      <c r="R44" s="941"/>
      <c r="S44" s="941"/>
      <c r="U44" s="197"/>
      <c r="V44" s="197"/>
      <c r="W44" s="197"/>
      <c r="X44" s="197"/>
      <c r="Y44" s="197"/>
      <c r="Z44" s="197"/>
      <c r="AA44" s="197"/>
      <c r="AB44" s="941"/>
      <c r="AC44" s="941"/>
      <c r="AD44" s="941"/>
    </row>
    <row r="45" spans="1:78" ht="12" customHeight="1">
      <c r="A45" s="1707" t="s">
        <v>2302</v>
      </c>
      <c r="B45" s="1706"/>
      <c r="C45" s="1706"/>
      <c r="D45" s="1706"/>
      <c r="E45" s="1706"/>
      <c r="F45" s="1705"/>
      <c r="G45" s="1678" t="s">
        <v>256</v>
      </c>
      <c r="H45" s="1677" t="s">
        <v>256</v>
      </c>
      <c r="I45" s="1677" t="s">
        <v>256</v>
      </c>
      <c r="J45" s="1637" t="s">
        <v>256</v>
      </c>
      <c r="K45" s="1639">
        <v>888915000</v>
      </c>
      <c r="L45" s="1638">
        <v>1085974000</v>
      </c>
      <c r="M45" s="1638">
        <v>1300756000</v>
      </c>
      <c r="N45" s="1637">
        <v>46.33</v>
      </c>
      <c r="O45" s="1640">
        <v>180</v>
      </c>
      <c r="P45" s="1655"/>
      <c r="Q45" s="802"/>
      <c r="R45" s="1651"/>
      <c r="S45" s="1651"/>
      <c r="T45" s="1651"/>
      <c r="U45" s="1651"/>
      <c r="V45" s="1651"/>
      <c r="W45" s="1643"/>
      <c r="X45" s="197"/>
      <c r="Y45" s="1643"/>
      <c r="Z45" s="1705"/>
      <c r="AA45" s="197"/>
      <c r="AB45" s="1705"/>
      <c r="AC45" s="941"/>
      <c r="AD45" s="941"/>
      <c r="AE45" s="1654"/>
      <c r="AF45" s="1654"/>
      <c r="AG45" s="1654"/>
      <c r="AH45" s="1701"/>
      <c r="AI45" s="1701"/>
      <c r="AJ45" s="1701"/>
      <c r="AK45" s="1701"/>
      <c r="AL45" s="1701"/>
      <c r="AM45" s="1701"/>
      <c r="AN45" s="1701"/>
      <c r="AO45" s="1654"/>
      <c r="AP45" s="1654"/>
      <c r="AQ45" s="1654"/>
      <c r="AR45" s="1654"/>
      <c r="AS45" s="1654"/>
      <c r="AT45" s="1654"/>
      <c r="AU45" s="1654"/>
      <c r="AV45" s="1654"/>
      <c r="AW45" s="1654"/>
      <c r="AX45" s="1252"/>
      <c r="AY45" s="1252"/>
      <c r="AZ45" s="1252"/>
      <c r="BA45" s="1252"/>
      <c r="BB45" s="1252"/>
      <c r="BC45" s="1252"/>
      <c r="BD45" s="1252"/>
      <c r="BE45" s="1252"/>
      <c r="BF45" s="1252"/>
      <c r="BG45" s="1252"/>
      <c r="BH45" s="1252"/>
      <c r="BI45" s="1252"/>
      <c r="BJ45" s="1252"/>
      <c r="BK45" s="1252"/>
      <c r="BL45" s="1252"/>
      <c r="BM45" s="1252"/>
      <c r="BN45" s="1252"/>
      <c r="BO45" s="1252"/>
      <c r="BP45" s="1252"/>
      <c r="BQ45" s="1252"/>
      <c r="BR45" s="1252"/>
      <c r="BS45" s="1252"/>
      <c r="BT45" s="1252"/>
      <c r="BU45" s="1252"/>
      <c r="BV45" s="1252"/>
      <c r="BW45" s="1252"/>
      <c r="BX45" s="1252"/>
      <c r="BY45" s="1252"/>
      <c r="BZ45" s="1252"/>
    </row>
    <row r="46" spans="1:78" ht="8.1" customHeight="1">
      <c r="A46" s="1634" t="s">
        <v>1935</v>
      </c>
      <c r="B46" s="197"/>
      <c r="C46" s="197"/>
      <c r="D46" s="197"/>
      <c r="E46" s="197"/>
      <c r="F46" s="197"/>
      <c r="G46" s="1676"/>
      <c r="H46" s="1675"/>
      <c r="I46" s="1675"/>
      <c r="J46" s="1629"/>
      <c r="K46" s="1631"/>
      <c r="L46" s="1630"/>
      <c r="M46" s="1630"/>
      <c r="N46" s="1629"/>
      <c r="O46" s="1628"/>
      <c r="Q46" s="802"/>
      <c r="R46" s="941"/>
      <c r="S46" s="941"/>
      <c r="U46" s="941"/>
      <c r="V46" s="941"/>
      <c r="W46" s="197"/>
      <c r="X46" s="197"/>
      <c r="Y46" s="197"/>
      <c r="Z46" s="197"/>
      <c r="AA46" s="197"/>
      <c r="AB46" s="941"/>
      <c r="AD46" s="1653"/>
    </row>
    <row r="47" spans="1:78" ht="8.1" customHeight="1">
      <c r="A47" s="1634"/>
      <c r="B47" s="197" t="s">
        <v>2301</v>
      </c>
      <c r="C47" s="941"/>
      <c r="D47" s="941"/>
      <c r="E47" s="941"/>
      <c r="F47" s="941"/>
      <c r="G47" s="1676">
        <v>40584.942999999999</v>
      </c>
      <c r="H47" s="1675">
        <v>44663.767999999996</v>
      </c>
      <c r="I47" s="1675">
        <v>41784.892999999996</v>
      </c>
      <c r="J47" s="1629">
        <v>2.96</v>
      </c>
      <c r="K47" s="1631">
        <v>86734000</v>
      </c>
      <c r="L47" s="1630">
        <v>105623000</v>
      </c>
      <c r="M47" s="1630">
        <v>112747000</v>
      </c>
      <c r="N47" s="1629">
        <v>30.66</v>
      </c>
      <c r="O47" s="1640">
        <v>78</v>
      </c>
      <c r="Q47" s="802"/>
      <c r="W47" s="1616"/>
      <c r="X47" s="1616"/>
      <c r="Y47" s="197"/>
      <c r="AA47" s="197"/>
      <c r="AC47" s="941"/>
      <c r="AD47" s="941"/>
      <c r="AW47" s="1701"/>
    </row>
    <row r="48" spans="1:78" ht="8.1" customHeight="1">
      <c r="A48" s="1634"/>
      <c r="B48" s="941"/>
      <c r="C48" s="941" t="s">
        <v>2300</v>
      </c>
      <c r="D48" s="941"/>
      <c r="E48" s="941"/>
      <c r="F48" s="941"/>
      <c r="G48" s="1676">
        <v>55734.116000000002</v>
      </c>
      <c r="H48" s="1675">
        <v>58830.923999999999</v>
      </c>
      <c r="I48" s="1675">
        <v>57556.434999999998</v>
      </c>
      <c r="J48" s="1629">
        <v>2.96</v>
      </c>
      <c r="K48" s="1639" t="s">
        <v>256</v>
      </c>
      <c r="L48" s="1638" t="s">
        <v>256</v>
      </c>
      <c r="M48" s="1638" t="s">
        <v>256</v>
      </c>
      <c r="N48" s="1637" t="s">
        <v>256</v>
      </c>
      <c r="O48" s="1628">
        <v>61</v>
      </c>
      <c r="Q48" s="802"/>
      <c r="R48" s="941"/>
      <c r="S48" s="941"/>
      <c r="U48" s="197"/>
      <c r="V48" s="197"/>
      <c r="W48" s="197"/>
      <c r="X48" s="197"/>
      <c r="Y48" s="197"/>
      <c r="Z48" s="197"/>
      <c r="AA48" s="197"/>
      <c r="AB48" s="941"/>
      <c r="AC48" s="941"/>
      <c r="AD48" s="941"/>
    </row>
    <row r="49" spans="1:49" ht="8.1" customHeight="1">
      <c r="A49" s="1634"/>
      <c r="B49" s="941"/>
      <c r="C49" s="941"/>
      <c r="D49" s="941"/>
      <c r="E49" s="1636" t="s">
        <v>1932</v>
      </c>
      <c r="F49" s="941"/>
      <c r="G49" s="1676">
        <v>40584.942999999999</v>
      </c>
      <c r="H49" s="1675">
        <v>44663.767999999996</v>
      </c>
      <c r="I49" s="1675">
        <v>41784.892999999996</v>
      </c>
      <c r="J49" s="1629">
        <v>2.96</v>
      </c>
      <c r="K49" s="1631">
        <v>83933000</v>
      </c>
      <c r="L49" s="1630">
        <v>103062000</v>
      </c>
      <c r="M49" s="1630">
        <v>109665000</v>
      </c>
      <c r="N49" s="1629">
        <v>30.66</v>
      </c>
      <c r="O49" s="1628">
        <v>60</v>
      </c>
      <c r="Q49" s="802"/>
      <c r="R49" s="941"/>
      <c r="S49" s="941"/>
      <c r="U49" s="197"/>
      <c r="V49" s="197"/>
      <c r="W49" s="197"/>
      <c r="X49" s="197"/>
      <c r="Y49" s="197"/>
      <c r="Z49" s="197"/>
      <c r="AA49" s="197"/>
      <c r="AB49" s="941"/>
      <c r="AC49" s="941"/>
      <c r="AD49" s="941"/>
    </row>
    <row r="50" spans="1:49" ht="8.1" customHeight="1">
      <c r="A50" s="1634"/>
      <c r="B50" s="941"/>
      <c r="C50" s="941" t="s">
        <v>1854</v>
      </c>
      <c r="D50" s="941"/>
      <c r="E50" s="941"/>
      <c r="F50" s="941"/>
      <c r="G50" s="1678" t="s">
        <v>256</v>
      </c>
      <c r="H50" s="1677" t="s">
        <v>256</v>
      </c>
      <c r="I50" s="1677" t="s">
        <v>256</v>
      </c>
      <c r="J50" s="1637" t="s">
        <v>256</v>
      </c>
      <c r="K50" s="1639" t="s">
        <v>256</v>
      </c>
      <c r="L50" s="1638" t="s">
        <v>256</v>
      </c>
      <c r="M50" s="1638" t="s">
        <v>256</v>
      </c>
      <c r="N50" s="1637" t="s">
        <v>256</v>
      </c>
      <c r="O50" s="1628">
        <v>18</v>
      </c>
      <c r="Q50" s="802"/>
      <c r="R50" s="941"/>
      <c r="S50" s="941"/>
      <c r="U50" s="197"/>
      <c r="V50" s="197"/>
      <c r="W50" s="197"/>
      <c r="X50" s="197"/>
      <c r="Y50" s="197"/>
      <c r="Z50" s="197"/>
      <c r="AA50" s="197"/>
      <c r="AB50" s="941"/>
      <c r="AC50" s="941"/>
      <c r="AD50" s="941"/>
    </row>
    <row r="51" spans="1:49" ht="8.1" customHeight="1">
      <c r="A51" s="1634"/>
      <c r="B51" s="941"/>
      <c r="C51" s="941"/>
      <c r="D51" s="941"/>
      <c r="E51" s="1636" t="s">
        <v>1932</v>
      </c>
      <c r="F51" s="941"/>
      <c r="G51" s="1678" t="s">
        <v>256</v>
      </c>
      <c r="H51" s="1677" t="s">
        <v>256</v>
      </c>
      <c r="I51" s="1677" t="s">
        <v>256</v>
      </c>
      <c r="J51" s="1637" t="s">
        <v>256</v>
      </c>
      <c r="K51" s="1631">
        <v>2801000</v>
      </c>
      <c r="L51" s="1630">
        <v>2561000</v>
      </c>
      <c r="M51" s="1630">
        <v>3082000</v>
      </c>
      <c r="N51" s="1629">
        <v>10.029999999999999</v>
      </c>
      <c r="O51" s="1628">
        <v>18</v>
      </c>
      <c r="Q51" s="802"/>
      <c r="R51" s="941"/>
      <c r="S51" s="941"/>
      <c r="U51" s="197"/>
      <c r="V51" s="197"/>
      <c r="W51" s="197"/>
      <c r="X51" s="197"/>
      <c r="Y51" s="197"/>
      <c r="Z51" s="197"/>
      <c r="AA51" s="197"/>
      <c r="AB51" s="941"/>
      <c r="AC51" s="941"/>
      <c r="AD51" s="941"/>
    </row>
    <row r="52" spans="1:49" ht="8.1" customHeight="1">
      <c r="A52" s="1634"/>
      <c r="B52" s="941"/>
      <c r="C52" s="197" t="s">
        <v>2299</v>
      </c>
      <c r="D52" s="941"/>
      <c r="E52" s="197"/>
      <c r="F52" s="941"/>
      <c r="G52" s="1676">
        <v>285142.86800000002</v>
      </c>
      <c r="H52" s="1675">
        <v>287994.58199999999</v>
      </c>
      <c r="I52" s="1675">
        <v>283608.53200000001</v>
      </c>
      <c r="J52" s="1629">
        <v>-0.54</v>
      </c>
      <c r="K52" s="1631">
        <v>675467000</v>
      </c>
      <c r="L52" s="1630">
        <v>808773000</v>
      </c>
      <c r="M52" s="1630">
        <v>984539000</v>
      </c>
      <c r="N52" s="1629">
        <v>45.76</v>
      </c>
      <c r="O52" s="1640">
        <v>153</v>
      </c>
      <c r="Q52" s="802"/>
      <c r="U52" s="197"/>
      <c r="V52" s="197"/>
      <c r="Y52" s="197"/>
      <c r="AA52" s="197"/>
      <c r="AC52" s="941"/>
      <c r="AD52" s="941"/>
      <c r="AW52" s="1701"/>
    </row>
    <row r="53" spans="1:49" ht="8.1" customHeight="1">
      <c r="A53" s="1634"/>
      <c r="B53" s="941"/>
      <c r="C53" s="941"/>
      <c r="D53" s="941" t="s">
        <v>2296</v>
      </c>
      <c r="E53" s="941"/>
      <c r="F53" s="941"/>
      <c r="G53" s="1676">
        <v>179236.41800000001</v>
      </c>
      <c r="H53" s="1675">
        <v>171899.27499999999</v>
      </c>
      <c r="I53" s="1675">
        <v>179708.774</v>
      </c>
      <c r="J53" s="1629">
        <v>0.26</v>
      </c>
      <c r="K53" s="1631">
        <v>479712000</v>
      </c>
      <c r="L53" s="1630">
        <v>514026000</v>
      </c>
      <c r="M53" s="1630">
        <v>651311000</v>
      </c>
      <c r="N53" s="1629">
        <v>35.770000000000003</v>
      </c>
      <c r="O53" s="1628">
        <v>86</v>
      </c>
      <c r="Q53" s="802"/>
      <c r="R53" s="941"/>
      <c r="S53" s="941"/>
      <c r="U53" s="197"/>
      <c r="V53" s="197"/>
      <c r="W53" s="197"/>
      <c r="X53" s="1616"/>
      <c r="Y53" s="197"/>
      <c r="Z53" s="197"/>
      <c r="AA53" s="197"/>
      <c r="AB53" s="941"/>
      <c r="AC53" s="941"/>
      <c r="AD53" s="941"/>
    </row>
    <row r="54" spans="1:49" ht="8.1" customHeight="1">
      <c r="A54" s="1634"/>
      <c r="B54" s="941"/>
      <c r="C54" s="941"/>
      <c r="D54" s="941" t="s">
        <v>2295</v>
      </c>
      <c r="E54" s="941"/>
      <c r="F54" s="941"/>
      <c r="G54" s="1676">
        <v>105906.45</v>
      </c>
      <c r="H54" s="1675">
        <v>116095.307</v>
      </c>
      <c r="I54" s="1675">
        <v>103899.758</v>
      </c>
      <c r="J54" s="1629">
        <v>-1.89</v>
      </c>
      <c r="K54" s="1631">
        <v>195755000</v>
      </c>
      <c r="L54" s="1630">
        <v>294747000</v>
      </c>
      <c r="M54" s="1630">
        <v>333228000</v>
      </c>
      <c r="N54" s="1629">
        <v>70.23</v>
      </c>
      <c r="O54" s="1628">
        <v>67</v>
      </c>
      <c r="Q54" s="802"/>
      <c r="R54" s="941"/>
      <c r="S54" s="941"/>
      <c r="T54" s="941"/>
      <c r="U54" s="197"/>
      <c r="V54" s="197"/>
      <c r="W54" s="197"/>
      <c r="X54" s="197"/>
      <c r="Y54" s="197"/>
      <c r="Z54" s="197"/>
      <c r="AA54" s="197"/>
      <c r="AB54" s="941"/>
      <c r="AC54" s="941"/>
      <c r="AD54" s="941"/>
    </row>
    <row r="55" spans="1:49" ht="8.1" customHeight="1">
      <c r="A55" s="1634"/>
      <c r="B55" s="197" t="s">
        <v>2298</v>
      </c>
      <c r="C55" s="941"/>
      <c r="D55" s="941"/>
      <c r="E55" s="941"/>
      <c r="F55" s="941"/>
      <c r="G55" s="1676">
        <v>42828.828000000001</v>
      </c>
      <c r="H55" s="1675">
        <v>47903.341999999997</v>
      </c>
      <c r="I55" s="1675">
        <v>52617.724000000002</v>
      </c>
      <c r="J55" s="1629">
        <v>-1.89</v>
      </c>
      <c r="K55" s="1631">
        <v>79039000</v>
      </c>
      <c r="L55" s="1630">
        <v>105335000</v>
      </c>
      <c r="M55" s="1630">
        <v>135678000</v>
      </c>
      <c r="N55" s="1629">
        <v>70.23</v>
      </c>
      <c r="O55" s="1640">
        <v>47</v>
      </c>
      <c r="Q55" s="802"/>
      <c r="R55" s="941"/>
      <c r="S55" s="941"/>
      <c r="T55" s="941"/>
      <c r="U55" s="197"/>
      <c r="V55" s="197"/>
      <c r="W55" s="941"/>
      <c r="X55" s="941"/>
      <c r="Y55" s="197"/>
      <c r="Z55" s="197"/>
      <c r="AA55" s="197"/>
      <c r="AB55" s="941"/>
      <c r="AC55" s="941"/>
      <c r="AD55" s="941"/>
      <c r="AW55" s="1701"/>
    </row>
    <row r="56" spans="1:49" ht="8.1" customHeight="1">
      <c r="A56" s="1634"/>
      <c r="B56" s="941"/>
      <c r="C56" s="941" t="s">
        <v>2297</v>
      </c>
      <c r="D56" s="941"/>
      <c r="E56" s="941"/>
      <c r="F56" s="941"/>
      <c r="G56" s="1678" t="s">
        <v>256</v>
      </c>
      <c r="H56" s="1677" t="s">
        <v>256</v>
      </c>
      <c r="I56" s="1677" t="s">
        <v>256</v>
      </c>
      <c r="J56" s="1637" t="s">
        <v>256</v>
      </c>
      <c r="K56" s="1639" t="s">
        <v>256</v>
      </c>
      <c r="L56" s="1638" t="s">
        <v>256</v>
      </c>
      <c r="M56" s="1638" t="s">
        <v>256</v>
      </c>
      <c r="N56" s="1637" t="s">
        <v>256</v>
      </c>
      <c r="O56" s="1628">
        <v>12</v>
      </c>
      <c r="Q56" s="802"/>
      <c r="R56" s="1092"/>
      <c r="S56" s="1092"/>
      <c r="T56" s="1092"/>
      <c r="U56" s="1092"/>
      <c r="V56" s="1092"/>
      <c r="W56" s="670"/>
      <c r="X56" s="670"/>
      <c r="Y56" s="670"/>
      <c r="Z56" s="670"/>
      <c r="AA56" s="670"/>
      <c r="AB56" s="1092"/>
      <c r="AC56" s="1092"/>
      <c r="AD56" s="1092"/>
      <c r="AL56" s="1670"/>
      <c r="AM56" s="1670"/>
      <c r="AN56" s="1670"/>
      <c r="AO56" s="1670"/>
      <c r="AP56" s="1670"/>
      <c r="AQ56" s="1670"/>
      <c r="AR56" s="1670"/>
      <c r="AS56" s="1670"/>
      <c r="AT56" s="1670"/>
    </row>
    <row r="57" spans="1:49" ht="8.1" customHeight="1">
      <c r="A57" s="1634"/>
      <c r="B57" s="941"/>
      <c r="C57" s="941"/>
      <c r="D57" s="941" t="s">
        <v>1932</v>
      </c>
      <c r="E57" s="941"/>
      <c r="F57" s="941"/>
      <c r="G57" s="1676">
        <v>7267.5479999999998</v>
      </c>
      <c r="H57" s="1675">
        <v>5908.3959999999997</v>
      </c>
      <c r="I57" s="1675">
        <v>7044.53</v>
      </c>
      <c r="J57" s="1629">
        <v>-3.07</v>
      </c>
      <c r="K57" s="1631">
        <v>11009000</v>
      </c>
      <c r="L57" s="1630">
        <v>9584000</v>
      </c>
      <c r="M57" s="1630">
        <v>12692000</v>
      </c>
      <c r="N57" s="1629">
        <v>15.29</v>
      </c>
      <c r="O57" s="1628">
        <v>11</v>
      </c>
      <c r="Q57" s="802"/>
      <c r="R57" s="941"/>
      <c r="S57" s="941"/>
      <c r="U57" s="197"/>
      <c r="V57" s="197"/>
      <c r="W57" s="197"/>
      <c r="X57" s="197"/>
      <c r="Y57" s="197"/>
      <c r="Z57" s="802"/>
      <c r="AA57" s="197"/>
      <c r="AB57" s="1443"/>
      <c r="AC57" s="941"/>
      <c r="AD57" s="941"/>
    </row>
    <row r="58" spans="1:49" ht="8.1" customHeight="1">
      <c r="A58" s="1634"/>
      <c r="B58" s="941"/>
      <c r="C58" s="941" t="s">
        <v>2296</v>
      </c>
      <c r="D58" s="941"/>
      <c r="E58" s="941"/>
      <c r="F58" s="941"/>
      <c r="G58" s="1676">
        <v>33322.866000000002</v>
      </c>
      <c r="H58" s="1675">
        <v>39864.697999999997</v>
      </c>
      <c r="I58" s="1675">
        <v>43816.802000000003</v>
      </c>
      <c r="J58" s="1629">
        <v>31.49</v>
      </c>
      <c r="K58" s="1631">
        <v>62734000</v>
      </c>
      <c r="L58" s="1630">
        <v>90528000</v>
      </c>
      <c r="M58" s="1630">
        <v>118459000</v>
      </c>
      <c r="N58" s="1629">
        <v>88.83</v>
      </c>
      <c r="O58" s="1628">
        <v>26</v>
      </c>
      <c r="Q58" s="802"/>
      <c r="R58" s="941"/>
      <c r="S58" s="941"/>
      <c r="U58" s="197"/>
      <c r="V58" s="197"/>
      <c r="W58" s="197"/>
      <c r="X58" s="197"/>
      <c r="Y58" s="197"/>
      <c r="Z58" s="197"/>
      <c r="AA58" s="197"/>
      <c r="AB58" s="941"/>
      <c r="AC58" s="941"/>
      <c r="AD58" s="941"/>
    </row>
    <row r="59" spans="1:49" ht="7.5" customHeight="1">
      <c r="A59" s="1634"/>
      <c r="B59" s="941"/>
      <c r="C59" s="941" t="s">
        <v>2295</v>
      </c>
      <c r="D59" s="941"/>
      <c r="E59" s="941"/>
      <c r="F59" s="1636"/>
      <c r="G59" s="1676">
        <v>2238.4140000000002</v>
      </c>
      <c r="H59" s="1675">
        <v>2130.248</v>
      </c>
      <c r="I59" s="1675">
        <v>1756.3920000000001</v>
      </c>
      <c r="J59" s="1629">
        <v>-21.53</v>
      </c>
      <c r="K59" s="1631">
        <v>5296000</v>
      </c>
      <c r="L59" s="1630">
        <v>5223000</v>
      </c>
      <c r="M59" s="1630">
        <v>4527000</v>
      </c>
      <c r="N59" s="1629">
        <v>-14.52</v>
      </c>
      <c r="O59" s="1628">
        <v>10</v>
      </c>
      <c r="P59" s="1616"/>
      <c r="Q59" s="802"/>
      <c r="R59" s="941"/>
      <c r="S59" s="941"/>
      <c r="U59" s="197"/>
      <c r="V59" s="197"/>
      <c r="W59" s="197"/>
      <c r="X59" s="197"/>
      <c r="Y59" s="197"/>
      <c r="Z59" s="197"/>
      <c r="AA59" s="197"/>
      <c r="AB59" s="941"/>
      <c r="AC59" s="941"/>
      <c r="AD59" s="941"/>
    </row>
    <row r="60" spans="1:49" ht="12" customHeight="1">
      <c r="A60" s="1650" t="s">
        <v>2294</v>
      </c>
      <c r="B60" s="1653"/>
      <c r="C60" s="1653"/>
      <c r="D60" s="1653"/>
      <c r="E60" s="1653"/>
      <c r="F60" s="1704"/>
      <c r="G60" s="1678" t="s">
        <v>256</v>
      </c>
      <c r="H60" s="1677" t="s">
        <v>256</v>
      </c>
      <c r="I60" s="1677" t="s">
        <v>256</v>
      </c>
      <c r="J60" s="1637" t="s">
        <v>256</v>
      </c>
      <c r="K60" s="1639">
        <v>3689269000</v>
      </c>
      <c r="L60" s="1638">
        <v>3824987000</v>
      </c>
      <c r="M60" s="1638">
        <v>4567581000</v>
      </c>
      <c r="N60" s="1637">
        <v>23.81</v>
      </c>
      <c r="O60" s="1640">
        <v>1261</v>
      </c>
      <c r="P60" s="1655"/>
      <c r="Q60" s="802"/>
      <c r="R60" s="1651"/>
      <c r="S60" s="1651"/>
      <c r="T60" s="1651"/>
      <c r="U60" s="1651"/>
      <c r="V60" s="1651"/>
      <c r="W60" s="1643"/>
      <c r="X60" s="1643"/>
      <c r="Y60" s="197"/>
      <c r="Z60" s="1643"/>
      <c r="AA60" s="197"/>
      <c r="AB60" s="1653"/>
      <c r="AC60" s="941"/>
      <c r="AD60" s="941"/>
      <c r="AH60" s="1670"/>
      <c r="AI60" s="1670"/>
      <c r="AJ60" s="1670"/>
      <c r="AK60" s="1670"/>
      <c r="AL60" s="1670"/>
      <c r="AM60" s="1670"/>
      <c r="AP60" s="1654"/>
      <c r="AQ60" s="1654"/>
      <c r="AR60" s="1654"/>
      <c r="AS60" s="1654"/>
      <c r="AT60" s="1654"/>
      <c r="AU60" s="1654"/>
      <c r="AV60" s="1654"/>
      <c r="AW60" s="1654"/>
    </row>
    <row r="61" spans="1:49" ht="8.1" customHeight="1">
      <c r="A61" s="1634" t="s">
        <v>1935</v>
      </c>
      <c r="B61" s="941"/>
      <c r="C61" s="941"/>
      <c r="D61" s="941"/>
      <c r="E61" s="197"/>
      <c r="F61" s="1636"/>
      <c r="G61" s="1676"/>
      <c r="H61" s="1675"/>
      <c r="I61" s="1675"/>
      <c r="J61" s="1629" t="s">
        <v>373</v>
      </c>
      <c r="K61" s="1631"/>
      <c r="L61" s="1630"/>
      <c r="M61" s="1630"/>
      <c r="N61" s="1629"/>
      <c r="O61" s="1628"/>
      <c r="Q61" s="802"/>
      <c r="R61" s="941"/>
      <c r="S61" s="941"/>
      <c r="U61" s="941"/>
      <c r="V61" s="941"/>
      <c r="W61" s="197"/>
      <c r="X61" s="197"/>
      <c r="Y61" s="197"/>
      <c r="Z61" s="197"/>
      <c r="AA61" s="197"/>
      <c r="AB61" s="941"/>
      <c r="AD61" s="1653"/>
    </row>
    <row r="62" spans="1:49" ht="8.1" customHeight="1">
      <c r="A62" s="1634"/>
      <c r="B62" s="941" t="s">
        <v>2293</v>
      </c>
      <c r="C62" s="941"/>
      <c r="D62" s="941"/>
      <c r="E62" s="197"/>
      <c r="F62" s="1636"/>
      <c r="G62" s="1676"/>
      <c r="H62" s="1675"/>
      <c r="I62" s="1675"/>
      <c r="J62" s="1629"/>
      <c r="K62" s="1631"/>
      <c r="L62" s="1630"/>
      <c r="M62" s="1630"/>
      <c r="N62" s="1629"/>
      <c r="O62" s="1628"/>
      <c r="Q62" s="802"/>
      <c r="R62" s="941"/>
      <c r="S62" s="941"/>
      <c r="U62" s="941"/>
      <c r="V62" s="941"/>
      <c r="W62" s="197"/>
      <c r="X62" s="197"/>
      <c r="Y62" s="197"/>
      <c r="Z62" s="197"/>
      <c r="AA62" s="197"/>
      <c r="AB62" s="941"/>
      <c r="AD62" s="1653"/>
    </row>
    <row r="63" spans="1:49" ht="8.1" customHeight="1">
      <c r="A63" s="1634"/>
      <c r="B63" s="1616"/>
      <c r="C63" s="941" t="s">
        <v>2292</v>
      </c>
      <c r="D63" s="941"/>
      <c r="E63" s="941"/>
      <c r="F63" s="941"/>
      <c r="G63" s="1676">
        <v>89123.058000000005</v>
      </c>
      <c r="H63" s="1675">
        <v>97550.274000000005</v>
      </c>
      <c r="I63" s="1675">
        <v>96842.156000000003</v>
      </c>
      <c r="J63" s="1629">
        <v>8.66</v>
      </c>
      <c r="K63" s="1631">
        <v>337905000</v>
      </c>
      <c r="L63" s="1630">
        <v>337080000</v>
      </c>
      <c r="M63" s="1630">
        <v>402072000</v>
      </c>
      <c r="N63" s="1629">
        <v>18.989999999999998</v>
      </c>
      <c r="O63" s="1628">
        <v>393</v>
      </c>
      <c r="Q63" s="802"/>
      <c r="R63" s="941"/>
      <c r="S63" s="941"/>
      <c r="U63" s="197"/>
      <c r="V63" s="197"/>
      <c r="W63" s="197"/>
      <c r="X63" s="197"/>
      <c r="Y63" s="197"/>
      <c r="Z63" s="197"/>
      <c r="AA63" s="197"/>
      <c r="AB63" s="941"/>
      <c r="AC63" s="941"/>
      <c r="AD63" s="941"/>
    </row>
    <row r="64" spans="1:49" ht="8.1" customHeight="1">
      <c r="A64" s="1634"/>
      <c r="B64" s="1616"/>
      <c r="C64" s="941" t="s">
        <v>2291</v>
      </c>
      <c r="D64" s="941"/>
      <c r="E64" s="941"/>
      <c r="F64" s="941"/>
      <c r="G64" s="1676">
        <v>12293.873</v>
      </c>
      <c r="H64" s="1675">
        <v>13009.130999999999</v>
      </c>
      <c r="I64" s="1675">
        <v>12590.412</v>
      </c>
      <c r="J64" s="1629">
        <v>2.41</v>
      </c>
      <c r="K64" s="1631">
        <v>67955000</v>
      </c>
      <c r="L64" s="1630">
        <v>69897000</v>
      </c>
      <c r="M64" s="1630">
        <v>79955000</v>
      </c>
      <c r="N64" s="1629">
        <v>17.66</v>
      </c>
      <c r="O64" s="1628">
        <v>431</v>
      </c>
      <c r="Q64" s="802"/>
      <c r="R64" s="941"/>
      <c r="S64" s="941"/>
      <c r="U64" s="197"/>
      <c r="V64" s="197"/>
      <c r="W64" s="197"/>
      <c r="X64" s="197"/>
      <c r="Y64" s="197"/>
      <c r="Z64" s="197"/>
      <c r="AA64" s="197"/>
      <c r="AB64" s="941"/>
      <c r="AC64" s="941"/>
      <c r="AD64" s="941"/>
    </row>
    <row r="65" spans="1:49" ht="8.1" customHeight="1">
      <c r="A65" s="1634"/>
      <c r="B65" s="1616"/>
      <c r="C65" s="941" t="s">
        <v>2290</v>
      </c>
      <c r="D65" s="941"/>
      <c r="E65" s="941"/>
      <c r="F65" s="941"/>
      <c r="G65" s="1676">
        <v>22997.361000000001</v>
      </c>
      <c r="H65" s="1675">
        <v>25801.86</v>
      </c>
      <c r="I65" s="1675">
        <v>24027.858</v>
      </c>
      <c r="J65" s="1629">
        <v>4.4800000000000004</v>
      </c>
      <c r="K65" s="1631">
        <v>132315000</v>
      </c>
      <c r="L65" s="1630">
        <v>141173000</v>
      </c>
      <c r="M65" s="1630">
        <v>156033000</v>
      </c>
      <c r="N65" s="1629">
        <v>17.93</v>
      </c>
      <c r="O65" s="1628">
        <v>433</v>
      </c>
      <c r="Q65" s="802"/>
      <c r="R65" s="941"/>
      <c r="S65" s="941"/>
      <c r="U65" s="197"/>
      <c r="V65" s="197"/>
      <c r="W65" s="197"/>
      <c r="X65" s="197"/>
      <c r="Y65" s="197"/>
      <c r="Z65" s="197"/>
      <c r="AA65" s="197"/>
      <c r="AB65" s="941"/>
      <c r="AC65" s="941"/>
      <c r="AD65" s="941"/>
    </row>
    <row r="66" spans="1:49" ht="8.1" customHeight="1">
      <c r="A66" s="1634"/>
      <c r="B66" s="941" t="s">
        <v>2289</v>
      </c>
      <c r="C66" s="941"/>
      <c r="D66" s="941"/>
      <c r="E66" s="941"/>
      <c r="F66" s="941"/>
      <c r="G66" s="1676">
        <v>2186.2730000000001</v>
      </c>
      <c r="H66" s="1675">
        <v>2358.1120000000001</v>
      </c>
      <c r="I66" s="1675">
        <v>1830.981</v>
      </c>
      <c r="J66" s="1629">
        <v>-16.25</v>
      </c>
      <c r="K66" s="1631">
        <v>17608000</v>
      </c>
      <c r="L66" s="1630">
        <v>21214000</v>
      </c>
      <c r="M66" s="1630">
        <v>18321000</v>
      </c>
      <c r="N66" s="1629">
        <v>4.05</v>
      </c>
      <c r="O66" s="1628">
        <v>113</v>
      </c>
      <c r="Q66" s="802"/>
      <c r="R66" s="941"/>
      <c r="S66" s="941"/>
      <c r="U66" s="197"/>
      <c r="V66" s="197"/>
      <c r="W66" s="197"/>
      <c r="X66" s="197"/>
      <c r="Y66" s="197"/>
      <c r="Z66" s="197"/>
      <c r="AA66" s="197"/>
      <c r="AB66" s="941"/>
      <c r="AC66" s="941"/>
      <c r="AD66" s="941"/>
    </row>
    <row r="67" spans="1:49" ht="8.1" customHeight="1">
      <c r="A67" s="1634"/>
      <c r="B67" s="941" t="s">
        <v>2288</v>
      </c>
      <c r="C67" s="941"/>
      <c r="D67" s="941"/>
      <c r="E67" s="941"/>
      <c r="F67" s="941"/>
      <c r="G67" s="1676"/>
      <c r="H67" s="1675"/>
      <c r="I67" s="1675"/>
      <c r="J67" s="1629"/>
      <c r="K67" s="1631"/>
      <c r="L67" s="1630"/>
      <c r="M67" s="1630"/>
      <c r="N67" s="1629"/>
      <c r="O67" s="1628"/>
      <c r="Q67" s="802"/>
      <c r="R67" s="941"/>
      <c r="S67" s="941"/>
      <c r="U67" s="941"/>
      <c r="V67" s="941"/>
      <c r="W67" s="197"/>
      <c r="X67" s="197"/>
      <c r="Y67" s="197"/>
      <c r="Z67" s="197"/>
      <c r="AA67" s="197"/>
      <c r="AB67" s="941"/>
      <c r="AD67" s="1653"/>
    </row>
    <row r="68" spans="1:49" ht="8.1" customHeight="1">
      <c r="A68" s="1634"/>
      <c r="B68" s="941"/>
      <c r="C68" s="941" t="s">
        <v>2287</v>
      </c>
      <c r="D68" s="941"/>
      <c r="E68" s="941"/>
      <c r="F68" s="941"/>
      <c r="G68" s="1676">
        <v>13254.228999999999</v>
      </c>
      <c r="H68" s="1675">
        <v>20373.598999999998</v>
      </c>
      <c r="I68" s="1675">
        <v>17835.363000000001</v>
      </c>
      <c r="J68" s="1629">
        <v>34.56</v>
      </c>
      <c r="K68" s="1631">
        <v>43122000</v>
      </c>
      <c r="L68" s="1630">
        <v>53828000</v>
      </c>
      <c r="M68" s="1630">
        <v>55116000</v>
      </c>
      <c r="N68" s="1629">
        <v>27.81</v>
      </c>
      <c r="O68" s="1628">
        <v>42</v>
      </c>
      <c r="Q68" s="802"/>
      <c r="R68" s="941"/>
      <c r="S68" s="941"/>
      <c r="U68" s="197"/>
      <c r="V68" s="197"/>
      <c r="W68" s="197"/>
      <c r="X68" s="197"/>
      <c r="Y68" s="197"/>
      <c r="Z68" s="197"/>
      <c r="AA68" s="197"/>
      <c r="AB68" s="941"/>
      <c r="AC68" s="941"/>
      <c r="AD68" s="941"/>
    </row>
    <row r="69" spans="1:49" ht="8.1" customHeight="1">
      <c r="A69" s="1634"/>
      <c r="B69" s="941" t="s">
        <v>2286</v>
      </c>
      <c r="C69" s="941"/>
      <c r="D69" s="941"/>
      <c r="E69" s="941"/>
      <c r="F69" s="941"/>
      <c r="G69" s="1676">
        <v>12841.297</v>
      </c>
      <c r="H69" s="1675">
        <v>14094.374</v>
      </c>
      <c r="I69" s="1675">
        <v>13243.998</v>
      </c>
      <c r="J69" s="1629">
        <v>3.14</v>
      </c>
      <c r="K69" s="1631">
        <v>69849000</v>
      </c>
      <c r="L69" s="1630">
        <v>79548000</v>
      </c>
      <c r="M69" s="1630">
        <v>82641000</v>
      </c>
      <c r="N69" s="1629">
        <v>18.309999999999999</v>
      </c>
      <c r="O69" s="1628">
        <v>560</v>
      </c>
      <c r="Q69" s="802"/>
      <c r="R69" s="941"/>
      <c r="S69" s="941"/>
      <c r="U69" s="197"/>
      <c r="V69" s="197"/>
      <c r="W69" s="197"/>
      <c r="X69" s="197"/>
      <c r="Y69" s="197"/>
      <c r="Z69" s="197"/>
      <c r="AA69" s="197"/>
      <c r="AB69" s="941"/>
      <c r="AC69" s="941"/>
      <c r="AD69" s="941"/>
    </row>
    <row r="70" spans="1:49" ht="8.1" customHeight="1">
      <c r="A70" s="1634"/>
      <c r="B70" s="941" t="s">
        <v>2285</v>
      </c>
      <c r="C70" s="941"/>
      <c r="D70" s="941"/>
      <c r="E70" s="941"/>
      <c r="F70" s="941"/>
      <c r="G70" s="1676">
        <v>328304.57900000003</v>
      </c>
      <c r="H70" s="1675">
        <v>320246.65899999999</v>
      </c>
      <c r="I70" s="1675">
        <v>344984.27799999999</v>
      </c>
      <c r="J70" s="1629">
        <v>5.08</v>
      </c>
      <c r="K70" s="1631">
        <v>1713890000</v>
      </c>
      <c r="L70" s="1630">
        <v>1759672000</v>
      </c>
      <c r="M70" s="1630">
        <v>2107755000</v>
      </c>
      <c r="N70" s="1629">
        <v>22.98</v>
      </c>
      <c r="O70" s="1628">
        <v>3057</v>
      </c>
      <c r="Q70" s="802"/>
      <c r="R70" s="941"/>
      <c r="S70" s="941"/>
      <c r="T70" s="941"/>
      <c r="U70" s="197"/>
      <c r="V70" s="197"/>
      <c r="W70" s="197"/>
      <c r="X70" s="197"/>
      <c r="Y70" s="197"/>
      <c r="Z70" s="197"/>
      <c r="AA70" s="197"/>
      <c r="AB70" s="941"/>
      <c r="AC70" s="941"/>
      <c r="AD70" s="941"/>
      <c r="AW70" s="1701"/>
    </row>
    <row r="71" spans="1:49" ht="8.1" customHeight="1">
      <c r="A71" s="1634"/>
      <c r="B71" s="941"/>
      <c r="C71" s="941" t="s">
        <v>2284</v>
      </c>
      <c r="D71" s="941"/>
      <c r="E71" s="941"/>
      <c r="F71" s="1703"/>
      <c r="G71" s="1676">
        <v>77155.216</v>
      </c>
      <c r="H71" s="1675">
        <v>82381.87</v>
      </c>
      <c r="I71" s="1675">
        <v>79092.361999999994</v>
      </c>
      <c r="J71" s="1629">
        <v>2.5099999999999998</v>
      </c>
      <c r="K71" s="1631">
        <v>535275000</v>
      </c>
      <c r="L71" s="1630">
        <v>596082000</v>
      </c>
      <c r="M71" s="1630">
        <v>658501000</v>
      </c>
      <c r="N71" s="1629">
        <v>23.02</v>
      </c>
      <c r="O71" s="1628">
        <v>1007</v>
      </c>
      <c r="Q71" s="802"/>
      <c r="R71" s="941"/>
      <c r="S71" s="941"/>
      <c r="U71" s="197"/>
      <c r="V71" s="197"/>
      <c r="W71" s="197"/>
      <c r="X71" s="197"/>
      <c r="Y71" s="197"/>
      <c r="Z71" s="197"/>
      <c r="AA71" s="197"/>
      <c r="AB71" s="941"/>
      <c r="AC71" s="941"/>
      <c r="AD71" s="941"/>
    </row>
    <row r="72" spans="1:49" ht="8.1" customHeight="1">
      <c r="A72" s="1634"/>
      <c r="B72" s="941"/>
      <c r="C72" s="941" t="s">
        <v>2283</v>
      </c>
      <c r="D72" s="941"/>
      <c r="E72" s="941"/>
      <c r="F72" s="941"/>
      <c r="G72" s="1676">
        <v>29076.294999999998</v>
      </c>
      <c r="H72" s="1675">
        <v>30101.383999999998</v>
      </c>
      <c r="I72" s="1675">
        <v>30199.012999999999</v>
      </c>
      <c r="J72" s="1629">
        <v>3.86</v>
      </c>
      <c r="K72" s="1631">
        <v>156151000</v>
      </c>
      <c r="L72" s="1630">
        <v>168285000</v>
      </c>
      <c r="M72" s="1630">
        <v>191073000</v>
      </c>
      <c r="N72" s="1629">
        <v>22.36</v>
      </c>
      <c r="O72" s="1628">
        <v>986</v>
      </c>
      <c r="Q72" s="802"/>
      <c r="R72" s="941"/>
      <c r="S72" s="941"/>
      <c r="U72" s="197"/>
      <c r="V72" s="197"/>
      <c r="W72" s="197"/>
      <c r="X72" s="197"/>
      <c r="Y72" s="197"/>
      <c r="Z72" s="197"/>
      <c r="AA72" s="197"/>
      <c r="AB72" s="941"/>
      <c r="AC72" s="941"/>
      <c r="AD72" s="941"/>
    </row>
    <row r="73" spans="1:49" ht="8.1" customHeight="1">
      <c r="A73" s="1634"/>
      <c r="B73" s="941"/>
      <c r="C73" s="941" t="s">
        <v>2282</v>
      </c>
      <c r="D73" s="941"/>
      <c r="E73" s="941"/>
      <c r="F73" s="941"/>
      <c r="G73" s="1676">
        <v>222073.068</v>
      </c>
      <c r="H73" s="1675">
        <v>207763.405</v>
      </c>
      <c r="I73" s="1675">
        <v>235692.90299999999</v>
      </c>
      <c r="J73" s="1629">
        <v>6.13</v>
      </c>
      <c r="K73" s="1631">
        <v>1022464000</v>
      </c>
      <c r="L73" s="1630">
        <v>995305000</v>
      </c>
      <c r="M73" s="1630">
        <v>1258181000</v>
      </c>
      <c r="N73" s="1629">
        <v>23.05</v>
      </c>
      <c r="O73" s="1628">
        <v>1064</v>
      </c>
      <c r="Q73" s="802"/>
      <c r="R73" s="941"/>
      <c r="S73" s="941"/>
      <c r="U73" s="197"/>
      <c r="V73" s="197"/>
      <c r="W73" s="197"/>
      <c r="X73" s="197"/>
      <c r="Y73" s="197"/>
      <c r="Z73" s="197"/>
      <c r="AA73" s="197"/>
      <c r="AB73" s="941"/>
      <c r="AC73" s="941"/>
      <c r="AD73" s="941"/>
    </row>
    <row r="74" spans="1:49" ht="8.1" customHeight="1">
      <c r="A74" s="1634"/>
      <c r="B74" s="941" t="s">
        <v>2281</v>
      </c>
      <c r="C74" s="941"/>
      <c r="D74" s="941"/>
      <c r="E74" s="941"/>
      <c r="F74" s="941"/>
      <c r="G74" s="1676">
        <v>28000.012999999999</v>
      </c>
      <c r="H74" s="1675">
        <v>15217.34</v>
      </c>
      <c r="I74" s="1675">
        <v>15960.958000000001</v>
      </c>
      <c r="J74" s="1629">
        <v>-43</v>
      </c>
      <c r="K74" s="1631">
        <v>108643000</v>
      </c>
      <c r="L74" s="1630">
        <v>71079000</v>
      </c>
      <c r="M74" s="1630">
        <v>89839000</v>
      </c>
      <c r="N74" s="1629">
        <v>-17.309999999999999</v>
      </c>
      <c r="O74" s="1628">
        <v>104</v>
      </c>
      <c r="Q74" s="802"/>
      <c r="R74" s="941"/>
      <c r="S74" s="941"/>
      <c r="U74" s="197"/>
      <c r="V74" s="197"/>
      <c r="W74" s="197"/>
      <c r="X74" s="197"/>
      <c r="Y74" s="197"/>
      <c r="Z74" s="197"/>
      <c r="AA74" s="197"/>
      <c r="AB74" s="941"/>
      <c r="AC74" s="941"/>
      <c r="AD74" s="941"/>
    </row>
    <row r="75" spans="1:49" ht="8.1" customHeight="1">
      <c r="A75" s="1634"/>
      <c r="B75" s="941" t="s">
        <v>2280</v>
      </c>
      <c r="C75" s="941"/>
      <c r="D75" s="941"/>
      <c r="E75" s="941"/>
      <c r="F75" s="941"/>
      <c r="G75" s="1676">
        <v>79535.741999999998</v>
      </c>
      <c r="H75" s="1675">
        <v>81266.394</v>
      </c>
      <c r="I75" s="1675">
        <v>83488.751999999993</v>
      </c>
      <c r="J75" s="1629">
        <v>4.97</v>
      </c>
      <c r="K75" s="1631">
        <v>311320000</v>
      </c>
      <c r="L75" s="1630">
        <v>329759000</v>
      </c>
      <c r="M75" s="1630">
        <v>395255000</v>
      </c>
      <c r="N75" s="1629">
        <v>26.96</v>
      </c>
      <c r="O75" s="1628">
        <v>130</v>
      </c>
      <c r="Q75" s="802"/>
      <c r="R75" s="941"/>
      <c r="S75" s="941"/>
      <c r="U75" s="197"/>
      <c r="V75" s="197"/>
      <c r="W75" s="197"/>
      <c r="X75" s="197"/>
      <c r="Y75" s="197"/>
      <c r="Z75" s="197"/>
      <c r="AA75" s="197"/>
      <c r="AB75" s="941"/>
      <c r="AC75" s="941"/>
      <c r="AD75" s="941"/>
    </row>
    <row r="76" spans="1:49" ht="8.1" customHeight="1">
      <c r="A76" s="1634"/>
      <c r="B76" s="941" t="s">
        <v>2279</v>
      </c>
      <c r="C76" s="941"/>
      <c r="D76" s="941"/>
      <c r="E76" s="941"/>
      <c r="F76" s="941"/>
      <c r="G76" s="1676">
        <v>38861.052000000003</v>
      </c>
      <c r="H76" s="1675">
        <v>39634.222000000002</v>
      </c>
      <c r="I76" s="1675">
        <v>39104.46</v>
      </c>
      <c r="J76" s="1629">
        <v>0.63</v>
      </c>
      <c r="K76" s="1631">
        <v>249478000</v>
      </c>
      <c r="L76" s="1630">
        <v>249306000</v>
      </c>
      <c r="M76" s="1630">
        <v>292320000</v>
      </c>
      <c r="N76" s="1629">
        <v>17.170000000000002</v>
      </c>
      <c r="O76" s="1628">
        <v>634</v>
      </c>
      <c r="Q76" s="802"/>
      <c r="R76" s="941"/>
      <c r="S76" s="941"/>
      <c r="T76" s="575"/>
      <c r="U76" s="197"/>
      <c r="V76" s="197"/>
      <c r="W76" s="197"/>
      <c r="X76" s="197"/>
      <c r="Y76" s="197"/>
      <c r="Z76" s="197"/>
      <c r="AA76" s="197"/>
      <c r="AB76" s="941"/>
      <c r="AC76" s="941"/>
      <c r="AD76" s="941"/>
    </row>
    <row r="77" spans="1:49" ht="8.1" customHeight="1">
      <c r="A77" s="1634"/>
      <c r="B77" s="941" t="s">
        <v>2278</v>
      </c>
      <c r="C77" s="941"/>
      <c r="D77" s="941"/>
      <c r="E77" s="941"/>
      <c r="F77" s="941"/>
      <c r="G77" s="1676">
        <v>723.64</v>
      </c>
      <c r="H77" s="1675">
        <v>806.92899999999997</v>
      </c>
      <c r="I77" s="1675">
        <v>784</v>
      </c>
      <c r="J77" s="1629">
        <v>8.34</v>
      </c>
      <c r="K77" s="1631">
        <v>4651000</v>
      </c>
      <c r="L77" s="1630">
        <v>5251000</v>
      </c>
      <c r="M77" s="1630">
        <v>5491000</v>
      </c>
      <c r="N77" s="1629">
        <v>18.059999999999999</v>
      </c>
      <c r="O77" s="1628">
        <v>80</v>
      </c>
      <c r="Q77" s="802"/>
      <c r="R77" s="941"/>
      <c r="S77" s="941"/>
      <c r="U77" s="197"/>
      <c r="V77" s="197"/>
      <c r="W77" s="197"/>
      <c r="X77" s="197"/>
      <c r="Y77" s="197"/>
      <c r="Z77" s="197"/>
      <c r="AA77" s="197"/>
      <c r="AB77" s="941"/>
      <c r="AC77" s="941"/>
      <c r="AD77" s="941"/>
    </row>
    <row r="78" spans="1:49" ht="8.1" customHeight="1">
      <c r="A78" s="1634"/>
      <c r="B78" s="941" t="s">
        <v>2277</v>
      </c>
      <c r="C78" s="941"/>
      <c r="D78" s="941"/>
      <c r="E78" s="941"/>
      <c r="F78" s="941"/>
      <c r="G78" s="1676">
        <v>15845.638000000001</v>
      </c>
      <c r="H78" s="1675">
        <v>14470.346</v>
      </c>
      <c r="I78" s="1675">
        <v>17749.107</v>
      </c>
      <c r="J78" s="1629">
        <v>12.01</v>
      </c>
      <c r="K78" s="1631">
        <v>54601000</v>
      </c>
      <c r="L78" s="1630">
        <v>55873000</v>
      </c>
      <c r="M78" s="1630">
        <v>69286000</v>
      </c>
      <c r="N78" s="1629">
        <v>26.9</v>
      </c>
      <c r="O78" s="1628">
        <v>306</v>
      </c>
      <c r="Q78" s="802"/>
      <c r="U78" s="197"/>
      <c r="V78" s="197"/>
      <c r="Y78" s="197"/>
      <c r="AA78" s="197"/>
      <c r="AC78" s="941"/>
      <c r="AD78" s="941"/>
      <c r="AW78" s="1701"/>
    </row>
    <row r="79" spans="1:49" ht="8.1" customHeight="1">
      <c r="A79" s="1634"/>
      <c r="B79" s="941" t="s">
        <v>2276</v>
      </c>
      <c r="C79" s="941"/>
      <c r="D79" s="941"/>
      <c r="E79" s="941"/>
      <c r="F79" s="941"/>
      <c r="G79" s="1676">
        <v>62219.752999999997</v>
      </c>
      <c r="H79" s="1675">
        <v>62567.220999999998</v>
      </c>
      <c r="I79" s="1675">
        <v>66134.675000000003</v>
      </c>
      <c r="J79" s="1629">
        <v>6.29</v>
      </c>
      <c r="K79" s="1631">
        <v>261558000</v>
      </c>
      <c r="L79" s="1630">
        <v>269576000</v>
      </c>
      <c r="M79" s="1630">
        <v>345741000</v>
      </c>
      <c r="N79" s="1629">
        <v>32.19</v>
      </c>
      <c r="O79" s="1628">
        <v>342</v>
      </c>
      <c r="Q79" s="802"/>
      <c r="R79" s="941"/>
      <c r="S79" s="941"/>
      <c r="T79" s="941"/>
      <c r="U79" s="197"/>
      <c r="V79" s="197"/>
      <c r="W79" s="197"/>
      <c r="X79" s="197"/>
      <c r="Y79" s="197"/>
      <c r="Z79" s="197"/>
      <c r="AA79" s="197"/>
      <c r="AB79" s="941"/>
      <c r="AC79" s="941"/>
      <c r="AD79" s="941"/>
    </row>
    <row r="80" spans="1:49" ht="8.1" customHeight="1">
      <c r="A80" s="1634"/>
      <c r="B80" s="941" t="s">
        <v>2275</v>
      </c>
      <c r="C80" s="941"/>
      <c r="D80" s="941"/>
      <c r="E80" s="941"/>
      <c r="F80" s="941"/>
      <c r="G80" s="1676">
        <v>40149.238000000005</v>
      </c>
      <c r="H80" s="1675">
        <v>43348.396999999997</v>
      </c>
      <c r="I80" s="1675">
        <v>43043.767</v>
      </c>
      <c r="J80" s="1629">
        <v>7.21</v>
      </c>
      <c r="K80" s="1631">
        <v>183862000</v>
      </c>
      <c r="L80" s="1630">
        <v>235402000</v>
      </c>
      <c r="M80" s="1630">
        <v>290351000</v>
      </c>
      <c r="N80" s="1629">
        <v>57.92</v>
      </c>
      <c r="O80" s="1628">
        <v>304</v>
      </c>
      <c r="Q80" s="802"/>
      <c r="R80" s="941"/>
      <c r="S80" s="941"/>
      <c r="U80" s="197"/>
      <c r="V80" s="197"/>
      <c r="W80" s="197"/>
      <c r="X80" s="197"/>
      <c r="Y80" s="197"/>
      <c r="Z80" s="197"/>
      <c r="AA80" s="197"/>
      <c r="AB80" s="941"/>
      <c r="AC80" s="941"/>
      <c r="AD80" s="941"/>
    </row>
    <row r="81" spans="1:49" ht="8.1" customHeight="1">
      <c r="A81" s="1634"/>
      <c r="B81" s="941"/>
      <c r="C81" s="941" t="s">
        <v>2274</v>
      </c>
      <c r="D81" s="941"/>
      <c r="E81" s="941"/>
      <c r="F81" s="941"/>
      <c r="G81" s="1676">
        <v>235.38900000000001</v>
      </c>
      <c r="H81" s="1675">
        <v>252.441</v>
      </c>
      <c r="I81" s="1675">
        <v>245.898</v>
      </c>
      <c r="J81" s="1629">
        <v>4.46</v>
      </c>
      <c r="K81" s="1631">
        <v>1151000</v>
      </c>
      <c r="L81" s="1630">
        <v>1317000</v>
      </c>
      <c r="M81" s="1630">
        <v>1372000</v>
      </c>
      <c r="N81" s="1629">
        <v>19.2</v>
      </c>
      <c r="O81" s="1628">
        <v>71</v>
      </c>
      <c r="Q81" s="802"/>
      <c r="T81" s="1701"/>
      <c r="U81" s="1701"/>
      <c r="V81" s="1701"/>
      <c r="Y81" s="197"/>
      <c r="AA81" s="197"/>
      <c r="AC81" s="941"/>
      <c r="AD81" s="941"/>
      <c r="AJ81" s="1670"/>
      <c r="AK81" s="1670"/>
      <c r="AM81" s="1670"/>
      <c r="AN81" s="1670"/>
      <c r="AW81" s="1701"/>
    </row>
    <row r="82" spans="1:49" ht="8.1" customHeight="1">
      <c r="A82" s="1634"/>
      <c r="B82" s="941"/>
      <c r="C82" s="941" t="s">
        <v>2273</v>
      </c>
      <c r="D82" s="941"/>
      <c r="E82" s="941"/>
      <c r="F82" s="941"/>
      <c r="G82" s="1676">
        <v>39913.849000000002</v>
      </c>
      <c r="H82" s="1675">
        <v>43095.955999999998</v>
      </c>
      <c r="I82" s="1675">
        <v>42797.868999999999</v>
      </c>
      <c r="J82" s="1629">
        <v>7.23</v>
      </c>
      <c r="K82" s="1631">
        <v>182711000</v>
      </c>
      <c r="L82" s="1630">
        <v>234085000</v>
      </c>
      <c r="M82" s="1630">
        <v>288979000</v>
      </c>
      <c r="N82" s="1629">
        <v>58.16</v>
      </c>
      <c r="O82" s="1628">
        <v>233</v>
      </c>
      <c r="Q82" s="802"/>
      <c r="R82" s="1651"/>
      <c r="S82" s="1651"/>
      <c r="T82" s="1701"/>
      <c r="U82" s="1701"/>
      <c r="V82" s="1701"/>
      <c r="W82" s="197"/>
      <c r="X82" s="197"/>
      <c r="Y82" s="197"/>
      <c r="Z82" s="197"/>
      <c r="AA82" s="197"/>
      <c r="AB82" s="941"/>
      <c r="AC82" s="941"/>
      <c r="AD82" s="941"/>
      <c r="AH82" s="1670"/>
      <c r="AI82" s="1670"/>
      <c r="AJ82" s="1670"/>
      <c r="AK82" s="1670"/>
      <c r="AL82" s="575"/>
      <c r="AM82" s="1670"/>
      <c r="AN82" s="1670"/>
    </row>
    <row r="83" spans="1:49" ht="8.1" customHeight="1">
      <c r="A83" s="1634"/>
      <c r="B83" s="941" t="s">
        <v>2272</v>
      </c>
      <c r="C83" s="941"/>
      <c r="D83" s="941"/>
      <c r="E83" s="941"/>
      <c r="F83" s="1636"/>
      <c r="G83" s="1676">
        <v>18478.22</v>
      </c>
      <c r="H83" s="1675">
        <v>20457.185000000001</v>
      </c>
      <c r="I83" s="1675">
        <v>18848.526999999998</v>
      </c>
      <c r="J83" s="1629">
        <v>2</v>
      </c>
      <c r="K83" s="1631">
        <v>80611000</v>
      </c>
      <c r="L83" s="1630">
        <v>93101000</v>
      </c>
      <c r="M83" s="1630">
        <v>116372000</v>
      </c>
      <c r="N83" s="1629">
        <v>44.36</v>
      </c>
      <c r="O83" s="1628">
        <v>70</v>
      </c>
      <c r="Q83" s="802"/>
      <c r="R83" s="941"/>
      <c r="S83" s="941"/>
      <c r="U83" s="197"/>
      <c r="V83" s="197"/>
      <c r="W83" s="197"/>
      <c r="X83" s="197"/>
      <c r="Y83" s="197"/>
      <c r="Z83" s="197"/>
      <c r="AA83" s="197"/>
      <c r="AB83" s="941"/>
      <c r="AC83" s="941"/>
      <c r="AD83" s="941"/>
    </row>
    <row r="84" spans="1:49" s="1252" customFormat="1" ht="12" customHeight="1">
      <c r="A84" s="1650" t="s">
        <v>2271</v>
      </c>
      <c r="B84" s="1653"/>
      <c r="C84" s="1653"/>
      <c r="D84" s="1653"/>
      <c r="E84" s="1653"/>
      <c r="F84" s="1653"/>
      <c r="G84" s="1678" t="s">
        <v>256</v>
      </c>
      <c r="H84" s="1677" t="s">
        <v>256</v>
      </c>
      <c r="I84" s="1677" t="s">
        <v>256</v>
      </c>
      <c r="J84" s="1637" t="s">
        <v>256</v>
      </c>
      <c r="K84" s="1639">
        <v>411488000</v>
      </c>
      <c r="L84" s="1638">
        <v>507731000</v>
      </c>
      <c r="M84" s="1638">
        <v>488588000</v>
      </c>
      <c r="N84" s="1637">
        <v>18.739999999999998</v>
      </c>
      <c r="O84" s="1640">
        <v>81</v>
      </c>
      <c r="P84" s="1655"/>
      <c r="Q84" s="1702"/>
      <c r="R84" s="1651"/>
      <c r="S84" s="1651"/>
      <c r="T84" s="1701"/>
      <c r="U84" s="1651"/>
      <c r="V84" s="1651"/>
      <c r="W84" s="1643"/>
      <c r="X84" s="1643"/>
      <c r="Y84" s="1643"/>
      <c r="Z84" s="1643"/>
      <c r="AA84" s="1643"/>
      <c r="AB84" s="1653"/>
      <c r="AC84" s="1653"/>
      <c r="AD84" s="1653"/>
      <c r="AE84" s="1654"/>
      <c r="AF84" s="1654"/>
      <c r="AG84" s="1654"/>
      <c r="AH84" s="1701"/>
      <c r="AI84" s="1654"/>
      <c r="AJ84" s="1701"/>
      <c r="AK84" s="1654"/>
      <c r="AL84" s="1701"/>
      <c r="AM84" s="1654"/>
      <c r="AN84" s="1654"/>
      <c r="AO84" s="1654"/>
      <c r="AP84" s="1654"/>
      <c r="AQ84" s="1654"/>
      <c r="AR84" s="1654"/>
      <c r="AS84" s="1654"/>
      <c r="AT84" s="1654"/>
      <c r="AU84" s="1654"/>
      <c r="AV84" s="1654"/>
      <c r="AW84" s="1654"/>
    </row>
    <row r="85" spans="1:49" ht="8.1" customHeight="1">
      <c r="A85" s="1634" t="s">
        <v>1935</v>
      </c>
      <c r="B85" s="941"/>
      <c r="C85" s="941"/>
      <c r="D85" s="941"/>
      <c r="E85" s="941"/>
      <c r="F85" s="941"/>
      <c r="G85" s="1676"/>
      <c r="H85" s="1675"/>
      <c r="I85" s="1675"/>
      <c r="J85" s="1629"/>
      <c r="K85" s="1631"/>
      <c r="L85" s="1630"/>
      <c r="M85" s="1630"/>
      <c r="N85" s="1629"/>
      <c r="O85" s="1628"/>
      <c r="Q85" s="802"/>
      <c r="R85" s="941"/>
      <c r="S85" s="941"/>
      <c r="U85" s="941"/>
      <c r="V85" s="941"/>
      <c r="W85" s="197"/>
      <c r="X85" s="197"/>
      <c r="Y85" s="197"/>
      <c r="Z85" s="197"/>
      <c r="AA85" s="197"/>
      <c r="AB85" s="941"/>
      <c r="AD85" s="1653"/>
    </row>
    <row r="86" spans="1:49" ht="8.1" customHeight="1">
      <c r="A86" s="1634"/>
      <c r="B86" s="941" t="s">
        <v>2270</v>
      </c>
      <c r="C86" s="941"/>
      <c r="D86" s="941"/>
      <c r="E86" s="941"/>
      <c r="F86" s="941"/>
      <c r="G86" s="1676">
        <v>7697.4750000000004</v>
      </c>
      <c r="H86" s="1675">
        <v>7516.45</v>
      </c>
      <c r="I86" s="1675">
        <v>7290.96</v>
      </c>
      <c r="J86" s="1629">
        <v>-5.28</v>
      </c>
      <c r="K86" s="1631">
        <v>55127000</v>
      </c>
      <c r="L86" s="1630">
        <v>69681000</v>
      </c>
      <c r="M86" s="1630">
        <v>76966000</v>
      </c>
      <c r="N86" s="1629">
        <v>39.619999999999997</v>
      </c>
      <c r="O86" s="1628">
        <v>12</v>
      </c>
      <c r="Q86" s="802"/>
      <c r="R86" s="941"/>
      <c r="S86" s="941"/>
      <c r="U86" s="197"/>
      <c r="V86" s="197"/>
      <c r="W86" s="197"/>
      <c r="X86" s="197"/>
      <c r="Y86" s="197"/>
      <c r="Z86" s="197"/>
      <c r="AA86" s="197"/>
      <c r="AB86" s="941"/>
      <c r="AC86" s="941"/>
      <c r="AD86" s="941"/>
    </row>
    <row r="87" spans="1:49" ht="8.1" customHeight="1">
      <c r="A87" s="1634"/>
      <c r="B87" s="941" t="s">
        <v>2269</v>
      </c>
      <c r="C87" s="941"/>
      <c r="D87" s="941"/>
      <c r="E87" s="941"/>
      <c r="F87" s="941"/>
      <c r="G87" s="1676">
        <v>65.819000000000003</v>
      </c>
      <c r="H87" s="1675">
        <v>71.685000000000002</v>
      </c>
      <c r="I87" s="1675">
        <v>51.046999999999997</v>
      </c>
      <c r="J87" s="1629">
        <v>-22.44</v>
      </c>
      <c r="K87" s="1631">
        <v>708000</v>
      </c>
      <c r="L87" s="1638" t="s">
        <v>256</v>
      </c>
      <c r="M87" s="1630">
        <v>636000</v>
      </c>
      <c r="N87" s="1629">
        <v>-10.17</v>
      </c>
      <c r="O87" s="1628">
        <v>4</v>
      </c>
      <c r="Q87" s="802"/>
      <c r="R87" s="941"/>
      <c r="S87" s="941"/>
      <c r="U87" s="197"/>
      <c r="V87" s="197"/>
      <c r="W87" s="197"/>
      <c r="X87" s="197"/>
      <c r="Y87" s="197"/>
      <c r="Z87" s="197"/>
      <c r="AA87" s="197"/>
      <c r="AB87" s="941"/>
      <c r="AC87" s="941"/>
      <c r="AD87" s="941"/>
    </row>
    <row r="88" spans="1:49" ht="8.1" customHeight="1">
      <c r="A88" s="1634"/>
      <c r="B88" s="941" t="s">
        <v>2268</v>
      </c>
      <c r="C88" s="941"/>
      <c r="D88" s="941"/>
      <c r="E88" s="941"/>
      <c r="F88" s="941"/>
      <c r="G88" s="1678" t="s">
        <v>256</v>
      </c>
      <c r="H88" s="1677" t="s">
        <v>256</v>
      </c>
      <c r="I88" s="1677" t="s">
        <v>256</v>
      </c>
      <c r="J88" s="1637" t="s">
        <v>256</v>
      </c>
      <c r="K88" s="1639" t="s">
        <v>256</v>
      </c>
      <c r="L88" s="1638" t="s">
        <v>256</v>
      </c>
      <c r="M88" s="1638" t="s">
        <v>256</v>
      </c>
      <c r="N88" s="1637" t="s">
        <v>256</v>
      </c>
      <c r="O88" s="1628">
        <v>3</v>
      </c>
      <c r="Q88" s="802"/>
      <c r="R88" s="941"/>
      <c r="S88" s="941"/>
      <c r="U88" s="197"/>
      <c r="V88" s="197"/>
      <c r="W88" s="197"/>
      <c r="X88" s="197"/>
      <c r="Y88" s="197"/>
      <c r="Z88" s="197"/>
      <c r="AA88" s="197"/>
      <c r="AB88" s="941"/>
      <c r="AC88" s="941"/>
      <c r="AD88" s="941"/>
    </row>
    <row r="89" spans="1:49" ht="8.1" customHeight="1">
      <c r="A89" s="1634"/>
      <c r="B89" s="941" t="s">
        <v>2267</v>
      </c>
      <c r="C89" s="941"/>
      <c r="D89" s="941"/>
      <c r="E89" s="941"/>
      <c r="F89" s="941"/>
      <c r="G89" s="1676">
        <v>1363.973</v>
      </c>
      <c r="H89" s="1675">
        <v>2710.5140000000001</v>
      </c>
      <c r="I89" s="1675">
        <v>3378.6320000000001</v>
      </c>
      <c r="J89" s="1629">
        <v>147.71</v>
      </c>
      <c r="K89" s="1631">
        <v>8388000</v>
      </c>
      <c r="L89" s="1630">
        <v>15853000</v>
      </c>
      <c r="M89" s="1630">
        <v>21235000</v>
      </c>
      <c r="N89" s="1629">
        <v>153.16</v>
      </c>
      <c r="O89" s="1628">
        <v>11</v>
      </c>
      <c r="Q89" s="802"/>
      <c r="R89" s="941"/>
      <c r="S89" s="941"/>
      <c r="U89" s="197"/>
      <c r="V89" s="197"/>
      <c r="W89" s="197"/>
      <c r="X89" s="197"/>
      <c r="Y89" s="197"/>
      <c r="Z89" s="197"/>
      <c r="AA89" s="197"/>
      <c r="AB89" s="941"/>
      <c r="AC89" s="941"/>
      <c r="AD89" s="941"/>
    </row>
    <row r="90" spans="1:49" ht="9" customHeight="1">
      <c r="A90" s="1634"/>
      <c r="B90" s="941" t="s">
        <v>2266</v>
      </c>
      <c r="C90" s="941"/>
      <c r="D90" s="941"/>
      <c r="E90" s="941"/>
      <c r="F90" s="941"/>
      <c r="G90" s="1676">
        <v>114.203</v>
      </c>
      <c r="H90" s="1675">
        <v>75.772000000000006</v>
      </c>
      <c r="I90" s="1675">
        <v>78.915999999999997</v>
      </c>
      <c r="J90" s="1629">
        <v>-30.9</v>
      </c>
      <c r="K90" s="1631">
        <v>939000</v>
      </c>
      <c r="L90" s="1630">
        <v>894000</v>
      </c>
      <c r="M90" s="1630">
        <v>1099000</v>
      </c>
      <c r="N90" s="1629">
        <v>17.04</v>
      </c>
      <c r="O90" s="1628">
        <v>4</v>
      </c>
      <c r="Q90" s="802"/>
    </row>
    <row r="91" spans="1:49">
      <c r="A91" s="1634"/>
      <c r="B91" s="197" t="s">
        <v>2265</v>
      </c>
      <c r="C91" s="941"/>
      <c r="D91" s="941"/>
      <c r="E91" s="941"/>
      <c r="F91" s="941"/>
      <c r="G91" s="1676">
        <v>3853.491</v>
      </c>
      <c r="H91" s="1675">
        <v>4211.2209999999995</v>
      </c>
      <c r="I91" s="1675">
        <v>3752.4520000000002</v>
      </c>
      <c r="J91" s="1629">
        <v>-2.62</v>
      </c>
      <c r="K91" s="1631">
        <v>44020000</v>
      </c>
      <c r="L91" s="1630">
        <v>55475000</v>
      </c>
      <c r="M91" s="1630">
        <v>55573000</v>
      </c>
      <c r="N91" s="1629">
        <v>26.24</v>
      </c>
      <c r="O91" s="1628">
        <v>40</v>
      </c>
      <c r="Q91" s="802"/>
    </row>
    <row r="92" spans="1:49">
      <c r="A92" s="1634"/>
      <c r="B92" s="941"/>
      <c r="C92" s="941" t="s">
        <v>2264</v>
      </c>
      <c r="D92" s="941"/>
      <c r="E92" s="941"/>
      <c r="F92" s="941"/>
      <c r="G92" s="1676">
        <v>1417.5650000000001</v>
      </c>
      <c r="H92" s="1675">
        <v>1731.6379999999999</v>
      </c>
      <c r="I92" s="1675">
        <v>1670.856</v>
      </c>
      <c r="J92" s="1629">
        <v>17.87</v>
      </c>
      <c r="K92" s="1631">
        <v>19069000</v>
      </c>
      <c r="L92" s="1630">
        <v>27775000</v>
      </c>
      <c r="M92" s="1630">
        <v>32765000</v>
      </c>
      <c r="N92" s="1629">
        <v>71.819999999999993</v>
      </c>
      <c r="O92" s="1628">
        <v>12</v>
      </c>
      <c r="Q92" s="802"/>
    </row>
    <row r="93" spans="1:49">
      <c r="A93" s="1634"/>
      <c r="B93" s="941"/>
      <c r="C93" s="941" t="s">
        <v>2260</v>
      </c>
      <c r="D93" s="941"/>
      <c r="E93" s="941"/>
      <c r="F93" s="941"/>
      <c r="G93" s="1676">
        <v>84.007000000000005</v>
      </c>
      <c r="H93" s="1675">
        <v>89.802000000000007</v>
      </c>
      <c r="I93" s="1675">
        <v>79.010000000000005</v>
      </c>
      <c r="J93" s="1629">
        <v>-5.95</v>
      </c>
      <c r="K93" s="1631">
        <v>358000</v>
      </c>
      <c r="L93" s="1630">
        <v>442000</v>
      </c>
      <c r="M93" s="1630">
        <v>385000</v>
      </c>
      <c r="N93" s="1629">
        <v>7.54</v>
      </c>
      <c r="O93" s="1628">
        <v>10</v>
      </c>
    </row>
    <row r="94" spans="1:49">
      <c r="A94" s="1634"/>
      <c r="B94" s="941"/>
      <c r="C94" s="197" t="s">
        <v>2263</v>
      </c>
      <c r="D94" s="197"/>
      <c r="E94" s="197"/>
      <c r="F94" s="1636"/>
      <c r="G94" s="1676">
        <v>2351.9189999999999</v>
      </c>
      <c r="H94" s="1675">
        <v>2389.7809999999999</v>
      </c>
      <c r="I94" s="1675">
        <v>2002.586</v>
      </c>
      <c r="J94" s="1629">
        <v>-14.85</v>
      </c>
      <c r="K94" s="1631">
        <v>24593000</v>
      </c>
      <c r="L94" s="1630">
        <v>27258000</v>
      </c>
      <c r="M94" s="1630">
        <v>22423000</v>
      </c>
      <c r="N94" s="1629">
        <v>-8.82</v>
      </c>
      <c r="O94" s="1628">
        <v>18</v>
      </c>
    </row>
    <row r="95" spans="1:49">
      <c r="A95" s="1634"/>
      <c r="B95" s="941" t="s">
        <v>2262</v>
      </c>
      <c r="C95" s="941"/>
      <c r="D95" s="941"/>
      <c r="E95" s="941"/>
      <c r="F95" s="1636"/>
      <c r="G95" s="1678" t="s">
        <v>256</v>
      </c>
      <c r="H95" s="1677" t="s">
        <v>256</v>
      </c>
      <c r="I95" s="1677" t="s">
        <v>256</v>
      </c>
      <c r="J95" s="1637" t="s">
        <v>256</v>
      </c>
      <c r="K95" s="1639" t="s">
        <v>256</v>
      </c>
      <c r="L95" s="1638" t="s">
        <v>256</v>
      </c>
      <c r="M95" s="1638" t="s">
        <v>256</v>
      </c>
      <c r="N95" s="1637" t="s">
        <v>256</v>
      </c>
      <c r="O95" s="1628">
        <v>48</v>
      </c>
    </row>
    <row r="96" spans="1:49">
      <c r="A96" s="1634"/>
      <c r="B96" s="941"/>
      <c r="C96" s="941" t="s">
        <v>2261</v>
      </c>
      <c r="D96" s="941"/>
      <c r="E96" s="941"/>
      <c r="F96" s="941"/>
      <c r="G96" s="1676">
        <v>109.099</v>
      </c>
      <c r="H96" s="1675">
        <v>151.06800000000001</v>
      </c>
      <c r="I96" s="1675">
        <v>112.384</v>
      </c>
      <c r="J96" s="1629">
        <v>3.01</v>
      </c>
      <c r="K96" s="1631">
        <v>1260000</v>
      </c>
      <c r="L96" s="1630">
        <v>1585000</v>
      </c>
      <c r="M96" s="1630">
        <v>1800000</v>
      </c>
      <c r="N96" s="1629">
        <v>42.86</v>
      </c>
      <c r="O96" s="1628">
        <v>9</v>
      </c>
    </row>
    <row r="97" spans="1:15">
      <c r="A97" s="1634"/>
      <c r="B97" s="941"/>
      <c r="C97" s="941" t="s">
        <v>2260</v>
      </c>
      <c r="D97" s="941"/>
      <c r="E97" s="941"/>
      <c r="F97" s="941"/>
      <c r="G97" s="1676">
        <v>10878.76</v>
      </c>
      <c r="H97" s="1675">
        <v>12424.356</v>
      </c>
      <c r="I97" s="1675">
        <v>11929.645</v>
      </c>
      <c r="J97" s="1629">
        <v>9.66</v>
      </c>
      <c r="K97" s="1631">
        <v>58067000</v>
      </c>
      <c r="L97" s="1630">
        <v>64555000</v>
      </c>
      <c r="M97" s="1630">
        <v>65128000</v>
      </c>
      <c r="N97" s="1629">
        <v>12.16</v>
      </c>
      <c r="O97" s="1628">
        <v>20</v>
      </c>
    </row>
    <row r="98" spans="1:15">
      <c r="A98" s="1634"/>
      <c r="B98" s="941"/>
      <c r="C98" s="941" t="s">
        <v>2259</v>
      </c>
      <c r="D98" s="941"/>
      <c r="E98" s="941"/>
      <c r="F98" s="941"/>
      <c r="G98" s="1678" t="s">
        <v>242</v>
      </c>
      <c r="H98" s="1677" t="s">
        <v>242</v>
      </c>
      <c r="I98" s="1677" t="s">
        <v>242</v>
      </c>
      <c r="J98" s="1637" t="s">
        <v>256</v>
      </c>
      <c r="K98" s="1639" t="s">
        <v>242</v>
      </c>
      <c r="L98" s="1638" t="s">
        <v>242</v>
      </c>
      <c r="M98" s="1638" t="s">
        <v>242</v>
      </c>
      <c r="N98" s="1637" t="s">
        <v>256</v>
      </c>
      <c r="O98" s="1640" t="s">
        <v>242</v>
      </c>
    </row>
    <row r="99" spans="1:15">
      <c r="A99" s="1634"/>
      <c r="B99" s="941"/>
      <c r="C99" s="941" t="s">
        <v>2258</v>
      </c>
      <c r="D99" s="941"/>
      <c r="E99" s="941"/>
      <c r="F99" s="941"/>
      <c r="G99" s="1678" t="s">
        <v>256</v>
      </c>
      <c r="H99" s="1677" t="s">
        <v>256</v>
      </c>
      <c r="I99" s="1677" t="s">
        <v>256</v>
      </c>
      <c r="J99" s="1637" t="s">
        <v>256</v>
      </c>
      <c r="K99" s="1639" t="s">
        <v>256</v>
      </c>
      <c r="L99" s="1638" t="s">
        <v>256</v>
      </c>
      <c r="M99" s="1638" t="s">
        <v>256</v>
      </c>
      <c r="N99" s="1637" t="s">
        <v>256</v>
      </c>
      <c r="O99" s="1628">
        <v>2</v>
      </c>
    </row>
    <row r="100" spans="1:15">
      <c r="A100" s="1634"/>
      <c r="B100" s="941"/>
      <c r="C100" s="941" t="s">
        <v>2257</v>
      </c>
      <c r="D100" s="941"/>
      <c r="E100" s="941"/>
      <c r="F100" s="941"/>
      <c r="G100" s="1676">
        <v>51221.042999999998</v>
      </c>
      <c r="H100" s="1675">
        <v>56404.442999999999</v>
      </c>
      <c r="I100" s="1675">
        <v>45268.500999999997</v>
      </c>
      <c r="J100" s="1629">
        <v>-11.62</v>
      </c>
      <c r="K100" s="1631">
        <v>175972000</v>
      </c>
      <c r="L100" s="1630">
        <v>213951000</v>
      </c>
      <c r="M100" s="1630">
        <v>181312000</v>
      </c>
      <c r="N100" s="1629">
        <v>3.03</v>
      </c>
      <c r="O100" s="1628">
        <v>9</v>
      </c>
    </row>
    <row r="101" spans="1:15">
      <c r="A101" s="1646"/>
      <c r="B101" s="197"/>
      <c r="C101" s="197" t="s">
        <v>2256</v>
      </c>
      <c r="D101" s="197"/>
      <c r="E101" s="197"/>
      <c r="F101" s="1645"/>
      <c r="G101" s="1676">
        <v>1131.4570000000001</v>
      </c>
      <c r="H101" s="1675">
        <v>1322.5170000000001</v>
      </c>
      <c r="I101" s="1675">
        <v>938.98099999999999</v>
      </c>
      <c r="J101" s="1629">
        <v>-17.010000000000002</v>
      </c>
      <c r="K101" s="1631">
        <v>3905000</v>
      </c>
      <c r="L101" s="1630">
        <v>5169000</v>
      </c>
      <c r="M101" s="1630">
        <v>4321000</v>
      </c>
      <c r="N101" s="1629">
        <v>10.65</v>
      </c>
      <c r="O101" s="1628">
        <v>8</v>
      </c>
    </row>
    <row r="102" spans="1:15">
      <c r="A102" s="1634"/>
      <c r="B102" s="941" t="s">
        <v>2255</v>
      </c>
      <c r="C102" s="941"/>
      <c r="D102" s="941"/>
      <c r="E102" s="941"/>
      <c r="F102" s="941"/>
      <c r="G102" s="1676">
        <v>6230.4629999999997</v>
      </c>
      <c r="H102" s="1675">
        <v>9429.5239999999994</v>
      </c>
      <c r="I102" s="1675">
        <v>9381.8080000000009</v>
      </c>
      <c r="J102" s="1629">
        <v>50.58</v>
      </c>
      <c r="K102" s="1631">
        <v>32298000</v>
      </c>
      <c r="L102" s="1630">
        <v>49106000</v>
      </c>
      <c r="M102" s="1630">
        <v>50391000</v>
      </c>
      <c r="N102" s="1629">
        <v>56.02</v>
      </c>
      <c r="O102" s="1628">
        <v>46</v>
      </c>
    </row>
    <row r="103" spans="1:15">
      <c r="A103" s="1634"/>
      <c r="B103" s="941"/>
      <c r="C103" s="941" t="s">
        <v>2254</v>
      </c>
      <c r="D103" s="941"/>
      <c r="E103" s="941"/>
      <c r="F103" s="941"/>
      <c r="G103" s="1676">
        <v>5031.6040000000003</v>
      </c>
      <c r="H103" s="1675">
        <v>5218.3739999999998</v>
      </c>
      <c r="I103" s="1675">
        <v>5335.2640000000001</v>
      </c>
      <c r="J103" s="1629">
        <v>6.04</v>
      </c>
      <c r="K103" s="1631">
        <v>26981000</v>
      </c>
      <c r="L103" s="1630">
        <v>31535000</v>
      </c>
      <c r="M103" s="1630">
        <v>33627000</v>
      </c>
      <c r="N103" s="1629">
        <v>24.63</v>
      </c>
      <c r="O103" s="1628">
        <v>31</v>
      </c>
    </row>
    <row r="104" spans="1:15">
      <c r="A104" s="1634"/>
      <c r="B104" s="941"/>
      <c r="C104" s="941" t="s">
        <v>2253</v>
      </c>
      <c r="D104" s="941"/>
      <c r="E104" s="941"/>
      <c r="F104" s="941"/>
      <c r="G104" s="1676">
        <v>1198.8589999999999</v>
      </c>
      <c r="H104" s="1675">
        <v>4211.1499999999996</v>
      </c>
      <c r="I104" s="1675">
        <v>4046.5439999999999</v>
      </c>
      <c r="J104" s="1629">
        <v>237.53</v>
      </c>
      <c r="K104" s="1631">
        <v>5317000</v>
      </c>
      <c r="L104" s="1630">
        <v>17571000</v>
      </c>
      <c r="M104" s="1630">
        <v>16764000</v>
      </c>
      <c r="N104" s="1629">
        <v>215.29</v>
      </c>
      <c r="O104" s="1628">
        <v>15</v>
      </c>
    </row>
    <row r="105" spans="1:15">
      <c r="A105" s="1634"/>
      <c r="B105" s="941" t="s">
        <v>2252</v>
      </c>
      <c r="C105" s="941"/>
      <c r="D105" s="941"/>
      <c r="E105" s="941"/>
      <c r="F105" s="941"/>
      <c r="G105" s="1676">
        <v>86.828999999999994</v>
      </c>
      <c r="H105" s="1675">
        <v>157.31700000000001</v>
      </c>
      <c r="I105" s="1675" t="s">
        <v>242</v>
      </c>
      <c r="J105" s="1675" t="s">
        <v>242</v>
      </c>
      <c r="K105" s="1631">
        <v>1217000</v>
      </c>
      <c r="L105" s="1630">
        <v>2099000</v>
      </c>
      <c r="M105" s="1630" t="s">
        <v>242</v>
      </c>
      <c r="N105" s="1630" t="s">
        <v>242</v>
      </c>
      <c r="O105" s="1628">
        <v>3</v>
      </c>
    </row>
    <row r="106" spans="1:15">
      <c r="A106" s="1634"/>
      <c r="B106" s="941" t="s">
        <v>2251</v>
      </c>
      <c r="C106" s="941"/>
      <c r="D106" s="941"/>
      <c r="E106" s="941"/>
      <c r="F106" s="941"/>
      <c r="G106" s="1676">
        <v>968.89800000000002</v>
      </c>
      <c r="H106" s="1675">
        <v>893.62199999999996</v>
      </c>
      <c r="I106" s="1675">
        <v>902.70699999999999</v>
      </c>
      <c r="J106" s="1629">
        <v>-6.83</v>
      </c>
      <c r="K106" s="1631">
        <v>6384000</v>
      </c>
      <c r="L106" s="1630">
        <v>6055000</v>
      </c>
      <c r="M106" s="1630">
        <v>5989000</v>
      </c>
      <c r="N106" s="1629">
        <v>-6.19</v>
      </c>
      <c r="O106" s="1628">
        <v>7</v>
      </c>
    </row>
    <row r="107" spans="1:15">
      <c r="A107" s="1634"/>
      <c r="B107" s="941" t="s">
        <v>2250</v>
      </c>
      <c r="C107" s="941"/>
      <c r="D107" s="941"/>
      <c r="E107" s="941"/>
      <c r="F107" s="941"/>
      <c r="G107" s="1676"/>
      <c r="H107" s="1675"/>
      <c r="I107" s="1675"/>
      <c r="J107" s="1629"/>
      <c r="K107" s="1631"/>
      <c r="L107" s="1630"/>
      <c r="M107" s="1630"/>
      <c r="N107" s="1629" t="s">
        <v>373</v>
      </c>
      <c r="O107" s="1628"/>
    </row>
    <row r="108" spans="1:15">
      <c r="A108" s="1634"/>
      <c r="B108" s="941"/>
      <c r="C108" s="941" t="s">
        <v>2249</v>
      </c>
      <c r="D108" s="941"/>
      <c r="E108" s="941"/>
      <c r="F108" s="941"/>
      <c r="G108" s="1676">
        <v>245.31399999999999</v>
      </c>
      <c r="H108" s="1675">
        <v>195.91800000000001</v>
      </c>
      <c r="I108" s="1675">
        <v>187.065</v>
      </c>
      <c r="J108" s="1629">
        <v>-23.74</v>
      </c>
      <c r="K108" s="1631">
        <v>3750000</v>
      </c>
      <c r="L108" s="1638" t="s">
        <v>256</v>
      </c>
      <c r="M108" s="1638" t="s">
        <v>256</v>
      </c>
      <c r="N108" s="1638" t="s">
        <v>256</v>
      </c>
      <c r="O108" s="1628">
        <v>6</v>
      </c>
    </row>
    <row r="109" spans="1:15">
      <c r="A109" s="1684" t="s">
        <v>2248</v>
      </c>
      <c r="B109" s="1653"/>
      <c r="C109" s="1653"/>
      <c r="D109" s="1653"/>
      <c r="E109" s="1653"/>
      <c r="F109" s="1653"/>
      <c r="G109" s="1678" t="s">
        <v>256</v>
      </c>
      <c r="H109" s="1677" t="s">
        <v>256</v>
      </c>
      <c r="I109" s="1677" t="s">
        <v>256</v>
      </c>
      <c r="J109" s="1637" t="s">
        <v>256</v>
      </c>
      <c r="K109" s="1639">
        <v>336595000</v>
      </c>
      <c r="L109" s="1638">
        <v>391708000</v>
      </c>
      <c r="M109" s="1638">
        <v>400877000</v>
      </c>
      <c r="N109" s="1637">
        <v>19.100000000000001</v>
      </c>
      <c r="O109" s="1640">
        <v>58</v>
      </c>
    </row>
    <row r="110" spans="1:15">
      <c r="A110" s="1634" t="s">
        <v>1940</v>
      </c>
      <c r="B110" s="941"/>
      <c r="C110" s="941"/>
      <c r="D110" s="941"/>
      <c r="E110" s="941"/>
      <c r="F110" s="941"/>
      <c r="G110" s="1676"/>
      <c r="H110" s="1675"/>
      <c r="I110" s="1675"/>
      <c r="J110" s="1629"/>
      <c r="K110" s="1631"/>
      <c r="L110" s="1630"/>
      <c r="M110" s="1630"/>
      <c r="N110" s="1629"/>
      <c r="O110" s="1628"/>
    </row>
    <row r="111" spans="1:15">
      <c r="A111" s="1634"/>
      <c r="B111" s="941" t="s">
        <v>2247</v>
      </c>
      <c r="C111" s="941"/>
      <c r="D111" s="941"/>
      <c r="E111" s="941"/>
      <c r="F111" s="197"/>
      <c r="G111" s="1676">
        <v>11238</v>
      </c>
      <c r="H111" s="1675">
        <v>10535</v>
      </c>
      <c r="I111" s="1675">
        <v>11786</v>
      </c>
      <c r="J111" s="1629">
        <v>4.88</v>
      </c>
      <c r="K111" s="1631">
        <v>8060000</v>
      </c>
      <c r="L111" s="1630">
        <v>7383000</v>
      </c>
      <c r="M111" s="1630">
        <v>8760000</v>
      </c>
      <c r="N111" s="1629">
        <v>8.68</v>
      </c>
      <c r="O111" s="1628">
        <v>4</v>
      </c>
    </row>
    <row r="112" spans="1:15">
      <c r="A112" s="1634"/>
      <c r="B112" s="941" t="s">
        <v>2246</v>
      </c>
      <c r="C112" s="941"/>
      <c r="D112" s="941"/>
      <c r="E112" s="941"/>
      <c r="F112" s="941"/>
      <c r="G112" s="1676"/>
      <c r="H112" s="1675"/>
      <c r="I112" s="1675"/>
      <c r="J112" s="1629"/>
      <c r="K112" s="1631"/>
      <c r="L112" s="1630"/>
      <c r="M112" s="1630"/>
      <c r="N112" s="1629"/>
      <c r="O112" s="1628"/>
    </row>
    <row r="113" spans="1:15">
      <c r="A113" s="1634"/>
      <c r="B113" s="941"/>
      <c r="C113" s="941" t="s">
        <v>2245</v>
      </c>
      <c r="D113" s="941"/>
      <c r="E113" s="941"/>
      <c r="F113" s="941"/>
      <c r="G113" s="1676">
        <v>115878</v>
      </c>
      <c r="H113" s="1675">
        <v>134638</v>
      </c>
      <c r="I113" s="1675">
        <v>106262</v>
      </c>
      <c r="J113" s="1629">
        <v>-8.3000000000000007</v>
      </c>
      <c r="K113" s="1631">
        <v>61654000</v>
      </c>
      <c r="L113" s="1630">
        <v>83233000</v>
      </c>
      <c r="M113" s="1630">
        <v>71479000</v>
      </c>
      <c r="N113" s="1629">
        <v>15.94</v>
      </c>
      <c r="O113" s="1628">
        <v>4</v>
      </c>
    </row>
    <row r="114" spans="1:15">
      <c r="A114" s="1634"/>
      <c r="B114" s="941"/>
      <c r="C114" s="941" t="s">
        <v>2244</v>
      </c>
      <c r="D114" s="941"/>
      <c r="E114" s="941"/>
      <c r="F114" s="941"/>
      <c r="G114" s="1676">
        <v>18631</v>
      </c>
      <c r="H114" s="1675">
        <v>22096</v>
      </c>
      <c r="I114" s="1675">
        <v>20068</v>
      </c>
      <c r="J114" s="1629">
        <v>7.71</v>
      </c>
      <c r="K114" s="1631">
        <v>26097000</v>
      </c>
      <c r="L114" s="1630">
        <v>31590000</v>
      </c>
      <c r="M114" s="1630">
        <v>31930000</v>
      </c>
      <c r="N114" s="1629">
        <v>22.35</v>
      </c>
      <c r="O114" s="1628">
        <v>8</v>
      </c>
    </row>
    <row r="115" spans="1:15">
      <c r="A115" s="1634"/>
      <c r="B115" s="941" t="s">
        <v>2243</v>
      </c>
      <c r="C115" s="941"/>
      <c r="D115" s="941"/>
      <c r="E115" s="941"/>
      <c r="F115" s="941"/>
      <c r="G115" s="1676"/>
      <c r="H115" s="1675"/>
      <c r="I115" s="1675"/>
      <c r="J115" s="1629"/>
      <c r="K115" s="1631"/>
      <c r="L115" s="1630"/>
      <c r="M115" s="1630"/>
      <c r="N115" s="1629"/>
      <c r="O115" s="1628"/>
    </row>
    <row r="116" spans="1:15">
      <c r="A116" s="1634"/>
      <c r="B116" s="941"/>
      <c r="C116" s="941" t="s">
        <v>2242</v>
      </c>
      <c r="D116" s="941"/>
      <c r="E116" s="941"/>
      <c r="F116" s="941"/>
      <c r="G116" s="1678" t="s">
        <v>256</v>
      </c>
      <c r="H116" s="1677" t="s">
        <v>256</v>
      </c>
      <c r="I116" s="1677" t="s">
        <v>256</v>
      </c>
      <c r="J116" s="1637" t="s">
        <v>256</v>
      </c>
      <c r="K116" s="1631">
        <v>1375000</v>
      </c>
      <c r="L116" s="1638" t="s">
        <v>256</v>
      </c>
      <c r="M116" s="1630">
        <v>1302000</v>
      </c>
      <c r="N116" s="1629">
        <v>-5.31</v>
      </c>
      <c r="O116" s="1628">
        <v>4</v>
      </c>
    </row>
    <row r="117" spans="1:15">
      <c r="A117" s="1634"/>
      <c r="B117" s="941" t="s">
        <v>2241</v>
      </c>
      <c r="C117" s="941"/>
      <c r="D117" s="941"/>
      <c r="E117" s="941"/>
      <c r="F117" s="941"/>
      <c r="G117" s="1676"/>
      <c r="H117" s="1675"/>
      <c r="I117" s="1675"/>
      <c r="J117" s="1629"/>
      <c r="K117" s="1631"/>
      <c r="L117" s="1638"/>
      <c r="M117" s="1630"/>
      <c r="N117" s="1629"/>
      <c r="O117" s="1628"/>
    </row>
    <row r="118" spans="1:15">
      <c r="A118" s="1634"/>
      <c r="B118" s="941"/>
      <c r="C118" s="941" t="s">
        <v>2240</v>
      </c>
      <c r="D118" s="941"/>
      <c r="E118" s="941"/>
      <c r="F118" s="941"/>
      <c r="G118" s="1676">
        <v>51989</v>
      </c>
      <c r="H118" s="1675">
        <v>58512</v>
      </c>
      <c r="I118" s="1677" t="s">
        <v>256</v>
      </c>
      <c r="J118" s="1637" t="s">
        <v>256</v>
      </c>
      <c r="K118" s="1639" t="s">
        <v>256</v>
      </c>
      <c r="L118" s="1638" t="s">
        <v>256</v>
      </c>
      <c r="M118" s="1638" t="s">
        <v>256</v>
      </c>
      <c r="N118" s="1638" t="s">
        <v>256</v>
      </c>
      <c r="O118" s="1628">
        <v>6</v>
      </c>
    </row>
    <row r="119" spans="1:15">
      <c r="A119" s="1634"/>
      <c r="B119" s="941" t="s">
        <v>2239</v>
      </c>
      <c r="C119" s="941"/>
      <c r="D119" s="941"/>
      <c r="E119" s="941"/>
      <c r="F119" s="941"/>
      <c r="G119" s="1676"/>
      <c r="H119" s="1675"/>
      <c r="I119" s="1675"/>
      <c r="J119" s="1629"/>
      <c r="K119" s="1631"/>
      <c r="L119" s="1630"/>
      <c r="M119" s="1630"/>
      <c r="N119" s="1629"/>
      <c r="O119" s="1628"/>
    </row>
    <row r="120" spans="1:15">
      <c r="A120" s="1634"/>
      <c r="B120" s="941"/>
      <c r="C120" s="941" t="s">
        <v>2238</v>
      </c>
      <c r="D120" s="941"/>
      <c r="E120" s="941"/>
      <c r="F120" s="941"/>
      <c r="G120" s="1678" t="s">
        <v>256</v>
      </c>
      <c r="H120" s="1677" t="s">
        <v>256</v>
      </c>
      <c r="I120" s="1677" t="s">
        <v>256</v>
      </c>
      <c r="J120" s="1677" t="s">
        <v>256</v>
      </c>
      <c r="K120" s="1639" t="s">
        <v>256</v>
      </c>
      <c r="L120" s="1638" t="s">
        <v>256</v>
      </c>
      <c r="M120" s="1638" t="s">
        <v>256</v>
      </c>
      <c r="N120" s="1638" t="s">
        <v>256</v>
      </c>
      <c r="O120" s="1628">
        <v>4</v>
      </c>
    </row>
    <row r="121" spans="1:15">
      <c r="A121" s="1634"/>
      <c r="B121" s="941" t="s">
        <v>2237</v>
      </c>
      <c r="C121" s="941"/>
      <c r="D121" s="941"/>
      <c r="E121" s="941"/>
      <c r="F121" s="941"/>
      <c r="G121" s="1676">
        <v>30667</v>
      </c>
      <c r="H121" s="1675">
        <v>28153</v>
      </c>
      <c r="I121" s="1675">
        <v>28599</v>
      </c>
      <c r="J121" s="1629">
        <v>-6.74</v>
      </c>
      <c r="K121" s="1631">
        <v>109593000</v>
      </c>
      <c r="L121" s="1630">
        <v>105217000</v>
      </c>
      <c r="M121" s="1630">
        <v>111153000</v>
      </c>
      <c r="N121" s="1629">
        <v>1.42</v>
      </c>
      <c r="O121" s="1628">
        <v>3</v>
      </c>
    </row>
    <row r="122" spans="1:15">
      <c r="A122" s="1634"/>
      <c r="B122" s="941" t="s">
        <v>2236</v>
      </c>
      <c r="C122" s="941"/>
      <c r="D122" s="941"/>
      <c r="E122" s="941"/>
      <c r="F122" s="941"/>
      <c r="G122" s="1676">
        <v>3201</v>
      </c>
      <c r="H122" s="1675">
        <v>2715</v>
      </c>
      <c r="I122" s="1675">
        <v>3927</v>
      </c>
      <c r="J122" s="1629">
        <v>22.68</v>
      </c>
      <c r="K122" s="1631">
        <v>4852000</v>
      </c>
      <c r="L122" s="1630">
        <v>4577000</v>
      </c>
      <c r="M122" s="1630">
        <v>6930000</v>
      </c>
      <c r="N122" s="1629">
        <v>42.83</v>
      </c>
      <c r="O122" s="1628">
        <v>11</v>
      </c>
    </row>
    <row r="123" spans="1:15">
      <c r="A123" s="1634"/>
      <c r="B123" s="941" t="s">
        <v>2235</v>
      </c>
      <c r="C123" s="941"/>
      <c r="D123" s="941"/>
      <c r="E123" s="941"/>
      <c r="F123" s="941"/>
      <c r="G123" s="1676">
        <v>47983</v>
      </c>
      <c r="H123" s="1675">
        <v>55110</v>
      </c>
      <c r="I123" s="1675">
        <v>59434</v>
      </c>
      <c r="J123" s="1629">
        <v>23.86</v>
      </c>
      <c r="K123" s="1631">
        <v>49818000</v>
      </c>
      <c r="L123" s="1630">
        <v>68560000</v>
      </c>
      <c r="M123" s="1630">
        <v>74267000</v>
      </c>
      <c r="N123" s="1629">
        <v>49.08</v>
      </c>
      <c r="O123" s="1628">
        <v>21</v>
      </c>
    </row>
    <row r="124" spans="1:15">
      <c r="A124" s="1650" t="s">
        <v>2234</v>
      </c>
      <c r="B124" s="1653"/>
      <c r="C124" s="1653"/>
      <c r="D124" s="1653"/>
      <c r="E124" s="1643"/>
      <c r="F124" s="1653"/>
      <c r="G124" s="1676"/>
      <c r="H124" s="1675"/>
      <c r="I124" s="1675"/>
      <c r="J124" s="1629"/>
      <c r="K124" s="1631"/>
      <c r="L124" s="1630"/>
      <c r="M124" s="1630"/>
      <c r="N124" s="1629"/>
      <c r="O124" s="1628"/>
    </row>
    <row r="125" spans="1:15">
      <c r="A125" s="1650"/>
      <c r="B125" s="1653" t="s">
        <v>2233</v>
      </c>
      <c r="C125" s="1653"/>
      <c r="D125" s="1653"/>
      <c r="E125" s="1643"/>
      <c r="F125" s="1653"/>
      <c r="G125" s="1678" t="s">
        <v>256</v>
      </c>
      <c r="H125" s="1677" t="s">
        <v>256</v>
      </c>
      <c r="I125" s="1677" t="s">
        <v>256</v>
      </c>
      <c r="J125" s="1637" t="s">
        <v>256</v>
      </c>
      <c r="K125" s="1639">
        <v>471278000</v>
      </c>
      <c r="L125" s="1638">
        <v>481808000</v>
      </c>
      <c r="M125" s="1638">
        <v>501236000</v>
      </c>
      <c r="N125" s="1637">
        <v>6.36</v>
      </c>
      <c r="O125" s="1640">
        <v>100</v>
      </c>
    </row>
    <row r="126" spans="1:15">
      <c r="A126" s="1634" t="s">
        <v>1935</v>
      </c>
      <c r="B126" s="941"/>
      <c r="C126" s="941"/>
      <c r="D126" s="941"/>
      <c r="E126" s="941"/>
      <c r="F126" s="197"/>
      <c r="G126" s="1676"/>
      <c r="H126" s="1675"/>
      <c r="I126" s="1675"/>
      <c r="J126" s="1629"/>
      <c r="K126" s="1631"/>
      <c r="L126" s="1630"/>
      <c r="M126" s="1630"/>
      <c r="N126" s="1629" t="s">
        <v>373</v>
      </c>
      <c r="O126" s="1628"/>
    </row>
    <row r="127" spans="1:15">
      <c r="A127" s="1634"/>
      <c r="B127" s="941" t="s">
        <v>2232</v>
      </c>
      <c r="C127" s="941"/>
      <c r="D127" s="941"/>
      <c r="E127" s="941"/>
      <c r="F127" s="1092" t="s">
        <v>1903</v>
      </c>
      <c r="G127" s="1676">
        <v>5342.5370000000003</v>
      </c>
      <c r="H127" s="1675">
        <v>5262.982</v>
      </c>
      <c r="I127" s="1675">
        <v>5997.6769999999997</v>
      </c>
      <c r="J127" s="1629">
        <v>12.26</v>
      </c>
      <c r="K127" s="1631">
        <v>3978000</v>
      </c>
      <c r="L127" s="1630">
        <v>4272000</v>
      </c>
      <c r="M127" s="1630">
        <v>4737000</v>
      </c>
      <c r="N127" s="1629">
        <v>19.079999999999998</v>
      </c>
      <c r="O127" s="1628">
        <v>30</v>
      </c>
    </row>
    <row r="128" spans="1:15">
      <c r="A128" s="1634"/>
      <c r="B128" s="941" t="s">
        <v>2231</v>
      </c>
      <c r="C128" s="941"/>
      <c r="D128" s="941"/>
      <c r="E128" s="941"/>
      <c r="F128" s="1092"/>
      <c r="G128" s="1676">
        <v>5519</v>
      </c>
      <c r="H128" s="1675">
        <v>5798</v>
      </c>
      <c r="I128" s="1675">
        <v>5687</v>
      </c>
      <c r="J128" s="1629">
        <v>3.04</v>
      </c>
      <c r="K128" s="1631">
        <v>3727000</v>
      </c>
      <c r="L128" s="1630">
        <v>4015000</v>
      </c>
      <c r="M128" s="1630">
        <v>3941000</v>
      </c>
      <c r="N128" s="1629">
        <v>5.74</v>
      </c>
      <c r="O128" s="1628">
        <v>5</v>
      </c>
    </row>
    <row r="129" spans="1:15">
      <c r="A129" s="1634"/>
      <c r="B129" s="941" t="s">
        <v>2230</v>
      </c>
      <c r="C129" s="941"/>
      <c r="D129" s="941"/>
      <c r="E129" s="941"/>
      <c r="F129" s="1092" t="s">
        <v>1903</v>
      </c>
      <c r="G129" s="1676">
        <v>128766.76</v>
      </c>
      <c r="H129" s="1675">
        <v>127059.001</v>
      </c>
      <c r="I129" s="1675">
        <v>134269.90900000001</v>
      </c>
      <c r="J129" s="1629">
        <v>4.2699999999999996</v>
      </c>
      <c r="K129" s="1631">
        <v>126276000</v>
      </c>
      <c r="L129" s="1630">
        <v>114774000</v>
      </c>
      <c r="M129" s="1630">
        <v>121450000</v>
      </c>
      <c r="N129" s="1629">
        <v>-3.82</v>
      </c>
      <c r="O129" s="1628">
        <v>60</v>
      </c>
    </row>
    <row r="130" spans="1:15">
      <c r="A130" s="1634"/>
      <c r="B130" s="941" t="s">
        <v>2229</v>
      </c>
      <c r="C130" s="941"/>
      <c r="D130" s="941"/>
      <c r="E130" s="941"/>
      <c r="F130" s="1092" t="s">
        <v>1903</v>
      </c>
      <c r="G130" s="1676">
        <v>4461.6530000000002</v>
      </c>
      <c r="H130" s="1675">
        <v>4580.067</v>
      </c>
      <c r="I130" s="1675">
        <v>4604.13</v>
      </c>
      <c r="J130" s="1629">
        <v>3.19</v>
      </c>
      <c r="K130" s="1631">
        <v>4256000</v>
      </c>
      <c r="L130" s="1630">
        <v>4302000</v>
      </c>
      <c r="M130" s="1630">
        <v>4403000</v>
      </c>
      <c r="N130" s="1629">
        <v>3.45</v>
      </c>
      <c r="O130" s="1628">
        <v>36</v>
      </c>
    </row>
    <row r="131" spans="1:15">
      <c r="A131" s="1634"/>
      <c r="B131" s="941" t="s">
        <v>2228</v>
      </c>
      <c r="C131" s="941"/>
      <c r="D131" s="941"/>
      <c r="E131" s="941"/>
      <c r="F131" s="1092" t="s">
        <v>1903</v>
      </c>
      <c r="G131" s="1676">
        <v>7987.4560000000001</v>
      </c>
      <c r="H131" s="1675">
        <v>6640.5540000000001</v>
      </c>
      <c r="I131" s="1675">
        <v>7517.0209999999997</v>
      </c>
      <c r="J131" s="1629">
        <v>-5.89</v>
      </c>
      <c r="K131" s="1631">
        <v>8067000</v>
      </c>
      <c r="L131" s="1630">
        <v>7058000</v>
      </c>
      <c r="M131" s="1630">
        <v>8838000</v>
      </c>
      <c r="N131" s="1629">
        <v>9.56</v>
      </c>
      <c r="O131" s="1628">
        <v>39</v>
      </c>
    </row>
    <row r="132" spans="1:15">
      <c r="A132" s="1634"/>
      <c r="B132" s="941" t="s">
        <v>2227</v>
      </c>
      <c r="C132" s="941"/>
      <c r="D132" s="941"/>
      <c r="E132" s="941"/>
      <c r="F132" s="1092" t="s">
        <v>1903</v>
      </c>
      <c r="G132" s="1676">
        <v>9956.1540000000005</v>
      </c>
      <c r="H132" s="1675">
        <v>10445.06</v>
      </c>
      <c r="I132" s="1675">
        <v>9165.9699999999993</v>
      </c>
      <c r="J132" s="1629">
        <v>-7.9366389873037519</v>
      </c>
      <c r="K132" s="1631">
        <v>9406000</v>
      </c>
      <c r="L132" s="1630">
        <v>9621000</v>
      </c>
      <c r="M132" s="1630">
        <v>8921000</v>
      </c>
      <c r="N132" s="1629">
        <v>-5.16</v>
      </c>
      <c r="O132" s="1628">
        <v>44</v>
      </c>
    </row>
    <row r="133" spans="1:15">
      <c r="A133" s="1634"/>
      <c r="B133" s="941" t="s">
        <v>2226</v>
      </c>
      <c r="C133" s="941"/>
      <c r="D133" s="941"/>
      <c r="E133" s="941"/>
      <c r="F133" s="1092" t="s">
        <v>1903</v>
      </c>
      <c r="G133" s="1676">
        <v>10456.648999999999</v>
      </c>
      <c r="H133" s="1675">
        <v>9338.8709999999992</v>
      </c>
      <c r="I133" s="1675">
        <v>10181.477000000001</v>
      </c>
      <c r="J133" s="1629">
        <v>-2.6315505091544935</v>
      </c>
      <c r="K133" s="1631">
        <v>14822000</v>
      </c>
      <c r="L133" s="1630">
        <v>13537000</v>
      </c>
      <c r="M133" s="1630">
        <v>16303000</v>
      </c>
      <c r="N133" s="1629">
        <v>9.99</v>
      </c>
      <c r="O133" s="1628">
        <v>11</v>
      </c>
    </row>
    <row r="134" spans="1:15">
      <c r="A134" s="1646"/>
      <c r="B134" s="197" t="s">
        <v>2225</v>
      </c>
      <c r="C134" s="197"/>
      <c r="D134" s="197"/>
      <c r="E134" s="197"/>
      <c r="F134" s="1092" t="s">
        <v>1903</v>
      </c>
      <c r="G134" s="1676">
        <v>116055.114</v>
      </c>
      <c r="H134" s="1675">
        <v>111685.53</v>
      </c>
      <c r="I134" s="1675">
        <v>122987.732</v>
      </c>
      <c r="J134" s="1629">
        <v>5.97</v>
      </c>
      <c r="K134" s="1631">
        <v>70076000</v>
      </c>
      <c r="L134" s="1630">
        <v>68744000</v>
      </c>
      <c r="M134" s="1630">
        <v>77352000</v>
      </c>
      <c r="N134" s="1629">
        <v>10.38</v>
      </c>
      <c r="O134" s="1628">
        <v>72</v>
      </c>
    </row>
    <row r="135" spans="1:15">
      <c r="A135" s="1646"/>
      <c r="B135" s="197" t="s">
        <v>2224</v>
      </c>
      <c r="C135" s="197"/>
      <c r="D135" s="197"/>
      <c r="E135" s="197"/>
      <c r="F135" s="1092"/>
      <c r="G135" s="1676"/>
      <c r="H135" s="1675"/>
      <c r="I135" s="1675"/>
      <c r="J135" s="1629"/>
      <c r="K135" s="1631"/>
      <c r="L135" s="1630"/>
      <c r="M135" s="1630"/>
      <c r="N135" s="1629"/>
      <c r="O135" s="1628"/>
    </row>
    <row r="136" spans="1:15">
      <c r="A136" s="1646"/>
      <c r="B136" s="1616"/>
      <c r="C136" s="197" t="s">
        <v>2223</v>
      </c>
      <c r="D136" s="197"/>
      <c r="E136" s="197"/>
      <c r="F136" s="670" t="s">
        <v>1903</v>
      </c>
      <c r="G136" s="1676">
        <v>6970.0240000000003</v>
      </c>
      <c r="H136" s="1675">
        <v>7538.4059999999999</v>
      </c>
      <c r="I136" s="1675">
        <v>8245.4500000000007</v>
      </c>
      <c r="J136" s="1629">
        <v>18.298731826461434</v>
      </c>
      <c r="K136" s="1631">
        <v>31171000</v>
      </c>
      <c r="L136" s="1630">
        <v>41167000</v>
      </c>
      <c r="M136" s="1630">
        <v>42613000</v>
      </c>
      <c r="N136" s="1629">
        <v>36.71</v>
      </c>
      <c r="O136" s="1628">
        <v>8</v>
      </c>
    </row>
    <row r="137" spans="1:15">
      <c r="A137" s="1634"/>
      <c r="B137" s="1616"/>
      <c r="C137" s="941" t="s">
        <v>2222</v>
      </c>
      <c r="D137" s="941"/>
      <c r="E137" s="941"/>
      <c r="F137" s="1092" t="s">
        <v>1903</v>
      </c>
      <c r="G137" s="1676">
        <v>75640.990999999995</v>
      </c>
      <c r="H137" s="1675">
        <v>78421.805999999997</v>
      </c>
      <c r="I137" s="1675">
        <v>72095.835000000006</v>
      </c>
      <c r="J137" s="1629">
        <v>-4.6868185531836701</v>
      </c>
      <c r="K137" s="1631">
        <v>67603000</v>
      </c>
      <c r="L137" s="1630">
        <v>65854000</v>
      </c>
      <c r="M137" s="1630">
        <v>63881000</v>
      </c>
      <c r="N137" s="1629">
        <v>-5.51</v>
      </c>
      <c r="O137" s="1628">
        <v>45</v>
      </c>
    </row>
    <row r="138" spans="1:15">
      <c r="A138" s="1634"/>
      <c r="B138" s="1616"/>
      <c r="C138" s="941" t="s">
        <v>2221</v>
      </c>
      <c r="D138" s="941"/>
      <c r="E138" s="941"/>
      <c r="F138" s="1092" t="s">
        <v>1903</v>
      </c>
      <c r="G138" s="1676">
        <v>44826.726999999999</v>
      </c>
      <c r="H138" s="1675">
        <v>48263.415000000001</v>
      </c>
      <c r="I138" s="1675">
        <v>44518.442999999999</v>
      </c>
      <c r="J138" s="1629">
        <v>-0.69</v>
      </c>
      <c r="K138" s="1631">
        <v>36473000</v>
      </c>
      <c r="L138" s="1630">
        <v>41839000</v>
      </c>
      <c r="M138" s="1630">
        <v>38974000</v>
      </c>
      <c r="N138" s="1629">
        <v>6.86</v>
      </c>
      <c r="O138" s="1628">
        <v>29</v>
      </c>
    </row>
    <row r="139" spans="1:15">
      <c r="A139" s="1634"/>
      <c r="B139" s="1616"/>
      <c r="C139" s="941" t="s">
        <v>2220</v>
      </c>
      <c r="D139" s="941"/>
      <c r="E139" s="941"/>
      <c r="F139" s="1092" t="s">
        <v>1903</v>
      </c>
      <c r="G139" s="1676">
        <v>15298.788</v>
      </c>
      <c r="H139" s="1675">
        <v>15407.507</v>
      </c>
      <c r="I139" s="1675">
        <v>15202.638000000001</v>
      </c>
      <c r="J139" s="1629">
        <v>-0.63</v>
      </c>
      <c r="K139" s="1631">
        <v>37301000</v>
      </c>
      <c r="L139" s="1630">
        <v>41541000</v>
      </c>
      <c r="M139" s="1630">
        <v>42803000</v>
      </c>
      <c r="N139" s="1629">
        <v>14.75</v>
      </c>
      <c r="O139" s="1628">
        <v>21</v>
      </c>
    </row>
    <row r="140" spans="1:15">
      <c r="A140" s="1634"/>
      <c r="B140" s="1616" t="s">
        <v>2219</v>
      </c>
      <c r="C140" s="941"/>
      <c r="D140" s="941"/>
      <c r="E140" s="941"/>
      <c r="F140" s="1092"/>
      <c r="G140" s="1676"/>
      <c r="H140" s="1675"/>
      <c r="I140" s="1675"/>
      <c r="J140" s="1629"/>
      <c r="K140" s="1631"/>
      <c r="L140" s="1630"/>
      <c r="M140" s="1630"/>
      <c r="N140" s="1629"/>
      <c r="O140" s="1628"/>
    </row>
    <row r="141" spans="1:15">
      <c r="A141" s="1634"/>
      <c r="B141" s="1616"/>
      <c r="C141" s="941" t="s">
        <v>2218</v>
      </c>
      <c r="D141" s="941"/>
      <c r="E141" s="941"/>
      <c r="F141" s="1092" t="s">
        <v>1903</v>
      </c>
      <c r="G141" s="1676">
        <v>2669.317</v>
      </c>
      <c r="H141" s="1675">
        <v>3246.0949999999998</v>
      </c>
      <c r="I141" s="1675">
        <v>3354.9360000000001</v>
      </c>
      <c r="J141" s="1629">
        <v>25.69</v>
      </c>
      <c r="K141" s="1631">
        <v>3383000</v>
      </c>
      <c r="L141" s="1630">
        <v>4398000</v>
      </c>
      <c r="M141" s="1630">
        <v>5312000</v>
      </c>
      <c r="N141" s="1629">
        <v>57.02</v>
      </c>
      <c r="O141" s="1628">
        <v>14</v>
      </c>
    </row>
    <row r="142" spans="1:15">
      <c r="A142" s="1634"/>
      <c r="B142" s="1616"/>
      <c r="C142" s="941" t="s">
        <v>2217</v>
      </c>
      <c r="D142" s="941"/>
      <c r="E142" s="941"/>
      <c r="F142" s="1092" t="s">
        <v>1903</v>
      </c>
      <c r="G142" s="1676">
        <v>14648.241</v>
      </c>
      <c r="H142" s="1675">
        <v>14834.439</v>
      </c>
      <c r="I142" s="1675">
        <v>14954.848</v>
      </c>
      <c r="J142" s="1629">
        <v>2.09</v>
      </c>
      <c r="K142" s="1631">
        <v>22216000</v>
      </c>
      <c r="L142" s="1630">
        <v>24617000</v>
      </c>
      <c r="M142" s="1630">
        <v>25432000</v>
      </c>
      <c r="N142" s="1629">
        <v>14.48</v>
      </c>
      <c r="O142" s="1628">
        <v>40</v>
      </c>
    </row>
    <row r="143" spans="1:15">
      <c r="A143" s="1634"/>
      <c r="B143" s="1616"/>
      <c r="C143" s="941" t="s">
        <v>2216</v>
      </c>
      <c r="D143" s="941"/>
      <c r="E143" s="941"/>
      <c r="F143" s="1092" t="s">
        <v>1903</v>
      </c>
      <c r="G143" s="1676">
        <v>6380.0370000000003</v>
      </c>
      <c r="H143" s="1675">
        <v>6091.1480000000001</v>
      </c>
      <c r="I143" s="1675">
        <v>6378.2139999999999</v>
      </c>
      <c r="J143" s="1629">
        <v>-0.03</v>
      </c>
      <c r="K143" s="1631">
        <v>6010000</v>
      </c>
      <c r="L143" s="1630">
        <v>5615000</v>
      </c>
      <c r="M143" s="1630">
        <v>5708000</v>
      </c>
      <c r="N143" s="1629">
        <v>-5.0199999999999996</v>
      </c>
      <c r="O143" s="1628">
        <v>22</v>
      </c>
    </row>
    <row r="144" spans="1:15">
      <c r="A144" s="1634"/>
      <c r="B144" s="1616"/>
      <c r="C144" s="941" t="s">
        <v>2215</v>
      </c>
      <c r="D144" s="941"/>
      <c r="E144" s="941"/>
      <c r="F144" s="1092" t="s">
        <v>1903</v>
      </c>
      <c r="G144" s="1676">
        <v>5790.9679999999998</v>
      </c>
      <c r="H144" s="1675">
        <v>6369.933</v>
      </c>
      <c r="I144" s="1675">
        <v>5909.7340000000004</v>
      </c>
      <c r="J144" s="1629">
        <v>2.0499999999999998</v>
      </c>
      <c r="K144" s="1631">
        <v>5820000</v>
      </c>
      <c r="L144" s="1630">
        <v>6631000</v>
      </c>
      <c r="M144" s="1630">
        <v>5826000</v>
      </c>
      <c r="N144" s="1629">
        <v>0.1</v>
      </c>
      <c r="O144" s="1628">
        <v>20</v>
      </c>
    </row>
    <row r="145" spans="1:15">
      <c r="A145" s="1634"/>
      <c r="B145" s="1616"/>
      <c r="C145" s="941" t="s">
        <v>2214</v>
      </c>
      <c r="D145" s="941"/>
      <c r="E145" s="941"/>
      <c r="F145" s="1092" t="s">
        <v>1903</v>
      </c>
      <c r="G145" s="1678" t="s">
        <v>256</v>
      </c>
      <c r="H145" s="1677" t="s">
        <v>256</v>
      </c>
      <c r="I145" s="1677" t="s">
        <v>256</v>
      </c>
      <c r="J145" s="1637" t="s">
        <v>256</v>
      </c>
      <c r="K145" s="1639" t="s">
        <v>256</v>
      </c>
      <c r="L145" s="1638" t="s">
        <v>256</v>
      </c>
      <c r="M145" s="1638" t="s">
        <v>256</v>
      </c>
      <c r="N145" s="1637" t="s">
        <v>256</v>
      </c>
      <c r="O145" s="1628">
        <v>7</v>
      </c>
    </row>
    <row r="146" spans="1:15">
      <c r="A146" s="1684" t="s">
        <v>2213</v>
      </c>
      <c r="B146" s="1653"/>
      <c r="C146" s="1653"/>
      <c r="D146" s="1653"/>
      <c r="E146" s="1653"/>
      <c r="F146" s="1653"/>
      <c r="G146" s="1678" t="s">
        <v>256</v>
      </c>
      <c r="H146" s="1677" t="s">
        <v>256</v>
      </c>
      <c r="I146" s="1677" t="s">
        <v>256</v>
      </c>
      <c r="J146" s="1637" t="s">
        <v>256</v>
      </c>
      <c r="K146" s="1639">
        <v>1035135000</v>
      </c>
      <c r="L146" s="1638">
        <v>1162794000</v>
      </c>
      <c r="M146" s="1638">
        <v>1209381000</v>
      </c>
      <c r="N146" s="1637">
        <v>16.829999999999998</v>
      </c>
      <c r="O146" s="1640">
        <v>216</v>
      </c>
    </row>
    <row r="147" spans="1:15">
      <c r="A147" s="1634" t="s">
        <v>1935</v>
      </c>
      <c r="B147" s="941"/>
      <c r="C147" s="941"/>
      <c r="D147" s="941"/>
      <c r="E147" s="1636"/>
      <c r="F147" s="941"/>
      <c r="G147" s="1676"/>
      <c r="H147" s="1675"/>
      <c r="I147" s="1675"/>
      <c r="J147" s="1629"/>
      <c r="K147" s="1631"/>
      <c r="L147" s="1630"/>
      <c r="M147" s="1630"/>
      <c r="N147" s="1629"/>
      <c r="O147" s="1628"/>
    </row>
    <row r="148" spans="1:15">
      <c r="A148" s="1646"/>
      <c r="B148" s="941" t="s">
        <v>2212</v>
      </c>
      <c r="C148" s="941"/>
      <c r="D148" s="941"/>
      <c r="E148" s="941"/>
      <c r="F148" s="941"/>
      <c r="G148" s="1676">
        <v>50364.472999999998</v>
      </c>
      <c r="H148" s="1675">
        <v>36746.214</v>
      </c>
      <c r="I148" s="1675">
        <v>55280.608999999997</v>
      </c>
      <c r="J148" s="1629">
        <v>9.76</v>
      </c>
      <c r="K148" s="1631">
        <v>72770000</v>
      </c>
      <c r="L148" s="1630">
        <v>60372000</v>
      </c>
      <c r="M148" s="1630">
        <v>86369000</v>
      </c>
      <c r="N148" s="1629">
        <v>18.690000000000001</v>
      </c>
      <c r="O148" s="1628">
        <v>9</v>
      </c>
    </row>
    <row r="149" spans="1:15">
      <c r="A149" s="1646"/>
      <c r="B149" s="197" t="s">
        <v>2211</v>
      </c>
      <c r="C149" s="197"/>
      <c r="D149" s="197"/>
      <c r="E149" s="197"/>
      <c r="F149" s="197"/>
      <c r="G149" s="1676"/>
      <c r="H149" s="1675"/>
      <c r="I149" s="1675"/>
      <c r="J149" s="1629"/>
      <c r="K149" s="1631"/>
      <c r="L149" s="1630"/>
      <c r="M149" s="1630"/>
      <c r="N149" s="1629"/>
      <c r="O149" s="1628"/>
    </row>
    <row r="150" spans="1:15">
      <c r="A150" s="1646"/>
      <c r="B150" s="941"/>
      <c r="C150" s="941" t="s">
        <v>2210</v>
      </c>
      <c r="D150" s="941"/>
      <c r="E150" s="941"/>
      <c r="F150" s="941"/>
      <c r="G150" s="1676">
        <v>5694.9189999999999</v>
      </c>
      <c r="H150" s="1675">
        <v>6729.7049999999999</v>
      </c>
      <c r="I150" s="1675">
        <v>7966.2910000000002</v>
      </c>
      <c r="J150" s="1629">
        <v>39.880000000000003</v>
      </c>
      <c r="K150" s="1631">
        <v>25432000</v>
      </c>
      <c r="L150" s="1630">
        <v>42885000</v>
      </c>
      <c r="M150" s="1630">
        <v>46351000</v>
      </c>
      <c r="N150" s="1629">
        <v>82.25</v>
      </c>
      <c r="O150" s="1628">
        <v>15</v>
      </c>
    </row>
    <row r="151" spans="1:15">
      <c r="A151" s="1646"/>
      <c r="B151" s="941" t="s">
        <v>2209</v>
      </c>
      <c r="C151" s="941"/>
      <c r="D151" s="941"/>
      <c r="E151" s="941"/>
      <c r="F151" s="941"/>
      <c r="G151" s="1676">
        <v>8735.7029999999995</v>
      </c>
      <c r="H151" s="1675">
        <v>13891.164000000001</v>
      </c>
      <c r="I151" s="1675">
        <v>12566.906999999999</v>
      </c>
      <c r="J151" s="1629">
        <v>43.86</v>
      </c>
      <c r="K151" s="1631">
        <v>19083000</v>
      </c>
      <c r="L151" s="1630">
        <v>24603000</v>
      </c>
      <c r="M151" s="1630">
        <v>30068000</v>
      </c>
      <c r="N151" s="1629">
        <v>57.56</v>
      </c>
      <c r="O151" s="1628">
        <v>18</v>
      </c>
    </row>
    <row r="152" spans="1:15">
      <c r="A152" s="1646"/>
      <c r="B152" s="197" t="s">
        <v>2208</v>
      </c>
      <c r="C152" s="197"/>
      <c r="D152" s="197"/>
      <c r="E152" s="197"/>
      <c r="F152" s="197"/>
      <c r="G152" s="1676">
        <v>2963.2979999999998</v>
      </c>
      <c r="H152" s="1675">
        <v>4389.1000000000004</v>
      </c>
      <c r="I152" s="1675">
        <v>2783.3690000000001</v>
      </c>
      <c r="J152" s="1629">
        <v>-6.07</v>
      </c>
      <c r="K152" s="1631">
        <v>10665000</v>
      </c>
      <c r="L152" s="1630">
        <v>14238000</v>
      </c>
      <c r="M152" s="1630">
        <v>12094000</v>
      </c>
      <c r="N152" s="1629">
        <v>13.4</v>
      </c>
      <c r="O152" s="1628">
        <v>7</v>
      </c>
    </row>
    <row r="153" spans="1:15">
      <c r="A153" s="1646"/>
      <c r="B153" s="941" t="s">
        <v>2207</v>
      </c>
      <c r="C153" s="941"/>
      <c r="D153" s="941"/>
      <c r="E153" s="941"/>
      <c r="F153" s="941"/>
      <c r="G153" s="1676">
        <v>701.55100000000004</v>
      </c>
      <c r="H153" s="1675">
        <v>11080.12</v>
      </c>
      <c r="I153" s="1675">
        <v>937.09900000000005</v>
      </c>
      <c r="J153" s="1629">
        <v>33.58</v>
      </c>
      <c r="K153" s="1631">
        <v>530000</v>
      </c>
      <c r="L153" s="1630">
        <v>14908000</v>
      </c>
      <c r="M153" s="1630">
        <v>695000</v>
      </c>
      <c r="N153" s="1629">
        <v>31.13</v>
      </c>
      <c r="O153" s="1628">
        <v>7</v>
      </c>
    </row>
    <row r="154" spans="1:15">
      <c r="A154" s="1646"/>
      <c r="B154" s="941" t="s">
        <v>2206</v>
      </c>
      <c r="C154" s="941"/>
      <c r="D154" s="941"/>
      <c r="E154" s="941"/>
      <c r="F154" s="941"/>
      <c r="G154" s="1676">
        <v>12886.458000000001</v>
      </c>
      <c r="H154" s="1675">
        <v>12572.873</v>
      </c>
      <c r="I154" s="1675">
        <v>12702.174999999999</v>
      </c>
      <c r="J154" s="1629">
        <v>-1.43</v>
      </c>
      <c r="K154" s="1631">
        <v>43853000</v>
      </c>
      <c r="L154" s="1630">
        <v>40335000</v>
      </c>
      <c r="M154" s="1630">
        <v>42892000</v>
      </c>
      <c r="N154" s="1629">
        <v>-2.19</v>
      </c>
      <c r="O154" s="1628">
        <v>25</v>
      </c>
    </row>
    <row r="155" spans="1:15">
      <c r="A155" s="1646"/>
      <c r="B155" s="941" t="s">
        <v>2205</v>
      </c>
      <c r="C155" s="941"/>
      <c r="D155" s="941"/>
      <c r="E155" s="941"/>
      <c r="F155" s="941"/>
      <c r="G155" s="1676"/>
      <c r="H155" s="1675"/>
      <c r="I155" s="1675"/>
      <c r="J155" s="1629"/>
      <c r="K155" s="1631"/>
      <c r="L155" s="1630"/>
      <c r="M155" s="1630"/>
      <c r="N155" s="1629"/>
      <c r="O155" s="1628"/>
    </row>
    <row r="156" spans="1:15">
      <c r="A156" s="1634"/>
      <c r="B156" s="197"/>
      <c r="C156" s="941" t="s">
        <v>2204</v>
      </c>
      <c r="D156" s="941"/>
      <c r="E156" s="941"/>
      <c r="F156" s="941"/>
      <c r="G156" s="1676">
        <v>18326.054</v>
      </c>
      <c r="H156" s="1675">
        <v>30073.552</v>
      </c>
      <c r="I156" s="1675">
        <v>17632.183000000001</v>
      </c>
      <c r="J156" s="1629">
        <v>-3.79</v>
      </c>
      <c r="K156" s="1631">
        <v>49201000</v>
      </c>
      <c r="L156" s="1630">
        <v>65972000</v>
      </c>
      <c r="M156" s="1630">
        <v>55643000</v>
      </c>
      <c r="N156" s="1629">
        <v>13.09</v>
      </c>
      <c r="O156" s="1628">
        <v>22</v>
      </c>
    </row>
    <row r="157" spans="1:15">
      <c r="A157" s="1646"/>
      <c r="B157" s="197" t="s">
        <v>2203</v>
      </c>
      <c r="C157" s="197"/>
      <c r="D157" s="197"/>
      <c r="E157" s="197"/>
      <c r="F157" s="197"/>
      <c r="G157" s="1676">
        <v>68937.194000000003</v>
      </c>
      <c r="H157" s="1675">
        <v>68472.251000000018</v>
      </c>
      <c r="I157" s="1675" t="s">
        <v>256</v>
      </c>
      <c r="J157" s="1629">
        <v>21.8</v>
      </c>
      <c r="K157" s="1631">
        <v>126738000</v>
      </c>
      <c r="L157" s="1630">
        <v>127791000</v>
      </c>
      <c r="M157" s="1630" t="s">
        <v>256</v>
      </c>
      <c r="N157" s="1629">
        <v>30.94</v>
      </c>
      <c r="O157" s="1628">
        <v>100</v>
      </c>
    </row>
    <row r="158" spans="1:15">
      <c r="A158" s="1646"/>
      <c r="B158" s="197"/>
      <c r="C158" s="197" t="s">
        <v>2202</v>
      </c>
      <c r="D158" s="197"/>
      <c r="E158" s="197"/>
      <c r="F158" s="197"/>
      <c r="G158" s="1676">
        <v>22349.291000000001</v>
      </c>
      <c r="H158" s="1675">
        <v>6014.848</v>
      </c>
      <c r="I158" s="1675">
        <v>38159.131000000001</v>
      </c>
      <c r="J158" s="1629">
        <v>70.739999999999995</v>
      </c>
      <c r="K158" s="1631">
        <v>25822000</v>
      </c>
      <c r="L158" s="1630">
        <v>6157000</v>
      </c>
      <c r="M158" s="1630">
        <v>47813000</v>
      </c>
      <c r="N158" s="1629">
        <v>85.16</v>
      </c>
      <c r="O158" s="1628">
        <v>21</v>
      </c>
    </row>
    <row r="159" spans="1:15">
      <c r="A159" s="1646"/>
      <c r="B159" s="197"/>
      <c r="C159" s="197" t="s">
        <v>2201</v>
      </c>
      <c r="D159" s="197"/>
      <c r="E159" s="197"/>
      <c r="F159" s="197"/>
      <c r="G159" s="1676">
        <v>13663.49</v>
      </c>
      <c r="H159" s="1675">
        <v>13586.880999999999</v>
      </c>
      <c r="I159" s="1675">
        <v>11125.956</v>
      </c>
      <c r="J159" s="1629">
        <v>-18.57</v>
      </c>
      <c r="K159" s="1631">
        <v>46570000</v>
      </c>
      <c r="L159" s="1630">
        <v>45161000</v>
      </c>
      <c r="M159" s="1630">
        <v>50268000</v>
      </c>
      <c r="N159" s="1629">
        <v>7.94</v>
      </c>
      <c r="O159" s="1628">
        <v>29</v>
      </c>
    </row>
    <row r="160" spans="1:15">
      <c r="A160" s="1646"/>
      <c r="B160" s="197"/>
      <c r="C160" s="197" t="s">
        <v>2200</v>
      </c>
      <c r="D160" s="197"/>
      <c r="E160" s="197"/>
      <c r="F160" s="197"/>
      <c r="G160" s="1676">
        <v>185.81200000000001</v>
      </c>
      <c r="H160" s="1675">
        <v>14470.177</v>
      </c>
      <c r="I160" s="1677" t="s">
        <v>256</v>
      </c>
      <c r="J160" s="1677" t="s">
        <v>256</v>
      </c>
      <c r="K160" s="1631">
        <v>168000</v>
      </c>
      <c r="L160" s="1630">
        <v>15254000</v>
      </c>
      <c r="M160" s="1638" t="s">
        <v>256</v>
      </c>
      <c r="N160" s="1638" t="s">
        <v>256</v>
      </c>
      <c r="O160" s="1628">
        <v>3</v>
      </c>
    </row>
    <row r="161" spans="1:15">
      <c r="A161" s="1646"/>
      <c r="B161" s="941"/>
      <c r="C161" s="941" t="s">
        <v>2199</v>
      </c>
      <c r="D161" s="941"/>
      <c r="E161" s="941"/>
      <c r="F161" s="1647"/>
      <c r="G161" s="1676">
        <v>257.54899999999998</v>
      </c>
      <c r="H161" s="1675">
        <v>6361.5309999999999</v>
      </c>
      <c r="I161" s="1675">
        <v>145.40700000000001</v>
      </c>
      <c r="J161" s="1629">
        <v>-43.54</v>
      </c>
      <c r="K161" s="1631">
        <v>279000</v>
      </c>
      <c r="L161" s="1630">
        <v>9287000</v>
      </c>
      <c r="M161" s="1630">
        <v>204000</v>
      </c>
      <c r="N161" s="1629">
        <v>-26.88</v>
      </c>
      <c r="O161" s="1628">
        <v>6</v>
      </c>
    </row>
    <row r="162" spans="1:15">
      <c r="A162" s="1646"/>
      <c r="B162" s="941"/>
      <c r="C162" s="941" t="s">
        <v>2198</v>
      </c>
      <c r="D162" s="941"/>
      <c r="E162" s="941"/>
      <c r="F162" s="1647"/>
      <c r="G162" s="1676">
        <v>16714.043000000001</v>
      </c>
      <c r="H162" s="1675">
        <v>8874.0730000000003</v>
      </c>
      <c r="I162" s="1675">
        <v>13791.628000000001</v>
      </c>
      <c r="J162" s="1629">
        <v>-17.48</v>
      </c>
      <c r="K162" s="1631">
        <v>29269000</v>
      </c>
      <c r="L162" s="1630">
        <v>20224000</v>
      </c>
      <c r="M162" s="1630">
        <v>30118000</v>
      </c>
      <c r="N162" s="1629">
        <v>2.9</v>
      </c>
      <c r="O162" s="1628">
        <v>23</v>
      </c>
    </row>
    <row r="163" spans="1:15">
      <c r="A163" s="1634"/>
      <c r="B163" s="197"/>
      <c r="C163" s="941" t="s">
        <v>2197</v>
      </c>
      <c r="D163" s="941"/>
      <c r="E163" s="941"/>
      <c r="F163" s="1647"/>
      <c r="G163" s="1676">
        <v>15767.009</v>
      </c>
      <c r="H163" s="1675">
        <v>19164.741000000002</v>
      </c>
      <c r="I163" s="1675">
        <v>20740.026999999998</v>
      </c>
      <c r="J163" s="1629">
        <v>31.54</v>
      </c>
      <c r="K163" s="1631">
        <v>24630000</v>
      </c>
      <c r="L163" s="1630">
        <v>31708000</v>
      </c>
      <c r="M163" s="1630">
        <v>37547000</v>
      </c>
      <c r="N163" s="1629">
        <v>52.44</v>
      </c>
      <c r="O163" s="1628">
        <v>18</v>
      </c>
    </row>
    <row r="164" spans="1:15">
      <c r="A164" s="1646"/>
      <c r="B164" s="197" t="s">
        <v>2196</v>
      </c>
      <c r="C164" s="1688"/>
      <c r="D164" s="197"/>
      <c r="E164" s="197"/>
      <c r="F164" s="1647"/>
      <c r="G164" s="1676"/>
      <c r="H164" s="1675"/>
      <c r="I164" s="1675"/>
      <c r="J164" s="1629"/>
      <c r="K164" s="1631"/>
      <c r="L164" s="1630"/>
      <c r="M164" s="1630"/>
      <c r="N164" s="1629"/>
      <c r="O164" s="1628"/>
    </row>
    <row r="165" spans="1:15">
      <c r="A165" s="1646"/>
      <c r="B165" s="197"/>
      <c r="C165" s="197" t="s">
        <v>2195</v>
      </c>
      <c r="D165" s="197"/>
      <c r="E165" s="197"/>
      <c r="F165" s="1647"/>
      <c r="G165" s="1676"/>
      <c r="H165" s="1675"/>
      <c r="I165" s="1675"/>
      <c r="J165" s="1629" t="s">
        <v>373</v>
      </c>
      <c r="K165" s="1631"/>
      <c r="L165" s="1630"/>
      <c r="M165" s="1630"/>
      <c r="N165" s="1629" t="s">
        <v>373</v>
      </c>
      <c r="O165" s="1628"/>
    </row>
    <row r="166" spans="1:15">
      <c r="A166" s="1646"/>
      <c r="B166" s="941"/>
      <c r="C166" s="941"/>
      <c r="D166" s="941" t="s">
        <v>2194</v>
      </c>
      <c r="E166" s="941"/>
      <c r="F166" s="941"/>
      <c r="G166" s="1676">
        <v>1121.9390000000001</v>
      </c>
      <c r="H166" s="1675">
        <v>1094.787</v>
      </c>
      <c r="I166" s="1675">
        <v>965.50900000000001</v>
      </c>
      <c r="J166" s="1629">
        <v>-13.94</v>
      </c>
      <c r="K166" s="1631">
        <v>1501000</v>
      </c>
      <c r="L166" s="1630">
        <v>1684000</v>
      </c>
      <c r="M166" s="1630">
        <v>1536000</v>
      </c>
      <c r="N166" s="1629">
        <v>2.33</v>
      </c>
      <c r="O166" s="1628">
        <v>8</v>
      </c>
    </row>
    <row r="167" spans="1:15">
      <c r="A167" s="1646"/>
      <c r="B167" s="941"/>
      <c r="C167" s="941"/>
      <c r="D167" s="941" t="s">
        <v>2193</v>
      </c>
      <c r="E167" s="941"/>
      <c r="F167" s="941"/>
      <c r="G167" s="1676">
        <v>12156.46</v>
      </c>
      <c r="H167" s="1675">
        <v>19305.502</v>
      </c>
      <c r="I167" s="1675">
        <v>14405.805</v>
      </c>
      <c r="J167" s="1629">
        <v>18.5</v>
      </c>
      <c r="K167" s="1631">
        <v>17226000</v>
      </c>
      <c r="L167" s="1630">
        <v>28274000</v>
      </c>
      <c r="M167" s="1630">
        <v>17519000</v>
      </c>
      <c r="N167" s="1629">
        <v>1.7</v>
      </c>
      <c r="O167" s="1628">
        <v>6</v>
      </c>
    </row>
    <row r="168" spans="1:15">
      <c r="A168" s="1646"/>
      <c r="B168" s="941"/>
      <c r="C168" s="941"/>
      <c r="D168" s="941" t="s">
        <v>2192</v>
      </c>
      <c r="E168" s="941"/>
      <c r="F168" s="941"/>
      <c r="G168" s="1676">
        <v>900.21199999999999</v>
      </c>
      <c r="H168" s="1675">
        <v>1053.8050000000001</v>
      </c>
      <c r="I168" s="1675">
        <v>1002.9589999999999</v>
      </c>
      <c r="J168" s="1629">
        <v>11.41</v>
      </c>
      <c r="K168" s="1631">
        <v>2139000</v>
      </c>
      <c r="L168" s="1630">
        <v>2813000</v>
      </c>
      <c r="M168" s="1630">
        <v>2718000</v>
      </c>
      <c r="N168" s="1629">
        <v>27.07</v>
      </c>
      <c r="O168" s="1628">
        <v>8</v>
      </c>
    </row>
    <row r="169" spans="1:15">
      <c r="A169" s="1646"/>
      <c r="B169" s="197"/>
      <c r="C169" s="197"/>
      <c r="D169" s="197" t="s">
        <v>2191</v>
      </c>
      <c r="E169" s="197"/>
      <c r="F169" s="197"/>
      <c r="G169" s="1676">
        <v>40809.445</v>
      </c>
      <c r="H169" s="1675">
        <v>45550.826000000001</v>
      </c>
      <c r="I169" s="1675">
        <v>43086.735999999997</v>
      </c>
      <c r="J169" s="1629">
        <v>5.58</v>
      </c>
      <c r="K169" s="1631">
        <v>113360000</v>
      </c>
      <c r="L169" s="1630">
        <v>133555000</v>
      </c>
      <c r="M169" s="1630">
        <v>137157000</v>
      </c>
      <c r="N169" s="1629">
        <v>20.99</v>
      </c>
      <c r="O169" s="1628">
        <v>26</v>
      </c>
    </row>
    <row r="170" spans="1:15">
      <c r="A170" s="1646"/>
      <c r="B170" s="197" t="s">
        <v>2190</v>
      </c>
      <c r="C170" s="197"/>
      <c r="D170" s="197"/>
      <c r="E170" s="197"/>
      <c r="F170" s="197"/>
      <c r="G170" s="1676">
        <v>33393.875999999997</v>
      </c>
      <c r="H170" s="1675">
        <v>35619.521000000001</v>
      </c>
      <c r="I170" s="1675">
        <v>33468.305999999997</v>
      </c>
      <c r="J170" s="1629">
        <v>0.22</v>
      </c>
      <c r="K170" s="1631">
        <v>204873000</v>
      </c>
      <c r="L170" s="1630">
        <v>231234000</v>
      </c>
      <c r="M170" s="1630">
        <v>226845000</v>
      </c>
      <c r="N170" s="1629">
        <v>10.72</v>
      </c>
      <c r="O170" s="1628">
        <v>18</v>
      </c>
    </row>
    <row r="171" spans="1:15">
      <c r="A171" s="1646"/>
      <c r="B171" s="197" t="s">
        <v>2189</v>
      </c>
      <c r="C171" s="197"/>
      <c r="D171" s="197"/>
      <c r="E171" s="197"/>
      <c r="F171" s="197"/>
      <c r="G171" s="1676"/>
      <c r="H171" s="1675"/>
      <c r="I171" s="1675"/>
      <c r="J171" s="1629" t="s">
        <v>373</v>
      </c>
      <c r="K171" s="1631"/>
      <c r="L171" s="1630"/>
      <c r="M171" s="1630"/>
      <c r="N171" s="1629"/>
      <c r="O171" s="1628"/>
    </row>
    <row r="172" spans="1:15">
      <c r="A172" s="1646"/>
      <c r="B172" s="197"/>
      <c r="C172" s="197" t="s">
        <v>2188</v>
      </c>
      <c r="D172" s="197"/>
      <c r="E172" s="197"/>
      <c r="F172" s="197"/>
      <c r="G172" s="1676">
        <v>4675.049</v>
      </c>
      <c r="H172" s="1675">
        <v>4736.9669999999996</v>
      </c>
      <c r="I172" s="1675">
        <v>4024.3629999999998</v>
      </c>
      <c r="J172" s="1629">
        <v>-13.92</v>
      </c>
      <c r="K172" s="1631">
        <v>26954000</v>
      </c>
      <c r="L172" s="1630">
        <v>32100000</v>
      </c>
      <c r="M172" s="1630">
        <v>29267000</v>
      </c>
      <c r="N172" s="1629">
        <v>8.58</v>
      </c>
      <c r="O172" s="1628">
        <v>10</v>
      </c>
    </row>
    <row r="173" spans="1:15">
      <c r="A173" s="1646"/>
      <c r="B173" s="197" t="s">
        <v>2187</v>
      </c>
      <c r="C173" s="1616"/>
      <c r="D173" s="197"/>
      <c r="E173" s="197"/>
      <c r="F173" s="197"/>
      <c r="G173" s="1676">
        <v>6920.9570000000003</v>
      </c>
      <c r="H173" s="1675">
        <v>5905.3540000000003</v>
      </c>
      <c r="I173" s="1675">
        <v>7378.0349999999999</v>
      </c>
      <c r="J173" s="1629">
        <v>6.6</v>
      </c>
      <c r="K173" s="1631">
        <v>16174000</v>
      </c>
      <c r="L173" s="1630">
        <v>16677000</v>
      </c>
      <c r="M173" s="1630">
        <v>17913000</v>
      </c>
      <c r="N173" s="1629">
        <v>10.75</v>
      </c>
      <c r="O173" s="1628">
        <v>13</v>
      </c>
    </row>
    <row r="174" spans="1:15">
      <c r="A174" s="1687" t="s">
        <v>2186</v>
      </c>
      <c r="B174" s="1643"/>
      <c r="C174" s="1643"/>
      <c r="D174" s="1643"/>
      <c r="E174" s="1643"/>
      <c r="F174" s="1643"/>
      <c r="G174" s="1674" t="s">
        <v>256</v>
      </c>
      <c r="H174" s="1648" t="s">
        <v>256</v>
      </c>
      <c r="I174" s="1648" t="s">
        <v>256</v>
      </c>
      <c r="J174" s="1699" t="s">
        <v>256</v>
      </c>
      <c r="K174" s="1639">
        <v>968213000</v>
      </c>
      <c r="L174" s="1638">
        <v>1367182000</v>
      </c>
      <c r="M174" s="1638">
        <v>1317399000</v>
      </c>
      <c r="N174" s="1699">
        <v>36.06</v>
      </c>
      <c r="O174" s="1640">
        <v>65</v>
      </c>
    </row>
    <row r="175" spans="1:15">
      <c r="A175" s="1646" t="s">
        <v>1935</v>
      </c>
      <c r="B175" s="197"/>
      <c r="C175" s="197"/>
      <c r="D175" s="197"/>
      <c r="E175" s="941"/>
      <c r="F175" s="941"/>
      <c r="G175" s="1674"/>
      <c r="H175" s="1648"/>
      <c r="I175" s="1648"/>
      <c r="J175" s="1699"/>
      <c r="K175" s="1697"/>
      <c r="L175" s="1696"/>
      <c r="M175" s="1696"/>
      <c r="N175" s="1699"/>
      <c r="O175" s="1640"/>
    </row>
    <row r="176" spans="1:15">
      <c r="A176" s="1646"/>
      <c r="B176" s="197" t="s">
        <v>2185</v>
      </c>
      <c r="C176" s="197"/>
      <c r="D176" s="197"/>
      <c r="E176" s="941"/>
      <c r="F176" s="941"/>
      <c r="G176" s="1676"/>
      <c r="H176" s="1675"/>
      <c r="I176" s="1675"/>
      <c r="J176" s="1698"/>
      <c r="K176" s="1631"/>
      <c r="L176" s="1630"/>
      <c r="M176" s="1630"/>
      <c r="N176" s="1698"/>
      <c r="O176" s="1628"/>
    </row>
    <row r="177" spans="1:15">
      <c r="A177" s="1683"/>
      <c r="B177" s="1679"/>
      <c r="C177" s="941" t="s">
        <v>2184</v>
      </c>
      <c r="D177" s="941"/>
      <c r="E177" s="941"/>
      <c r="F177" s="941"/>
      <c r="G177" s="1676">
        <v>12343</v>
      </c>
      <c r="H177" s="1648" t="s">
        <v>256</v>
      </c>
      <c r="I177" s="1675">
        <v>9858</v>
      </c>
      <c r="J177" s="1698">
        <v>-20.13</v>
      </c>
      <c r="K177" s="1631">
        <v>2537000</v>
      </c>
      <c r="L177" s="1630">
        <v>4395000</v>
      </c>
      <c r="M177" s="1630">
        <v>4922000</v>
      </c>
      <c r="N177" s="1698">
        <v>94.01</v>
      </c>
      <c r="O177" s="1628">
        <v>5</v>
      </c>
    </row>
    <row r="178" spans="1:15">
      <c r="A178" s="1683"/>
      <c r="B178" s="1679"/>
      <c r="C178" s="941" t="s">
        <v>2183</v>
      </c>
      <c r="D178" s="941"/>
      <c r="E178" s="1636"/>
      <c r="F178" s="941"/>
      <c r="G178" s="1676">
        <v>570781</v>
      </c>
      <c r="H178" s="1675">
        <v>527395</v>
      </c>
      <c r="I178" s="1675">
        <v>402867</v>
      </c>
      <c r="J178" s="1698">
        <v>-29.42</v>
      </c>
      <c r="K178" s="1631">
        <v>294791000</v>
      </c>
      <c r="L178" s="1630">
        <v>410074000</v>
      </c>
      <c r="M178" s="1630">
        <v>358338000</v>
      </c>
      <c r="N178" s="1698">
        <v>21.56</v>
      </c>
      <c r="O178" s="1628">
        <v>19</v>
      </c>
    </row>
    <row r="179" spans="1:15">
      <c r="A179" s="1680"/>
      <c r="B179" s="1679"/>
      <c r="C179" s="1635" t="s">
        <v>2182</v>
      </c>
      <c r="D179" s="941"/>
      <c r="E179" s="1645"/>
      <c r="F179" s="941"/>
      <c r="G179" s="1676">
        <v>243007</v>
      </c>
      <c r="H179" s="1675">
        <v>261366</v>
      </c>
      <c r="I179" s="1675">
        <v>209006</v>
      </c>
      <c r="J179" s="1698">
        <v>-13.99</v>
      </c>
      <c r="K179" s="1631">
        <v>201744000</v>
      </c>
      <c r="L179" s="1630">
        <v>304105000</v>
      </c>
      <c r="M179" s="1630">
        <v>279459000</v>
      </c>
      <c r="N179" s="1698">
        <v>38.520000000000003</v>
      </c>
      <c r="O179" s="1628">
        <v>7</v>
      </c>
    </row>
    <row r="180" spans="1:15">
      <c r="A180" s="1683"/>
      <c r="B180" s="1679"/>
      <c r="C180" s="1635" t="s">
        <v>2181</v>
      </c>
      <c r="D180" s="941"/>
      <c r="E180" s="941"/>
      <c r="F180" s="941"/>
      <c r="G180" s="1676">
        <v>327774</v>
      </c>
      <c r="H180" s="1675">
        <v>266029</v>
      </c>
      <c r="I180" s="1675">
        <v>193861</v>
      </c>
      <c r="J180" s="1698">
        <v>-40.86</v>
      </c>
      <c r="K180" s="1631">
        <v>93047000</v>
      </c>
      <c r="L180" s="1630">
        <v>105969000</v>
      </c>
      <c r="M180" s="1630">
        <v>78879000</v>
      </c>
      <c r="N180" s="1698">
        <v>-15.23</v>
      </c>
      <c r="O180" s="1628">
        <v>12</v>
      </c>
    </row>
    <row r="181" spans="1:15">
      <c r="A181" s="1683"/>
      <c r="B181" s="1679"/>
      <c r="C181" s="941" t="s">
        <v>2180</v>
      </c>
      <c r="D181" s="941"/>
      <c r="E181" s="941"/>
      <c r="F181" s="941"/>
      <c r="G181" s="1676"/>
      <c r="H181" s="1675"/>
      <c r="I181" s="1675"/>
      <c r="J181" s="1698"/>
      <c r="K181" s="1631"/>
      <c r="L181" s="1630"/>
      <c r="M181" s="1630"/>
      <c r="N181" s="1698"/>
      <c r="O181" s="1628"/>
    </row>
    <row r="182" spans="1:15">
      <c r="A182" s="1683"/>
      <c r="B182" s="1679"/>
      <c r="C182" s="941" t="s">
        <v>2179</v>
      </c>
      <c r="D182" s="941"/>
      <c r="E182" s="941"/>
      <c r="F182" s="941"/>
      <c r="G182" s="1676">
        <v>173058</v>
      </c>
      <c r="H182" s="1675">
        <v>182250</v>
      </c>
      <c r="I182" s="1675">
        <v>167971</v>
      </c>
      <c r="J182" s="1698">
        <v>-2.94</v>
      </c>
      <c r="K182" s="1631">
        <v>9346000</v>
      </c>
      <c r="L182" s="1630">
        <v>15203000</v>
      </c>
      <c r="M182" s="1630">
        <v>15081000</v>
      </c>
      <c r="N182" s="1698">
        <v>61.36</v>
      </c>
      <c r="O182" s="1628">
        <v>13</v>
      </c>
    </row>
    <row r="183" spans="1:15">
      <c r="A183" s="1646"/>
      <c r="B183" s="941" t="s">
        <v>2178</v>
      </c>
      <c r="C183" s="941"/>
      <c r="D183" s="941"/>
      <c r="E183" s="941"/>
      <c r="F183" s="941"/>
      <c r="G183" s="1676"/>
      <c r="H183" s="1675"/>
      <c r="I183" s="1675"/>
      <c r="J183" s="1698"/>
      <c r="K183" s="1631"/>
      <c r="L183" s="1630"/>
      <c r="M183" s="1630"/>
      <c r="N183" s="1698"/>
      <c r="O183" s="1628"/>
    </row>
    <row r="184" spans="1:15">
      <c r="A184" s="1646"/>
      <c r="B184" s="941"/>
      <c r="C184" s="941" t="s">
        <v>2177</v>
      </c>
      <c r="D184" s="941"/>
      <c r="E184" s="941"/>
      <c r="F184" s="941"/>
      <c r="G184" s="1678" t="s">
        <v>256</v>
      </c>
      <c r="H184" s="1677" t="s">
        <v>256</v>
      </c>
      <c r="I184" s="1677" t="s">
        <v>256</v>
      </c>
      <c r="J184" s="1699" t="s">
        <v>256</v>
      </c>
      <c r="K184" s="1639" t="s">
        <v>256</v>
      </c>
      <c r="L184" s="1638" t="s">
        <v>256</v>
      </c>
      <c r="M184" s="1638" t="s">
        <v>256</v>
      </c>
      <c r="N184" s="1699" t="s">
        <v>256</v>
      </c>
      <c r="O184" s="1628">
        <v>35</v>
      </c>
    </row>
    <row r="185" spans="1:15">
      <c r="A185" s="1646"/>
      <c r="B185" s="941"/>
      <c r="C185" s="1635" t="s">
        <v>2176</v>
      </c>
      <c r="D185" s="1616"/>
      <c r="E185" s="1636"/>
      <c r="F185" s="941"/>
      <c r="G185" s="1678" t="s">
        <v>256</v>
      </c>
      <c r="H185" s="1677" t="s">
        <v>256</v>
      </c>
      <c r="I185" s="1677" t="s">
        <v>256</v>
      </c>
      <c r="J185" s="1699" t="s">
        <v>256</v>
      </c>
      <c r="K185" s="1639" t="s">
        <v>256</v>
      </c>
      <c r="L185" s="1638" t="s">
        <v>256</v>
      </c>
      <c r="M185" s="1638" t="s">
        <v>256</v>
      </c>
      <c r="N185" s="1699" t="s">
        <v>256</v>
      </c>
      <c r="O185" s="1628">
        <v>3</v>
      </c>
    </row>
    <row r="186" spans="1:15">
      <c r="A186" s="1646"/>
      <c r="B186" s="941"/>
      <c r="C186" s="1635" t="s">
        <v>2175</v>
      </c>
      <c r="D186" s="1616"/>
      <c r="E186" s="941"/>
      <c r="F186" s="941"/>
      <c r="G186" s="1676">
        <v>16715</v>
      </c>
      <c r="H186" s="1675">
        <v>22842</v>
      </c>
      <c r="I186" s="1675">
        <v>17607</v>
      </c>
      <c r="J186" s="1698">
        <v>5.34</v>
      </c>
      <c r="K186" s="1631">
        <v>1740000</v>
      </c>
      <c r="L186" s="1630">
        <v>2905000</v>
      </c>
      <c r="M186" s="1630">
        <v>3145000</v>
      </c>
      <c r="N186" s="1698">
        <v>80.75</v>
      </c>
      <c r="O186" s="1628">
        <v>7</v>
      </c>
    </row>
    <row r="187" spans="1:15">
      <c r="A187" s="1646"/>
      <c r="B187" s="941"/>
      <c r="C187" s="1635" t="s">
        <v>2174</v>
      </c>
      <c r="D187" s="1616"/>
      <c r="E187" s="941"/>
      <c r="F187" s="941"/>
      <c r="G187" s="1676">
        <v>1048165</v>
      </c>
      <c r="H187" s="1675">
        <v>1103542</v>
      </c>
      <c r="I187" s="1675">
        <v>779236</v>
      </c>
      <c r="J187" s="1698">
        <v>-25.66</v>
      </c>
      <c r="K187" s="1631">
        <v>146545000</v>
      </c>
      <c r="L187" s="1630">
        <v>198710000</v>
      </c>
      <c r="M187" s="1630">
        <v>160035000</v>
      </c>
      <c r="N187" s="1698">
        <v>9.2100000000000009</v>
      </c>
      <c r="O187" s="1628">
        <v>16</v>
      </c>
    </row>
    <row r="188" spans="1:15">
      <c r="A188" s="1646"/>
      <c r="B188" s="197"/>
      <c r="C188" s="1635" t="s">
        <v>2173</v>
      </c>
      <c r="D188" s="1616"/>
      <c r="E188" s="941"/>
      <c r="F188" s="941"/>
      <c r="G188" s="1676">
        <v>10466</v>
      </c>
      <c r="H188" s="1675">
        <v>7420</v>
      </c>
      <c r="I188" s="1675">
        <v>7566</v>
      </c>
      <c r="J188" s="1698">
        <v>-27.71</v>
      </c>
      <c r="K188" s="1631">
        <v>1761000</v>
      </c>
      <c r="L188" s="1630">
        <v>1964000</v>
      </c>
      <c r="M188" s="1630">
        <v>1765000</v>
      </c>
      <c r="N188" s="1698">
        <v>0.23</v>
      </c>
      <c r="O188" s="1628">
        <v>9</v>
      </c>
    </row>
    <row r="189" spans="1:15">
      <c r="A189" s="1646"/>
      <c r="B189" s="941" t="s">
        <v>2172</v>
      </c>
      <c r="C189" s="941"/>
      <c r="D189" s="941"/>
      <c r="E189" s="941"/>
      <c r="F189" s="941"/>
      <c r="G189" s="1676"/>
      <c r="H189" s="1675"/>
      <c r="I189" s="1675"/>
      <c r="J189" s="1698"/>
      <c r="K189" s="1631"/>
      <c r="L189" s="1630"/>
      <c r="M189" s="1630"/>
      <c r="N189" s="1698"/>
      <c r="O189" s="1628"/>
    </row>
    <row r="190" spans="1:15">
      <c r="A190" s="1646"/>
      <c r="B190" s="941"/>
      <c r="C190" s="941" t="s">
        <v>2171</v>
      </c>
      <c r="D190" s="941"/>
      <c r="E190" s="941"/>
      <c r="F190" s="941"/>
      <c r="G190" s="1678" t="s">
        <v>256</v>
      </c>
      <c r="H190" s="1677" t="s">
        <v>256</v>
      </c>
      <c r="I190" s="1677" t="s">
        <v>256</v>
      </c>
      <c r="J190" s="1699" t="s">
        <v>256</v>
      </c>
      <c r="K190" s="1631">
        <v>3282000</v>
      </c>
      <c r="L190" s="1630">
        <v>4994000</v>
      </c>
      <c r="M190" s="1630">
        <v>5985000</v>
      </c>
      <c r="N190" s="1698">
        <v>82.36</v>
      </c>
      <c r="O190" s="1628">
        <v>5</v>
      </c>
    </row>
    <row r="191" spans="1:15">
      <c r="A191" s="1646"/>
      <c r="B191" s="941"/>
      <c r="C191" s="941" t="s">
        <v>2170</v>
      </c>
      <c r="D191" s="941"/>
      <c r="E191" s="941"/>
      <c r="F191" s="1092"/>
      <c r="G191" s="1676">
        <v>104590</v>
      </c>
      <c r="H191" s="1675">
        <v>103115</v>
      </c>
      <c r="I191" s="1675">
        <v>79045</v>
      </c>
      <c r="J191" s="1698">
        <v>-24.42</v>
      </c>
      <c r="K191" s="1631">
        <v>72203000</v>
      </c>
      <c r="L191" s="1630">
        <v>97540000</v>
      </c>
      <c r="M191" s="1630">
        <v>79321000</v>
      </c>
      <c r="N191" s="1698">
        <v>9.86</v>
      </c>
      <c r="O191" s="1628">
        <v>6</v>
      </c>
    </row>
    <row r="192" spans="1:15">
      <c r="A192" s="1646"/>
      <c r="B192" s="941"/>
      <c r="C192" s="941" t="s">
        <v>2169</v>
      </c>
      <c r="D192" s="941"/>
      <c r="E192" s="941"/>
      <c r="F192" s="1092"/>
      <c r="G192" s="1676">
        <v>366603</v>
      </c>
      <c r="H192" s="1675">
        <v>393871</v>
      </c>
      <c r="I192" s="1675">
        <v>346472</v>
      </c>
      <c r="J192" s="1698">
        <v>-5.49</v>
      </c>
      <c r="K192" s="1639" t="s">
        <v>256</v>
      </c>
      <c r="L192" s="1638" t="s">
        <v>256</v>
      </c>
      <c r="M192" s="1638" t="s">
        <v>256</v>
      </c>
      <c r="N192" s="1699" t="s">
        <v>256</v>
      </c>
      <c r="O192" s="1628">
        <v>14</v>
      </c>
    </row>
    <row r="193" spans="1:15">
      <c r="A193" s="1646"/>
      <c r="B193" s="941"/>
      <c r="C193" s="941"/>
      <c r="D193" s="941"/>
      <c r="E193" s="941" t="s">
        <v>1932</v>
      </c>
      <c r="F193" s="1092"/>
      <c r="G193" s="1676">
        <v>306046</v>
      </c>
      <c r="H193" s="1675">
        <v>323502</v>
      </c>
      <c r="I193" s="1675">
        <v>307370</v>
      </c>
      <c r="J193" s="1698">
        <v>0.43</v>
      </c>
      <c r="K193" s="1631">
        <v>215657000</v>
      </c>
      <c r="L193" s="1630">
        <v>328707000</v>
      </c>
      <c r="M193" s="1630">
        <v>362603000</v>
      </c>
      <c r="N193" s="1698">
        <v>68.14</v>
      </c>
      <c r="O193" s="1628">
        <v>13</v>
      </c>
    </row>
    <row r="194" spans="1:15">
      <c r="A194" s="1646"/>
      <c r="B194" s="941"/>
      <c r="C194" s="941" t="s">
        <v>2168</v>
      </c>
      <c r="D194" s="941"/>
      <c r="E194" s="941"/>
      <c r="F194" s="1092"/>
      <c r="G194" s="1676">
        <v>98250</v>
      </c>
      <c r="H194" s="1675">
        <v>126054</v>
      </c>
      <c r="I194" s="1675">
        <v>139513</v>
      </c>
      <c r="J194" s="1698">
        <v>42</v>
      </c>
      <c r="K194" s="1631">
        <v>46295000</v>
      </c>
      <c r="L194" s="1630">
        <v>61460000</v>
      </c>
      <c r="M194" s="1630">
        <v>85947000</v>
      </c>
      <c r="N194" s="1698">
        <v>85.65</v>
      </c>
      <c r="O194" s="1628">
        <v>6</v>
      </c>
    </row>
    <row r="195" spans="1:15">
      <c r="A195" s="1646"/>
      <c r="B195" s="941"/>
      <c r="C195" s="941" t="s">
        <v>2167</v>
      </c>
      <c r="D195" s="941"/>
      <c r="E195" s="941"/>
      <c r="F195" s="1092"/>
      <c r="G195" s="1676">
        <v>12439</v>
      </c>
      <c r="H195" s="1675">
        <v>15954</v>
      </c>
      <c r="I195" s="1675">
        <v>10370</v>
      </c>
      <c r="J195" s="1698">
        <v>-16.63</v>
      </c>
      <c r="K195" s="1631">
        <v>4832000</v>
      </c>
      <c r="L195" s="1630">
        <v>7593000</v>
      </c>
      <c r="M195" s="1630">
        <v>5707000</v>
      </c>
      <c r="N195" s="1698">
        <v>18.11</v>
      </c>
      <c r="O195" s="1628">
        <v>5</v>
      </c>
    </row>
    <row r="196" spans="1:15">
      <c r="A196" s="1683"/>
      <c r="B196" s="1679"/>
      <c r="C196" s="941" t="s">
        <v>2166</v>
      </c>
      <c r="D196" s="941"/>
      <c r="E196" s="1679"/>
      <c r="F196" s="1092"/>
      <c r="G196" s="1676">
        <v>14946</v>
      </c>
      <c r="H196" s="1675">
        <v>16199</v>
      </c>
      <c r="I196" s="1675">
        <v>8735</v>
      </c>
      <c r="J196" s="1698">
        <v>-41.56</v>
      </c>
      <c r="K196" s="1631">
        <v>19139000</v>
      </c>
      <c r="L196" s="1630">
        <v>28478000</v>
      </c>
      <c r="M196" s="1630">
        <v>17483000</v>
      </c>
      <c r="N196" s="1698">
        <v>-8.65</v>
      </c>
      <c r="O196" s="1628">
        <v>14</v>
      </c>
    </row>
    <row r="197" spans="1:15">
      <c r="A197" s="1646"/>
      <c r="B197" s="941" t="s">
        <v>2165</v>
      </c>
      <c r="C197" s="941"/>
      <c r="D197" s="941"/>
      <c r="E197" s="941"/>
      <c r="F197" s="1092"/>
      <c r="G197" s="1676"/>
      <c r="H197" s="1675"/>
      <c r="I197" s="1675"/>
      <c r="J197" s="1698"/>
      <c r="K197" s="1631"/>
      <c r="L197" s="1630"/>
      <c r="M197" s="1630"/>
      <c r="N197" s="1698"/>
      <c r="O197" s="1628"/>
    </row>
    <row r="198" spans="1:15">
      <c r="A198" s="1646"/>
      <c r="B198" s="941"/>
      <c r="C198" s="941" t="s">
        <v>2164</v>
      </c>
      <c r="D198" s="941"/>
      <c r="E198" s="941"/>
      <c r="F198" s="1092"/>
      <c r="G198" s="1676"/>
      <c r="H198" s="1675"/>
      <c r="I198" s="1675"/>
      <c r="J198" s="1698"/>
      <c r="K198" s="1631"/>
      <c r="L198" s="1630"/>
      <c r="M198" s="1630"/>
      <c r="N198" s="1698"/>
      <c r="O198" s="1628"/>
    </row>
    <row r="199" spans="1:15">
      <c r="A199" s="1646"/>
      <c r="B199" s="941"/>
      <c r="C199" s="941" t="s">
        <v>2163</v>
      </c>
      <c r="D199" s="941"/>
      <c r="E199" s="941"/>
      <c r="F199" s="1092" t="s">
        <v>373</v>
      </c>
      <c r="G199" s="1676"/>
      <c r="H199" s="1675"/>
      <c r="I199" s="1675"/>
      <c r="J199" s="1698"/>
      <c r="K199" s="1631"/>
      <c r="L199" s="1630"/>
      <c r="M199" s="1630"/>
      <c r="N199" s="1698"/>
      <c r="O199" s="1628"/>
    </row>
    <row r="200" spans="1:15">
      <c r="A200" s="1646"/>
      <c r="B200" s="941"/>
      <c r="C200" s="1635" t="s">
        <v>2162</v>
      </c>
      <c r="D200" s="1616"/>
      <c r="E200" s="941"/>
      <c r="F200" s="1092"/>
      <c r="G200" s="1676">
        <v>863</v>
      </c>
      <c r="H200" s="1675">
        <v>1107</v>
      </c>
      <c r="I200" s="1675">
        <v>1018</v>
      </c>
      <c r="J200" s="1698">
        <v>17.96</v>
      </c>
      <c r="K200" s="1639" t="s">
        <v>256</v>
      </c>
      <c r="L200" s="1638" t="s">
        <v>256</v>
      </c>
      <c r="M200" s="1638" t="s">
        <v>256</v>
      </c>
      <c r="N200" s="1699" t="s">
        <v>256</v>
      </c>
      <c r="O200" s="1628">
        <v>3</v>
      </c>
    </row>
    <row r="201" spans="1:15">
      <c r="A201" s="1646"/>
      <c r="B201" s="941"/>
      <c r="C201" s="1635" t="s">
        <v>2161</v>
      </c>
      <c r="D201" s="1616"/>
      <c r="E201" s="941"/>
      <c r="F201" s="1092"/>
      <c r="G201" s="1676">
        <v>43977</v>
      </c>
      <c r="H201" s="1675">
        <v>41952</v>
      </c>
      <c r="I201" s="1675">
        <v>37990</v>
      </c>
      <c r="J201" s="1698">
        <v>-13.61</v>
      </c>
      <c r="K201" s="1631">
        <v>50606000</v>
      </c>
      <c r="L201" s="1630">
        <v>58949000</v>
      </c>
      <c r="M201" s="1630">
        <v>57445000</v>
      </c>
      <c r="N201" s="1698">
        <v>13.51</v>
      </c>
      <c r="O201" s="1628">
        <v>8</v>
      </c>
    </row>
    <row r="202" spans="1:15">
      <c r="A202" s="1684" t="s">
        <v>2160</v>
      </c>
      <c r="B202" s="1653"/>
      <c r="C202" s="1653"/>
      <c r="D202" s="1653"/>
      <c r="E202" s="1653"/>
      <c r="F202" s="1651"/>
      <c r="G202" s="1678" t="s">
        <v>256</v>
      </c>
      <c r="H202" s="1677" t="s">
        <v>256</v>
      </c>
      <c r="I202" s="1677" t="s">
        <v>256</v>
      </c>
      <c r="J202" s="1699" t="s">
        <v>256</v>
      </c>
      <c r="K202" s="1639">
        <v>90471000</v>
      </c>
      <c r="L202" s="1638">
        <v>119320000</v>
      </c>
      <c r="M202" s="1638">
        <v>121572000</v>
      </c>
      <c r="N202" s="1699">
        <v>34.380000000000003</v>
      </c>
      <c r="O202" s="1640">
        <v>12</v>
      </c>
    </row>
    <row r="203" spans="1:15">
      <c r="A203" s="1634" t="s">
        <v>1940</v>
      </c>
      <c r="B203" s="941"/>
      <c r="C203" s="941"/>
      <c r="D203" s="941"/>
      <c r="E203" s="941"/>
      <c r="F203" s="1092"/>
      <c r="G203" s="1676"/>
      <c r="H203" s="1675"/>
      <c r="I203" s="1675"/>
      <c r="J203" s="1698"/>
      <c r="K203" s="1691"/>
      <c r="L203" s="1690"/>
      <c r="M203" s="1690"/>
      <c r="N203" s="1698"/>
      <c r="O203" s="1628"/>
    </row>
    <row r="204" spans="1:15">
      <c r="A204" s="1646"/>
      <c r="B204" s="941" t="s">
        <v>2159</v>
      </c>
      <c r="C204" s="941"/>
      <c r="D204" s="941"/>
      <c r="E204" s="941"/>
      <c r="F204" s="1092"/>
      <c r="G204" s="1676">
        <v>68773</v>
      </c>
      <c r="H204" s="1675">
        <v>69953</v>
      </c>
      <c r="I204" s="1675">
        <v>69840</v>
      </c>
      <c r="J204" s="1698">
        <v>1.55</v>
      </c>
      <c r="K204" s="1631">
        <v>69692000</v>
      </c>
      <c r="L204" s="1630">
        <v>91317000</v>
      </c>
      <c r="M204" s="1630">
        <v>91675000</v>
      </c>
      <c r="N204" s="1698">
        <v>31.54</v>
      </c>
      <c r="O204" s="1628">
        <v>8</v>
      </c>
    </row>
    <row r="205" spans="1:15">
      <c r="A205" s="1646"/>
      <c r="B205" s="941" t="s">
        <v>2158</v>
      </c>
      <c r="C205" s="941"/>
      <c r="D205" s="941"/>
      <c r="E205" s="941"/>
      <c r="F205" s="1092"/>
      <c r="G205" s="1676"/>
      <c r="H205" s="1675"/>
      <c r="I205" s="1675"/>
      <c r="J205" s="1698"/>
      <c r="K205" s="1631"/>
      <c r="L205" s="1630"/>
      <c r="M205" s="1630"/>
      <c r="N205" s="1698"/>
      <c r="O205" s="1628"/>
    </row>
    <row r="206" spans="1:15">
      <c r="A206" s="1646"/>
      <c r="B206" s="941"/>
      <c r="C206" s="941" t="s">
        <v>2157</v>
      </c>
      <c r="D206" s="941"/>
      <c r="E206" s="941"/>
      <c r="F206" s="1092"/>
      <c r="G206" s="1676">
        <v>16056</v>
      </c>
      <c r="H206" s="1675">
        <v>16320</v>
      </c>
      <c r="I206" s="1675">
        <v>16877</v>
      </c>
      <c r="J206" s="1698">
        <v>5.1100000000000003</v>
      </c>
      <c r="K206" s="1631">
        <v>20779000</v>
      </c>
      <c r="L206" s="1630">
        <v>28003000</v>
      </c>
      <c r="M206" s="1630">
        <v>29897000</v>
      </c>
      <c r="N206" s="1698">
        <v>43.88</v>
      </c>
      <c r="O206" s="1628">
        <v>10</v>
      </c>
    </row>
    <row r="207" spans="1:15">
      <c r="A207" s="1684" t="s">
        <v>2156</v>
      </c>
      <c r="B207" s="1653"/>
      <c r="C207" s="1653"/>
      <c r="D207" s="1653"/>
      <c r="E207" s="1653"/>
      <c r="F207" s="1651"/>
      <c r="G207" s="1678" t="s">
        <v>256</v>
      </c>
      <c r="H207" s="1677" t="s">
        <v>256</v>
      </c>
      <c r="I207" s="1677" t="s">
        <v>256</v>
      </c>
      <c r="J207" s="1699" t="s">
        <v>256</v>
      </c>
      <c r="K207" s="1639">
        <v>6153398000</v>
      </c>
      <c r="L207" s="1638">
        <v>6913734000</v>
      </c>
      <c r="M207" s="1638">
        <v>7605118000</v>
      </c>
      <c r="N207" s="1699">
        <v>23.59</v>
      </c>
      <c r="O207" s="1640">
        <v>188</v>
      </c>
    </row>
    <row r="208" spans="1:15">
      <c r="A208" s="1634" t="s">
        <v>1935</v>
      </c>
      <c r="B208" s="941"/>
      <c r="C208" s="941"/>
      <c r="D208" s="941"/>
      <c r="E208" s="941"/>
      <c r="F208" s="1092"/>
      <c r="G208" s="1676"/>
      <c r="H208" s="1675"/>
      <c r="I208" s="1675"/>
      <c r="J208" s="1698"/>
      <c r="K208" s="1691"/>
      <c r="L208" s="1690"/>
      <c r="M208" s="1690"/>
      <c r="N208" s="1698"/>
      <c r="O208" s="1628"/>
    </row>
    <row r="209" spans="1:15">
      <c r="A209" s="1646"/>
      <c r="B209" s="941" t="s">
        <v>2155</v>
      </c>
      <c r="C209" s="941"/>
      <c r="D209" s="941"/>
      <c r="E209" s="941"/>
      <c r="F209" s="1092" t="s">
        <v>1903</v>
      </c>
      <c r="G209" s="1676">
        <v>140404</v>
      </c>
      <c r="H209" s="1675">
        <v>114046</v>
      </c>
      <c r="I209" s="1675">
        <v>113007</v>
      </c>
      <c r="J209" s="1698">
        <v>-19.510000000000002</v>
      </c>
      <c r="K209" s="1639" t="s">
        <v>256</v>
      </c>
      <c r="L209" s="1638" t="s">
        <v>256</v>
      </c>
      <c r="M209" s="1638" t="s">
        <v>256</v>
      </c>
      <c r="N209" s="1699" t="s">
        <v>256</v>
      </c>
      <c r="O209" s="1628">
        <v>24</v>
      </c>
    </row>
    <row r="210" spans="1:15">
      <c r="A210" s="1646"/>
      <c r="B210" s="941"/>
      <c r="C210" s="941"/>
      <c r="D210" s="941"/>
      <c r="E210" s="941" t="s">
        <v>1932</v>
      </c>
      <c r="F210" s="1092" t="s">
        <v>1903</v>
      </c>
      <c r="G210" s="1676">
        <v>96405</v>
      </c>
      <c r="H210" s="1675">
        <v>70803</v>
      </c>
      <c r="I210" s="1675">
        <v>71853</v>
      </c>
      <c r="J210" s="1698">
        <v>-25.47</v>
      </c>
      <c r="K210" s="1631">
        <v>30687000</v>
      </c>
      <c r="L210" s="1630">
        <v>23869000</v>
      </c>
      <c r="M210" s="1630">
        <v>26091000</v>
      </c>
      <c r="N210" s="1698">
        <v>-14.98</v>
      </c>
      <c r="O210" s="1628">
        <v>20</v>
      </c>
    </row>
    <row r="211" spans="1:15">
      <c r="A211" s="1646"/>
      <c r="B211" s="941"/>
      <c r="C211" s="941" t="s">
        <v>2153</v>
      </c>
      <c r="D211" s="941"/>
      <c r="E211" s="1636"/>
      <c r="F211" s="1092" t="s">
        <v>1903</v>
      </c>
      <c r="G211" s="1676">
        <v>804016</v>
      </c>
      <c r="H211" s="1675">
        <v>693745</v>
      </c>
      <c r="I211" s="1675">
        <v>735189</v>
      </c>
      <c r="J211" s="1698">
        <v>-8.56</v>
      </c>
      <c r="K211" s="1639" t="s">
        <v>256</v>
      </c>
      <c r="L211" s="1638" t="s">
        <v>256</v>
      </c>
      <c r="M211" s="1638" t="s">
        <v>256</v>
      </c>
      <c r="N211" s="1699" t="s">
        <v>256</v>
      </c>
      <c r="O211" s="1628">
        <v>49</v>
      </c>
    </row>
    <row r="212" spans="1:15">
      <c r="A212" s="1646"/>
      <c r="B212" s="941"/>
      <c r="C212" s="941"/>
      <c r="D212" s="941"/>
      <c r="E212" s="941" t="s">
        <v>1932</v>
      </c>
      <c r="F212" s="1092" t="s">
        <v>1903</v>
      </c>
      <c r="G212" s="1676">
        <v>443768</v>
      </c>
      <c r="H212" s="1675">
        <v>387539</v>
      </c>
      <c r="I212" s="1675">
        <v>424704</v>
      </c>
      <c r="J212" s="1698">
        <v>-4.3</v>
      </c>
      <c r="K212" s="1631">
        <v>97643000</v>
      </c>
      <c r="L212" s="1630">
        <v>108775000</v>
      </c>
      <c r="M212" s="1630">
        <v>122928000</v>
      </c>
      <c r="N212" s="1698">
        <v>25.9</v>
      </c>
      <c r="O212" s="1628">
        <v>45</v>
      </c>
    </row>
    <row r="213" spans="1:15">
      <c r="A213" s="1646"/>
      <c r="B213" s="941" t="s">
        <v>2154</v>
      </c>
      <c r="C213" s="941"/>
      <c r="D213" s="941"/>
      <c r="E213" s="1636"/>
      <c r="F213" s="1092" t="s">
        <v>1903</v>
      </c>
      <c r="G213" s="1676">
        <v>1329766</v>
      </c>
      <c r="H213" s="1675">
        <v>1271593</v>
      </c>
      <c r="I213" s="1675">
        <v>1246979</v>
      </c>
      <c r="J213" s="1698">
        <v>-6.23</v>
      </c>
      <c r="K213" s="1639" t="s">
        <v>256</v>
      </c>
      <c r="L213" s="1638" t="s">
        <v>256</v>
      </c>
      <c r="M213" s="1638" t="s">
        <v>256</v>
      </c>
      <c r="N213" s="1699" t="s">
        <v>256</v>
      </c>
      <c r="O213" s="1628">
        <v>54</v>
      </c>
    </row>
    <row r="214" spans="1:15">
      <c r="A214" s="1646"/>
      <c r="B214" s="941"/>
      <c r="C214" s="941"/>
      <c r="D214" s="941"/>
      <c r="E214" s="1636" t="s">
        <v>1932</v>
      </c>
      <c r="F214" s="1092" t="s">
        <v>1903</v>
      </c>
      <c r="G214" s="1676">
        <v>1066564</v>
      </c>
      <c r="H214" s="1675">
        <v>1027673</v>
      </c>
      <c r="I214" s="1675">
        <v>1001022</v>
      </c>
      <c r="J214" s="1698">
        <v>-6.15</v>
      </c>
      <c r="K214" s="1631">
        <v>593128000</v>
      </c>
      <c r="L214" s="1630">
        <v>640320000</v>
      </c>
      <c r="M214" s="1630">
        <v>656045000</v>
      </c>
      <c r="N214" s="1698">
        <v>10.61</v>
      </c>
      <c r="O214" s="1628">
        <v>50</v>
      </c>
    </row>
    <row r="215" spans="1:15">
      <c r="A215" s="1646"/>
      <c r="B215" s="941"/>
      <c r="C215" s="941" t="s">
        <v>2153</v>
      </c>
      <c r="D215" s="941"/>
      <c r="E215" s="1636"/>
      <c r="F215" s="1092" t="s">
        <v>1903</v>
      </c>
      <c r="G215" s="1676">
        <v>1498290</v>
      </c>
      <c r="H215" s="1675">
        <v>1367775</v>
      </c>
      <c r="I215" s="1675">
        <v>1419331</v>
      </c>
      <c r="J215" s="1698">
        <v>-5.27</v>
      </c>
      <c r="K215" s="1639" t="s">
        <v>256</v>
      </c>
      <c r="L215" s="1638" t="s">
        <v>256</v>
      </c>
      <c r="M215" s="1638" t="s">
        <v>256</v>
      </c>
      <c r="N215" s="1699" t="s">
        <v>256</v>
      </c>
      <c r="O215" s="1628">
        <v>67</v>
      </c>
    </row>
    <row r="216" spans="1:15">
      <c r="A216" s="1634"/>
      <c r="B216" s="941"/>
      <c r="C216" s="941"/>
      <c r="D216" s="941"/>
      <c r="E216" s="941" t="s">
        <v>1932</v>
      </c>
      <c r="F216" s="1092" t="s">
        <v>1903</v>
      </c>
      <c r="G216" s="1676">
        <v>346113</v>
      </c>
      <c r="H216" s="1675">
        <v>281573</v>
      </c>
      <c r="I216" s="1675">
        <v>309731</v>
      </c>
      <c r="J216" s="1698">
        <v>-10.51</v>
      </c>
      <c r="K216" s="1631">
        <v>137478000</v>
      </c>
      <c r="L216" s="1630">
        <v>139549000</v>
      </c>
      <c r="M216" s="1630">
        <v>169090000</v>
      </c>
      <c r="N216" s="1698">
        <v>22.99</v>
      </c>
      <c r="O216" s="1628">
        <v>61</v>
      </c>
    </row>
    <row r="217" spans="1:15">
      <c r="A217" s="1634"/>
      <c r="B217" s="941" t="s">
        <v>2152</v>
      </c>
      <c r="C217" s="941"/>
      <c r="D217" s="941"/>
      <c r="E217" s="941"/>
      <c r="F217" s="1092"/>
      <c r="G217" s="1676"/>
      <c r="H217" s="1675"/>
      <c r="I217" s="1675"/>
      <c r="J217" s="1698"/>
      <c r="K217" s="1631"/>
      <c r="L217" s="1630"/>
      <c r="M217" s="1630"/>
      <c r="N217" s="1698"/>
      <c r="O217" s="1628"/>
    </row>
    <row r="218" spans="1:15">
      <c r="A218" s="1634"/>
      <c r="B218" s="941"/>
      <c r="C218" s="941" t="s">
        <v>2151</v>
      </c>
      <c r="D218" s="941"/>
      <c r="E218" s="1636"/>
      <c r="F218" s="1092" t="s">
        <v>1903</v>
      </c>
      <c r="G218" s="1676">
        <v>41133</v>
      </c>
      <c r="H218" s="1675">
        <v>40993</v>
      </c>
      <c r="I218" s="1675">
        <v>41800</v>
      </c>
      <c r="J218" s="1698">
        <v>1.62</v>
      </c>
      <c r="K218" s="1639" t="s">
        <v>256</v>
      </c>
      <c r="L218" s="1638" t="s">
        <v>256</v>
      </c>
      <c r="M218" s="1638" t="s">
        <v>256</v>
      </c>
      <c r="N218" s="1699" t="s">
        <v>256</v>
      </c>
      <c r="O218" s="1628">
        <v>22</v>
      </c>
    </row>
    <row r="219" spans="1:15">
      <c r="A219" s="1634"/>
      <c r="B219" s="941"/>
      <c r="C219" s="941"/>
      <c r="D219" s="941"/>
      <c r="E219" s="941" t="s">
        <v>1932</v>
      </c>
      <c r="F219" s="1092" t="s">
        <v>1903</v>
      </c>
      <c r="G219" s="1676">
        <v>31641</v>
      </c>
      <c r="H219" s="1675">
        <v>33190</v>
      </c>
      <c r="I219" s="1675">
        <v>33597</v>
      </c>
      <c r="J219" s="1698">
        <v>6.18</v>
      </c>
      <c r="K219" s="1631">
        <v>49038000</v>
      </c>
      <c r="L219" s="1630">
        <v>59279000</v>
      </c>
      <c r="M219" s="1630">
        <v>73848000</v>
      </c>
      <c r="N219" s="1698">
        <v>50.59</v>
      </c>
      <c r="O219" s="1628">
        <v>20</v>
      </c>
    </row>
    <row r="220" spans="1:15">
      <c r="A220" s="1634"/>
      <c r="B220" s="941"/>
      <c r="C220" s="941" t="s">
        <v>2148</v>
      </c>
      <c r="D220" s="941"/>
      <c r="E220" s="1636"/>
      <c r="F220" s="1092" t="s">
        <v>1903</v>
      </c>
      <c r="G220" s="1676">
        <v>93418</v>
      </c>
      <c r="H220" s="1675">
        <v>99540</v>
      </c>
      <c r="I220" s="1675">
        <v>96876</v>
      </c>
      <c r="J220" s="1698">
        <v>3.7</v>
      </c>
      <c r="K220" s="1639" t="s">
        <v>256</v>
      </c>
      <c r="L220" s="1638" t="s">
        <v>256</v>
      </c>
      <c r="M220" s="1638" t="s">
        <v>256</v>
      </c>
      <c r="N220" s="1699" t="s">
        <v>256</v>
      </c>
      <c r="O220" s="1628">
        <v>16</v>
      </c>
    </row>
    <row r="221" spans="1:15">
      <c r="A221" s="1646"/>
      <c r="B221" s="197"/>
      <c r="C221" s="197"/>
      <c r="D221" s="197"/>
      <c r="E221" s="197" t="s">
        <v>1932</v>
      </c>
      <c r="F221" s="670" t="s">
        <v>1903</v>
      </c>
      <c r="G221" s="1676">
        <v>8527</v>
      </c>
      <c r="H221" s="1675">
        <v>10097</v>
      </c>
      <c r="I221" s="1675">
        <v>9548</v>
      </c>
      <c r="J221" s="1698">
        <v>11.97</v>
      </c>
      <c r="K221" s="1631">
        <v>8468000</v>
      </c>
      <c r="L221" s="1630">
        <v>13757000</v>
      </c>
      <c r="M221" s="1630">
        <v>14846000</v>
      </c>
      <c r="N221" s="1698">
        <v>75.319999999999993</v>
      </c>
      <c r="O221" s="1628">
        <v>11</v>
      </c>
    </row>
    <row r="222" spans="1:15">
      <c r="A222" s="1646"/>
      <c r="B222" s="197" t="s">
        <v>2150</v>
      </c>
      <c r="C222" s="197"/>
      <c r="D222" s="197"/>
      <c r="E222" s="197"/>
      <c r="F222" s="197"/>
      <c r="G222" s="1676"/>
      <c r="H222" s="1675"/>
      <c r="I222" s="1675"/>
      <c r="J222" s="1698" t="s">
        <v>373</v>
      </c>
      <c r="K222" s="1631"/>
      <c r="L222" s="1630"/>
      <c r="M222" s="1630"/>
      <c r="N222" s="1698"/>
      <c r="O222" s="1628"/>
    </row>
    <row r="223" spans="1:15">
      <c r="A223" s="1634"/>
      <c r="B223" s="197"/>
      <c r="C223" s="1616" t="s">
        <v>2149</v>
      </c>
      <c r="D223" s="197"/>
      <c r="E223" s="197"/>
      <c r="F223" s="670" t="s">
        <v>1903</v>
      </c>
      <c r="G223" s="1676">
        <v>107391</v>
      </c>
      <c r="H223" s="1675">
        <v>103919</v>
      </c>
      <c r="I223" s="1675">
        <v>101770</v>
      </c>
      <c r="J223" s="1698">
        <v>-5.23</v>
      </c>
      <c r="K223" s="1639" t="s">
        <v>256</v>
      </c>
      <c r="L223" s="1638" t="s">
        <v>256</v>
      </c>
      <c r="M223" s="1638" t="s">
        <v>256</v>
      </c>
      <c r="N223" s="1699" t="s">
        <v>256</v>
      </c>
      <c r="O223" s="1628">
        <v>34</v>
      </c>
    </row>
    <row r="224" spans="1:15">
      <c r="A224" s="1634"/>
      <c r="B224" s="941"/>
      <c r="C224" s="941"/>
      <c r="D224" s="941"/>
      <c r="E224" s="941" t="s">
        <v>1932</v>
      </c>
      <c r="F224" s="670" t="s">
        <v>1903</v>
      </c>
      <c r="G224" s="1676">
        <v>93550</v>
      </c>
      <c r="H224" s="1675">
        <v>90838</v>
      </c>
      <c r="I224" s="1675">
        <v>91193</v>
      </c>
      <c r="J224" s="1698">
        <v>-2.52</v>
      </c>
      <c r="K224" s="1631">
        <v>199836000</v>
      </c>
      <c r="L224" s="1630">
        <v>222877000</v>
      </c>
      <c r="M224" s="1630">
        <v>248258000</v>
      </c>
      <c r="N224" s="1698">
        <v>24.23</v>
      </c>
      <c r="O224" s="1628">
        <v>32</v>
      </c>
    </row>
    <row r="225" spans="1:15">
      <c r="A225" s="1634"/>
      <c r="B225" s="941"/>
      <c r="C225" s="941" t="s">
        <v>2148</v>
      </c>
      <c r="D225" s="941"/>
      <c r="E225" s="941"/>
      <c r="F225" s="670" t="s">
        <v>1903</v>
      </c>
      <c r="G225" s="1676">
        <v>217221</v>
      </c>
      <c r="H225" s="1675">
        <v>171429</v>
      </c>
      <c r="I225" s="1675">
        <v>169828</v>
      </c>
      <c r="J225" s="1698">
        <v>-21.82</v>
      </c>
      <c r="K225" s="1639" t="s">
        <v>256</v>
      </c>
      <c r="L225" s="1638" t="s">
        <v>256</v>
      </c>
      <c r="M225" s="1638" t="s">
        <v>256</v>
      </c>
      <c r="N225" s="1699" t="s">
        <v>256</v>
      </c>
      <c r="O225" s="1628">
        <v>73</v>
      </c>
    </row>
    <row r="226" spans="1:15">
      <c r="A226" s="1634"/>
      <c r="B226" s="941"/>
      <c r="C226" s="941"/>
      <c r="D226" s="941"/>
      <c r="E226" s="941" t="s">
        <v>1932</v>
      </c>
      <c r="F226" s="670" t="s">
        <v>1903</v>
      </c>
      <c r="G226" s="1676">
        <v>113559</v>
      </c>
      <c r="H226" s="1675">
        <v>105507</v>
      </c>
      <c r="I226" s="1675">
        <v>106186</v>
      </c>
      <c r="J226" s="1698">
        <v>-6.49</v>
      </c>
      <c r="K226" s="1631">
        <v>210401000</v>
      </c>
      <c r="L226" s="1630">
        <v>273061000</v>
      </c>
      <c r="M226" s="1630">
        <v>320792000</v>
      </c>
      <c r="N226" s="1698">
        <v>52.47</v>
      </c>
      <c r="O226" s="1628">
        <v>72</v>
      </c>
    </row>
    <row r="227" spans="1:15">
      <c r="A227" s="1634"/>
      <c r="B227" s="941" t="s">
        <v>2147</v>
      </c>
      <c r="C227" s="941"/>
      <c r="D227" s="941"/>
      <c r="E227" s="941"/>
      <c r="F227" s="941"/>
      <c r="G227" s="1676">
        <v>112945</v>
      </c>
      <c r="H227" s="1675">
        <v>105863</v>
      </c>
      <c r="I227" s="1675">
        <v>101137</v>
      </c>
      <c r="J227" s="1698">
        <v>-10.45</v>
      </c>
      <c r="K227" s="1631">
        <v>442735000</v>
      </c>
      <c r="L227" s="1630">
        <v>583707000</v>
      </c>
      <c r="M227" s="1630">
        <v>653025000</v>
      </c>
      <c r="N227" s="1698">
        <v>47.5</v>
      </c>
      <c r="O227" s="1628">
        <v>55</v>
      </c>
    </row>
    <row r="228" spans="1:15">
      <c r="A228" s="1634"/>
      <c r="B228" s="941" t="s">
        <v>2146</v>
      </c>
      <c r="C228" s="1616"/>
      <c r="D228" s="1616"/>
      <c r="E228" s="941"/>
      <c r="F228" s="941"/>
      <c r="G228" s="1676">
        <v>6649</v>
      </c>
      <c r="H228" s="1675">
        <v>3425</v>
      </c>
      <c r="I228" s="1675">
        <v>3768</v>
      </c>
      <c r="J228" s="1698">
        <v>-43.33</v>
      </c>
      <c r="K228" s="1631">
        <v>33838000</v>
      </c>
      <c r="L228" s="1630">
        <v>24539000</v>
      </c>
      <c r="M228" s="1630">
        <v>30690000</v>
      </c>
      <c r="N228" s="1698">
        <v>-9.3000000000000007</v>
      </c>
      <c r="O228" s="1628">
        <v>6</v>
      </c>
    </row>
    <row r="229" spans="1:15">
      <c r="A229" s="1634"/>
      <c r="B229" s="941" t="s">
        <v>2145</v>
      </c>
      <c r="C229" s="1616"/>
      <c r="D229" s="1616"/>
      <c r="E229" s="941"/>
      <c r="F229" s="941"/>
      <c r="G229" s="1676">
        <v>4443</v>
      </c>
      <c r="H229" s="1675">
        <v>3957</v>
      </c>
      <c r="I229" s="1675">
        <v>5099</v>
      </c>
      <c r="J229" s="1698">
        <v>14.76</v>
      </c>
      <c r="K229" s="1631">
        <v>28748000</v>
      </c>
      <c r="L229" s="1630">
        <v>24745000</v>
      </c>
      <c r="M229" s="1630">
        <v>35158000</v>
      </c>
      <c r="N229" s="1699" t="s">
        <v>256</v>
      </c>
      <c r="O229" s="1628">
        <v>9</v>
      </c>
    </row>
    <row r="230" spans="1:15">
      <c r="A230" s="1634"/>
      <c r="B230" s="941" t="s">
        <v>114</v>
      </c>
      <c r="C230" s="941"/>
      <c r="D230" s="941"/>
      <c r="E230" s="941"/>
      <c r="F230" s="941"/>
      <c r="G230" s="1676">
        <v>761646</v>
      </c>
      <c r="H230" s="1675">
        <v>747013</v>
      </c>
      <c r="I230" s="1675">
        <v>747435</v>
      </c>
      <c r="J230" s="1698">
        <v>-1.87</v>
      </c>
      <c r="K230" s="1631">
        <v>2212384000</v>
      </c>
      <c r="L230" s="1630">
        <v>2419767000</v>
      </c>
      <c r="M230" s="1630">
        <v>2668151000</v>
      </c>
      <c r="N230" s="1698">
        <v>20.6</v>
      </c>
      <c r="O230" s="1628">
        <v>154</v>
      </c>
    </row>
    <row r="231" spans="1:15">
      <c r="A231" s="1634"/>
      <c r="B231" s="941"/>
      <c r="C231" s="197" t="s">
        <v>2144</v>
      </c>
      <c r="D231" s="941"/>
      <c r="E231" s="941"/>
      <c r="F231" s="941"/>
      <c r="G231" s="1676">
        <v>254019</v>
      </c>
      <c r="H231" s="1675">
        <v>241866</v>
      </c>
      <c r="I231" s="1675">
        <v>241493</v>
      </c>
      <c r="J231" s="1698">
        <v>-4.93</v>
      </c>
      <c r="K231" s="1631">
        <v>439277000</v>
      </c>
      <c r="L231" s="1630">
        <v>454775000</v>
      </c>
      <c r="M231" s="1630">
        <v>485863000</v>
      </c>
      <c r="N231" s="1698">
        <v>10.61</v>
      </c>
      <c r="O231" s="1628">
        <v>54</v>
      </c>
    </row>
    <row r="232" spans="1:15">
      <c r="A232" s="1646"/>
      <c r="B232" s="197"/>
      <c r="C232" s="197" t="s">
        <v>2143</v>
      </c>
      <c r="D232" s="197"/>
      <c r="E232" s="197"/>
      <c r="F232" s="197"/>
      <c r="G232" s="1676">
        <v>7302</v>
      </c>
      <c r="H232" s="1675">
        <v>7166</v>
      </c>
      <c r="I232" s="1675">
        <v>7228</v>
      </c>
      <c r="J232" s="1698">
        <v>-1.01</v>
      </c>
      <c r="K232" s="1631">
        <v>43999000</v>
      </c>
      <c r="L232" s="1630">
        <v>45014000</v>
      </c>
      <c r="M232" s="1630">
        <v>45801000</v>
      </c>
      <c r="N232" s="1698">
        <v>4.0999999999999996</v>
      </c>
      <c r="O232" s="1628">
        <v>8</v>
      </c>
    </row>
    <row r="233" spans="1:15">
      <c r="A233" s="1646"/>
      <c r="B233" s="197"/>
      <c r="C233" s="197" t="s">
        <v>2142</v>
      </c>
      <c r="D233" s="197"/>
      <c r="E233" s="197"/>
      <c r="F233" s="197"/>
      <c r="G233" s="1676">
        <v>448737</v>
      </c>
      <c r="H233" s="1675">
        <v>444546</v>
      </c>
      <c r="I233" s="1675">
        <v>445348</v>
      </c>
      <c r="J233" s="1698">
        <v>-0.76</v>
      </c>
      <c r="K233" s="1631">
        <v>1539015000</v>
      </c>
      <c r="L233" s="1630">
        <v>1709876000</v>
      </c>
      <c r="M233" s="1630">
        <v>1910481000</v>
      </c>
      <c r="N233" s="1698">
        <v>24.14</v>
      </c>
      <c r="O233" s="1628">
        <v>83</v>
      </c>
    </row>
    <row r="234" spans="1:15">
      <c r="A234" s="1634"/>
      <c r="B234" s="941"/>
      <c r="C234" s="941" t="s">
        <v>2141</v>
      </c>
      <c r="D234" s="941"/>
      <c r="E234" s="941"/>
      <c r="F234" s="941"/>
      <c r="G234" s="1676">
        <v>51588</v>
      </c>
      <c r="H234" s="1675">
        <v>53435</v>
      </c>
      <c r="I234" s="1675">
        <v>53366</v>
      </c>
      <c r="J234" s="1698">
        <v>3.45</v>
      </c>
      <c r="K234" s="1631">
        <v>190093000</v>
      </c>
      <c r="L234" s="1630">
        <v>210102000</v>
      </c>
      <c r="M234" s="1630">
        <v>226006000</v>
      </c>
      <c r="N234" s="1698">
        <v>18.89</v>
      </c>
      <c r="O234" s="1628">
        <v>9</v>
      </c>
    </row>
    <row r="235" spans="1:15">
      <c r="A235" s="1634"/>
      <c r="B235" s="941" t="s">
        <v>2140</v>
      </c>
      <c r="C235" s="941"/>
      <c r="D235" s="941"/>
      <c r="E235" s="941"/>
      <c r="F235" s="941"/>
      <c r="G235" s="1676"/>
      <c r="H235" s="1675"/>
      <c r="I235" s="1675"/>
      <c r="J235" s="1698"/>
      <c r="K235" s="1631"/>
      <c r="L235" s="1630"/>
      <c r="M235" s="1630"/>
      <c r="N235" s="1698"/>
      <c r="O235" s="1628"/>
    </row>
    <row r="236" spans="1:15">
      <c r="A236" s="1634"/>
      <c r="B236" s="941"/>
      <c r="C236" s="941" t="s">
        <v>2139</v>
      </c>
      <c r="D236" s="941"/>
      <c r="E236" s="941"/>
      <c r="F236" s="941"/>
      <c r="G236" s="1676">
        <v>122886</v>
      </c>
      <c r="H236" s="1675">
        <v>120721</v>
      </c>
      <c r="I236" s="1675">
        <v>116672</v>
      </c>
      <c r="J236" s="1698">
        <v>-5.0599999999999996</v>
      </c>
      <c r="K236" s="1631">
        <v>118190000</v>
      </c>
      <c r="L236" s="1630">
        <v>141418000</v>
      </c>
      <c r="M236" s="1630">
        <v>145502000</v>
      </c>
      <c r="N236" s="1698">
        <v>23.11</v>
      </c>
      <c r="O236" s="1628">
        <v>25</v>
      </c>
    </row>
    <row r="237" spans="1:15">
      <c r="A237" s="1646"/>
      <c r="B237" s="197"/>
      <c r="C237" s="197" t="s">
        <v>2138</v>
      </c>
      <c r="D237" s="197"/>
      <c r="E237" s="197"/>
      <c r="F237" s="197"/>
      <c r="G237" s="1676">
        <v>61928</v>
      </c>
      <c r="H237" s="1675">
        <v>63522</v>
      </c>
      <c r="I237" s="1675">
        <v>61716</v>
      </c>
      <c r="J237" s="1698">
        <v>-0.34</v>
      </c>
      <c r="K237" s="1631">
        <v>118852000</v>
      </c>
      <c r="L237" s="1630">
        <v>112279000</v>
      </c>
      <c r="M237" s="1630">
        <v>121387000</v>
      </c>
      <c r="N237" s="1698">
        <v>2.13</v>
      </c>
      <c r="O237" s="1628">
        <v>6</v>
      </c>
    </row>
    <row r="238" spans="1:15">
      <c r="A238" s="1634"/>
      <c r="B238" s="941" t="s">
        <v>2137</v>
      </c>
      <c r="C238" s="941"/>
      <c r="D238" s="941"/>
      <c r="E238" s="941"/>
      <c r="F238" s="941"/>
      <c r="G238" s="1676"/>
      <c r="H238" s="1675"/>
      <c r="I238" s="1675"/>
      <c r="J238" s="1698"/>
      <c r="K238" s="1631"/>
      <c r="L238" s="1630"/>
      <c r="M238" s="1630"/>
      <c r="N238" s="1698"/>
      <c r="O238" s="1628"/>
    </row>
    <row r="239" spans="1:15">
      <c r="A239" s="1634"/>
      <c r="B239" s="941"/>
      <c r="C239" s="941" t="s">
        <v>2136</v>
      </c>
      <c r="D239" s="941"/>
      <c r="E239" s="941"/>
      <c r="F239" s="941"/>
      <c r="G239" s="1676">
        <v>204083</v>
      </c>
      <c r="H239" s="1675">
        <v>197052</v>
      </c>
      <c r="I239" s="1675">
        <v>207488</v>
      </c>
      <c r="J239" s="1698">
        <v>1.67</v>
      </c>
      <c r="K239" s="1631">
        <v>227436000</v>
      </c>
      <c r="L239" s="1630">
        <v>237611000</v>
      </c>
      <c r="M239" s="1630">
        <v>267545000</v>
      </c>
      <c r="N239" s="1698">
        <v>17.64</v>
      </c>
      <c r="O239" s="1628">
        <v>52</v>
      </c>
    </row>
    <row r="240" spans="1:15">
      <c r="A240" s="1634"/>
      <c r="B240" s="941"/>
      <c r="C240" s="941" t="s">
        <v>2135</v>
      </c>
      <c r="D240" s="941"/>
      <c r="E240" s="1636"/>
      <c r="F240" s="941"/>
      <c r="G240" s="1676">
        <v>318129</v>
      </c>
      <c r="H240" s="1675">
        <v>311495</v>
      </c>
      <c r="I240" s="1675">
        <v>311500</v>
      </c>
      <c r="J240" s="1698">
        <v>-2.08</v>
      </c>
      <c r="K240" s="1631">
        <v>497386000</v>
      </c>
      <c r="L240" s="1630">
        <v>521255000</v>
      </c>
      <c r="M240" s="1630">
        <v>519749000</v>
      </c>
      <c r="N240" s="1698">
        <v>4.5</v>
      </c>
      <c r="O240" s="1628">
        <v>46</v>
      </c>
    </row>
    <row r="241" spans="1:15">
      <c r="A241" s="1634"/>
      <c r="B241" s="941" t="s">
        <v>2134</v>
      </c>
      <c r="C241" s="941"/>
      <c r="D241" s="941"/>
      <c r="E241" s="1636"/>
      <c r="F241" s="941"/>
      <c r="G241" s="1676">
        <v>66404</v>
      </c>
      <c r="H241" s="1675">
        <v>55677</v>
      </c>
      <c r="I241" s="1675">
        <v>55085</v>
      </c>
      <c r="J241" s="1698">
        <v>-17.05</v>
      </c>
      <c r="K241" s="1631">
        <v>52409000</v>
      </c>
      <c r="L241" s="1630">
        <v>43282000</v>
      </c>
      <c r="M241" s="1630">
        <v>49195000</v>
      </c>
      <c r="N241" s="1698">
        <v>-6.13</v>
      </c>
      <c r="O241" s="1628">
        <v>29</v>
      </c>
    </row>
    <row r="242" spans="1:15">
      <c r="A242" s="1634"/>
      <c r="B242" s="941" t="s">
        <v>2133</v>
      </c>
      <c r="C242" s="941"/>
      <c r="D242" s="941"/>
      <c r="E242" s="1636"/>
      <c r="F242" s="941"/>
      <c r="G242" s="1678" t="s">
        <v>256</v>
      </c>
      <c r="H242" s="1675">
        <v>2778</v>
      </c>
      <c r="I242" s="1675">
        <v>2777</v>
      </c>
      <c r="J242" s="1699" t="s">
        <v>256</v>
      </c>
      <c r="K242" s="1639" t="s">
        <v>256</v>
      </c>
      <c r="L242" s="1638" t="s">
        <v>256</v>
      </c>
      <c r="M242" s="1638" t="s">
        <v>256</v>
      </c>
      <c r="N242" s="1699" t="s">
        <v>256</v>
      </c>
      <c r="O242" s="1628">
        <v>3</v>
      </c>
    </row>
    <row r="243" spans="1:15">
      <c r="A243" s="1634"/>
      <c r="B243" s="941" t="s">
        <v>2132</v>
      </c>
      <c r="C243" s="941"/>
      <c r="D243" s="941"/>
      <c r="E243" s="1636"/>
      <c r="F243" s="941"/>
      <c r="G243" s="1676">
        <v>79860</v>
      </c>
      <c r="H243" s="1675">
        <v>78960</v>
      </c>
      <c r="I243" s="1675">
        <v>79912</v>
      </c>
      <c r="J243" s="1698">
        <v>7.0000000000000007E-2</v>
      </c>
      <c r="K243" s="1631">
        <v>103802000</v>
      </c>
      <c r="L243" s="1630">
        <v>113053000</v>
      </c>
      <c r="M243" s="1630">
        <v>131512000</v>
      </c>
      <c r="N243" s="1698">
        <v>26.7</v>
      </c>
      <c r="O243" s="1628">
        <v>13</v>
      </c>
    </row>
    <row r="244" spans="1:15">
      <c r="A244" s="1634"/>
      <c r="B244" s="941" t="s">
        <v>2131</v>
      </c>
      <c r="C244" s="941"/>
      <c r="D244" s="941"/>
      <c r="E244" s="1636"/>
      <c r="F244" s="941"/>
      <c r="G244" s="1676">
        <v>138921</v>
      </c>
      <c r="H244" s="1675">
        <v>151966</v>
      </c>
      <c r="I244" s="1675">
        <v>159433</v>
      </c>
      <c r="J244" s="1698">
        <v>14.77</v>
      </c>
      <c r="K244" s="1631">
        <v>163103000</v>
      </c>
      <c r="L244" s="1630">
        <v>227337000</v>
      </c>
      <c r="M244" s="1630">
        <v>265623000</v>
      </c>
      <c r="N244" s="1698">
        <v>62.86</v>
      </c>
      <c r="O244" s="1628">
        <v>21</v>
      </c>
    </row>
    <row r="245" spans="1:15">
      <c r="A245" s="1634"/>
      <c r="B245" s="941" t="s">
        <v>2130</v>
      </c>
      <c r="C245" s="941"/>
      <c r="D245" s="941"/>
      <c r="E245" s="941"/>
      <c r="F245" s="941"/>
      <c r="G245" s="1676">
        <v>995603</v>
      </c>
      <c r="H245" s="1675">
        <v>918117</v>
      </c>
      <c r="I245" s="1675">
        <v>992114</v>
      </c>
      <c r="J245" s="1698">
        <v>-0.35</v>
      </c>
      <c r="K245" s="1631">
        <v>111422000</v>
      </c>
      <c r="L245" s="1630">
        <v>135672000</v>
      </c>
      <c r="M245" s="1630">
        <v>158982000</v>
      </c>
      <c r="N245" s="1698">
        <v>42.68</v>
      </c>
      <c r="O245" s="1628">
        <v>52</v>
      </c>
    </row>
    <row r="246" spans="1:15">
      <c r="A246" s="1634"/>
      <c r="B246" s="941" t="s">
        <v>2129</v>
      </c>
      <c r="C246" s="941"/>
      <c r="D246" s="941"/>
      <c r="E246" s="941"/>
      <c r="F246" s="941"/>
      <c r="G246" s="1676">
        <v>176500</v>
      </c>
      <c r="H246" s="1675">
        <v>168636</v>
      </c>
      <c r="I246" s="1675">
        <v>166780</v>
      </c>
      <c r="J246" s="1698">
        <v>-5.51</v>
      </c>
      <c r="K246" s="1631">
        <v>276260000</v>
      </c>
      <c r="L246" s="1630">
        <v>320113000</v>
      </c>
      <c r="M246" s="1630">
        <v>327854000</v>
      </c>
      <c r="N246" s="1698">
        <v>18.68</v>
      </c>
      <c r="O246" s="1628">
        <v>27</v>
      </c>
    </row>
    <row r="247" spans="1:15">
      <c r="A247" s="1650" t="s">
        <v>2128</v>
      </c>
      <c r="B247" s="1653"/>
      <c r="C247" s="1653"/>
      <c r="D247" s="1653"/>
      <c r="E247" s="1653"/>
      <c r="F247" s="1700" t="s">
        <v>1903</v>
      </c>
      <c r="G247" s="1678">
        <v>194944.88500000001</v>
      </c>
      <c r="H247" s="1677">
        <v>168407.89799999999</v>
      </c>
      <c r="I247" s="1677">
        <v>197490.74600000001</v>
      </c>
      <c r="J247" s="1699">
        <v>1.31</v>
      </c>
      <c r="K247" s="1639">
        <v>283202000</v>
      </c>
      <c r="L247" s="1638">
        <v>241480000</v>
      </c>
      <c r="M247" s="1638">
        <v>298237000</v>
      </c>
      <c r="N247" s="1699">
        <v>5.31</v>
      </c>
      <c r="O247" s="1640">
        <v>49</v>
      </c>
    </row>
    <row r="248" spans="1:15">
      <c r="A248" s="1684" t="s">
        <v>2127</v>
      </c>
      <c r="B248" s="1643"/>
      <c r="C248" s="1643"/>
      <c r="D248" s="1643"/>
      <c r="E248" s="1643"/>
      <c r="F248" s="1643"/>
      <c r="G248" s="1678" t="s">
        <v>256</v>
      </c>
      <c r="H248" s="1677" t="s">
        <v>256</v>
      </c>
      <c r="I248" s="1677" t="s">
        <v>256</v>
      </c>
      <c r="J248" s="1699" t="s">
        <v>256</v>
      </c>
      <c r="K248" s="1639">
        <v>1036422000</v>
      </c>
      <c r="L248" s="1638">
        <v>1302961000</v>
      </c>
      <c r="M248" s="1638">
        <v>1414754000</v>
      </c>
      <c r="N248" s="1699">
        <v>36.5</v>
      </c>
      <c r="O248" s="1640">
        <v>140</v>
      </c>
    </row>
    <row r="249" spans="1:15">
      <c r="A249" s="1634" t="s">
        <v>1935</v>
      </c>
      <c r="B249" s="197"/>
      <c r="C249" s="197"/>
      <c r="D249" s="197"/>
      <c r="E249" s="197"/>
      <c r="F249" s="197"/>
      <c r="G249" s="1676"/>
      <c r="H249" s="1675"/>
      <c r="I249" s="1675"/>
      <c r="J249" s="1698"/>
      <c r="K249" s="1691"/>
      <c r="L249" s="1690"/>
      <c r="M249" s="1690"/>
      <c r="N249" s="1629"/>
      <c r="O249" s="1628"/>
    </row>
    <row r="250" spans="1:15">
      <c r="A250" s="1634"/>
      <c r="B250" s="197" t="s">
        <v>2126</v>
      </c>
      <c r="C250" s="197"/>
      <c r="D250" s="197"/>
      <c r="E250" s="197"/>
      <c r="F250" s="197"/>
      <c r="G250" s="1678" t="s">
        <v>256</v>
      </c>
      <c r="H250" s="1675">
        <v>10879</v>
      </c>
      <c r="I250" s="1675">
        <v>10221</v>
      </c>
      <c r="J250" s="1699" t="s">
        <v>256</v>
      </c>
      <c r="K250" s="1631">
        <v>8111000</v>
      </c>
      <c r="L250" s="1630">
        <v>12165000</v>
      </c>
      <c r="M250" s="1630">
        <v>12864000</v>
      </c>
      <c r="N250" s="1629">
        <v>58.6</v>
      </c>
      <c r="O250" s="1628">
        <v>3</v>
      </c>
    </row>
    <row r="251" spans="1:15">
      <c r="A251" s="1634"/>
      <c r="B251" s="941" t="s">
        <v>2125</v>
      </c>
      <c r="C251" s="941"/>
      <c r="D251" s="941"/>
      <c r="E251" s="1636"/>
      <c r="F251" s="941"/>
      <c r="G251" s="1676">
        <v>1336865</v>
      </c>
      <c r="H251" s="1675">
        <v>1511106</v>
      </c>
      <c r="I251" s="1675">
        <v>1540389</v>
      </c>
      <c r="J251" s="1698">
        <v>15.22</v>
      </c>
      <c r="K251" s="1639" t="s">
        <v>256</v>
      </c>
      <c r="L251" s="1638" t="s">
        <v>256</v>
      </c>
      <c r="M251" s="1638" t="s">
        <v>256</v>
      </c>
      <c r="N251" s="1637" t="s">
        <v>256</v>
      </c>
      <c r="O251" s="1628">
        <v>61</v>
      </c>
    </row>
    <row r="252" spans="1:15">
      <c r="A252" s="1634"/>
      <c r="B252" s="941"/>
      <c r="C252" s="941"/>
      <c r="D252" s="941"/>
      <c r="E252" s="941" t="s">
        <v>1932</v>
      </c>
      <c r="F252" s="941"/>
      <c r="G252" s="1676">
        <v>1278562</v>
      </c>
      <c r="H252" s="1675">
        <v>1455429</v>
      </c>
      <c r="I252" s="1675">
        <v>1481424</v>
      </c>
      <c r="J252" s="1698">
        <v>15.87</v>
      </c>
      <c r="K252" s="1631">
        <v>392938000</v>
      </c>
      <c r="L252" s="1630">
        <v>565084000</v>
      </c>
      <c r="M252" s="1630">
        <v>635756000</v>
      </c>
      <c r="N252" s="1698">
        <v>61.8</v>
      </c>
      <c r="O252" s="1628">
        <v>59</v>
      </c>
    </row>
    <row r="253" spans="1:15">
      <c r="A253" s="1634"/>
      <c r="B253" s="941" t="s">
        <v>2124</v>
      </c>
      <c r="C253" s="941"/>
      <c r="D253" s="941"/>
      <c r="E253" s="1636"/>
      <c r="F253" s="941"/>
      <c r="G253" s="1676">
        <v>141092</v>
      </c>
      <c r="H253" s="1675">
        <v>149060</v>
      </c>
      <c r="I253" s="1675">
        <v>149063</v>
      </c>
      <c r="J253" s="1698">
        <v>5.65</v>
      </c>
      <c r="K253" s="1639" t="s">
        <v>256</v>
      </c>
      <c r="L253" s="1638" t="s">
        <v>256</v>
      </c>
      <c r="M253" s="1638" t="s">
        <v>256</v>
      </c>
      <c r="N253" s="1699" t="s">
        <v>256</v>
      </c>
      <c r="O253" s="1628">
        <v>54</v>
      </c>
    </row>
    <row r="254" spans="1:15">
      <c r="A254" s="1634"/>
      <c r="B254" s="941"/>
      <c r="C254" s="941"/>
      <c r="D254" s="941"/>
      <c r="E254" s="941" t="s">
        <v>1932</v>
      </c>
      <c r="F254" s="941"/>
      <c r="G254" s="1676">
        <v>139024</v>
      </c>
      <c r="H254" s="1675">
        <v>147164</v>
      </c>
      <c r="I254" s="1675">
        <v>147084</v>
      </c>
      <c r="J254" s="1698">
        <v>5.8</v>
      </c>
      <c r="K254" s="1631">
        <v>50660000</v>
      </c>
      <c r="L254" s="1630">
        <v>64162000</v>
      </c>
      <c r="M254" s="1630">
        <v>67400000</v>
      </c>
      <c r="N254" s="1698">
        <v>33.04</v>
      </c>
      <c r="O254" s="1628">
        <v>50</v>
      </c>
    </row>
    <row r="255" spans="1:15">
      <c r="A255" s="1634"/>
      <c r="B255" s="941" t="s">
        <v>2123</v>
      </c>
      <c r="C255" s="941"/>
      <c r="D255" s="941"/>
      <c r="E255" s="941"/>
      <c r="F255" s="941"/>
      <c r="G255" s="1676">
        <v>51477</v>
      </c>
      <c r="H255" s="1675">
        <v>62105</v>
      </c>
      <c r="I255" s="1675">
        <v>60202</v>
      </c>
      <c r="J255" s="1698">
        <v>16.95</v>
      </c>
      <c r="K255" s="1631">
        <v>112125000</v>
      </c>
      <c r="L255" s="1630">
        <v>126070000</v>
      </c>
      <c r="M255" s="1630">
        <v>135207000</v>
      </c>
      <c r="N255" s="1698">
        <v>20.59</v>
      </c>
      <c r="O255" s="1628">
        <v>26</v>
      </c>
    </row>
    <row r="256" spans="1:15">
      <c r="A256" s="1634"/>
      <c r="B256" s="941" t="s">
        <v>2122</v>
      </c>
      <c r="C256" s="941"/>
      <c r="D256" s="941"/>
      <c r="E256" s="941"/>
      <c r="F256" s="941"/>
      <c r="G256" s="1676">
        <v>2477</v>
      </c>
      <c r="H256" s="1675">
        <v>2807</v>
      </c>
      <c r="I256" s="1675">
        <v>2571</v>
      </c>
      <c r="J256" s="1698">
        <v>3.79</v>
      </c>
      <c r="K256" s="1631">
        <v>2989000</v>
      </c>
      <c r="L256" s="1630">
        <v>3588000</v>
      </c>
      <c r="M256" s="1630">
        <v>3254000</v>
      </c>
      <c r="N256" s="1698">
        <v>8.8699999999999992</v>
      </c>
      <c r="O256" s="1628">
        <v>8</v>
      </c>
    </row>
    <row r="257" spans="1:15">
      <c r="A257" s="1634"/>
      <c r="B257" s="941" t="s">
        <v>2121</v>
      </c>
      <c r="C257" s="941"/>
      <c r="D257" s="941"/>
      <c r="E257" s="941"/>
      <c r="F257" s="941"/>
      <c r="G257" s="1676">
        <v>8016</v>
      </c>
      <c r="H257" s="1675">
        <v>7870</v>
      </c>
      <c r="I257" s="1675">
        <v>8721</v>
      </c>
      <c r="J257" s="1698">
        <v>8.7899999999999991</v>
      </c>
      <c r="K257" s="1631">
        <v>19309000</v>
      </c>
      <c r="L257" s="1630">
        <v>18520000</v>
      </c>
      <c r="M257" s="1630">
        <v>19167000</v>
      </c>
      <c r="N257" s="1698">
        <v>-0.74</v>
      </c>
      <c r="O257" s="1628">
        <v>12</v>
      </c>
    </row>
    <row r="258" spans="1:15">
      <c r="A258" s="1634"/>
      <c r="B258" s="197" t="s">
        <v>2120</v>
      </c>
      <c r="C258" s="941"/>
      <c r="D258" s="941"/>
      <c r="E258" s="941"/>
      <c r="F258" s="941"/>
      <c r="G258" s="1676">
        <v>33168</v>
      </c>
      <c r="H258" s="1675">
        <v>32767</v>
      </c>
      <c r="I258" s="1675">
        <v>32309</v>
      </c>
      <c r="J258" s="1698">
        <v>-2.59</v>
      </c>
      <c r="K258" s="1631">
        <v>56643000</v>
      </c>
      <c r="L258" s="1630">
        <v>57862000</v>
      </c>
      <c r="M258" s="1630">
        <v>57905000</v>
      </c>
      <c r="N258" s="1698">
        <v>2.23</v>
      </c>
      <c r="O258" s="1628">
        <v>17</v>
      </c>
    </row>
    <row r="259" spans="1:15">
      <c r="A259" s="1634"/>
      <c r="B259" s="941" t="s">
        <v>2119</v>
      </c>
      <c r="C259" s="941"/>
      <c r="D259" s="941"/>
      <c r="E259" s="941"/>
      <c r="F259" s="941"/>
      <c r="G259" s="1676">
        <v>76264</v>
      </c>
      <c r="H259" s="1675">
        <v>81013</v>
      </c>
      <c r="I259" s="1675">
        <v>81475</v>
      </c>
      <c r="J259" s="1629">
        <v>6.83</v>
      </c>
      <c r="K259" s="1631">
        <v>34367000</v>
      </c>
      <c r="L259" s="1630">
        <v>47691000</v>
      </c>
      <c r="M259" s="1630">
        <v>52021000</v>
      </c>
      <c r="N259" s="1629">
        <v>51.37</v>
      </c>
      <c r="O259" s="1628">
        <v>29</v>
      </c>
    </row>
    <row r="260" spans="1:15">
      <c r="A260" s="1634"/>
      <c r="B260" s="941"/>
      <c r="C260" s="941" t="s">
        <v>2118</v>
      </c>
      <c r="D260" s="941"/>
      <c r="E260" s="941"/>
      <c r="F260" s="941"/>
      <c r="G260" s="1676">
        <v>51318</v>
      </c>
      <c r="H260" s="1675">
        <v>53219</v>
      </c>
      <c r="I260" s="1675">
        <v>56625</v>
      </c>
      <c r="J260" s="1629">
        <v>10.34</v>
      </c>
      <c r="K260" s="1631">
        <v>22006000</v>
      </c>
      <c r="L260" s="1630">
        <v>32355000</v>
      </c>
      <c r="M260" s="1630">
        <v>38169000</v>
      </c>
      <c r="N260" s="1629">
        <v>73.45</v>
      </c>
      <c r="O260" s="1628">
        <v>8</v>
      </c>
    </row>
    <row r="261" spans="1:15">
      <c r="A261" s="1634"/>
      <c r="B261" s="941"/>
      <c r="C261" s="941" t="s">
        <v>2117</v>
      </c>
      <c r="D261" s="941"/>
      <c r="E261" s="941"/>
      <c r="F261" s="941"/>
      <c r="G261" s="1676">
        <v>6063</v>
      </c>
      <c r="H261" s="1675">
        <v>7868</v>
      </c>
      <c r="I261" s="1675">
        <v>6684</v>
      </c>
      <c r="J261" s="1629">
        <v>10.24</v>
      </c>
      <c r="K261" s="1631">
        <v>3097000</v>
      </c>
      <c r="L261" s="1630">
        <v>4241000</v>
      </c>
      <c r="M261" s="1630">
        <v>3699000</v>
      </c>
      <c r="N261" s="1629">
        <v>19.440000000000001</v>
      </c>
      <c r="O261" s="1628">
        <v>15</v>
      </c>
    </row>
    <row r="262" spans="1:15">
      <c r="A262" s="1683"/>
      <c r="B262" s="197"/>
      <c r="C262" s="197" t="s">
        <v>2116</v>
      </c>
      <c r="D262" s="197"/>
      <c r="E262" s="197"/>
      <c r="F262" s="197"/>
      <c r="G262" s="1676">
        <v>18883</v>
      </c>
      <c r="H262" s="1675">
        <v>19926</v>
      </c>
      <c r="I262" s="1675">
        <v>18166</v>
      </c>
      <c r="J262" s="1629">
        <v>-3.8</v>
      </c>
      <c r="K262" s="1631">
        <v>9264000</v>
      </c>
      <c r="L262" s="1630">
        <v>11095000</v>
      </c>
      <c r="M262" s="1630">
        <v>10153000</v>
      </c>
      <c r="N262" s="1629">
        <v>9.6</v>
      </c>
      <c r="O262" s="1628">
        <v>6</v>
      </c>
    </row>
    <row r="263" spans="1:15">
      <c r="A263" s="1646"/>
      <c r="B263" s="197" t="s">
        <v>2115</v>
      </c>
      <c r="C263" s="197"/>
      <c r="D263" s="197"/>
      <c r="E263" s="197"/>
      <c r="F263" s="197"/>
      <c r="G263" s="1676">
        <v>139306</v>
      </c>
      <c r="H263" s="1675">
        <v>140948</v>
      </c>
      <c r="I263" s="1675">
        <v>137235</v>
      </c>
      <c r="J263" s="1629">
        <v>-1.49</v>
      </c>
      <c r="K263" s="1631">
        <v>97320000</v>
      </c>
      <c r="L263" s="1630">
        <v>107502000</v>
      </c>
      <c r="M263" s="1630">
        <v>109232000</v>
      </c>
      <c r="N263" s="1629">
        <v>12.24</v>
      </c>
      <c r="O263" s="1628">
        <v>26</v>
      </c>
    </row>
    <row r="264" spans="1:15">
      <c r="A264" s="1683"/>
      <c r="B264" s="197" t="s">
        <v>2114</v>
      </c>
      <c r="C264" s="197"/>
      <c r="D264" s="197"/>
      <c r="E264" s="197"/>
      <c r="F264" s="197"/>
      <c r="G264" s="1676">
        <v>22679.136999999999</v>
      </c>
      <c r="H264" s="1675">
        <v>23408.024000000001</v>
      </c>
      <c r="I264" s="1675">
        <v>23113.620999999999</v>
      </c>
      <c r="J264" s="1629">
        <v>1.92</v>
      </c>
      <c r="K264" s="1631">
        <v>52182000</v>
      </c>
      <c r="L264" s="1630">
        <v>55312000</v>
      </c>
      <c r="M264" s="1630">
        <v>58439000</v>
      </c>
      <c r="N264" s="1629">
        <v>11.99</v>
      </c>
      <c r="O264" s="1628">
        <v>14</v>
      </c>
    </row>
    <row r="265" spans="1:15">
      <c r="A265" s="1646"/>
      <c r="B265" s="197" t="s">
        <v>2113</v>
      </c>
      <c r="C265" s="197"/>
      <c r="D265" s="197"/>
      <c r="E265" s="197"/>
      <c r="F265" s="197"/>
      <c r="G265" s="1676">
        <v>58944</v>
      </c>
      <c r="H265" s="1675">
        <v>60832</v>
      </c>
      <c r="I265" s="1675">
        <v>59943</v>
      </c>
      <c r="J265" s="1629">
        <v>1.69</v>
      </c>
      <c r="K265" s="1631">
        <v>128522000</v>
      </c>
      <c r="L265" s="1630">
        <v>138590000</v>
      </c>
      <c r="M265" s="1630">
        <v>146177000</v>
      </c>
      <c r="N265" s="1629">
        <v>13.74</v>
      </c>
      <c r="O265" s="1628">
        <v>20</v>
      </c>
    </row>
    <row r="266" spans="1:15">
      <c r="A266" s="1646"/>
      <c r="B266" s="197" t="s">
        <v>2112</v>
      </c>
      <c r="C266" s="197"/>
      <c r="D266" s="197"/>
      <c r="E266" s="197"/>
      <c r="F266" s="197"/>
      <c r="G266" s="1676"/>
      <c r="H266" s="1675"/>
      <c r="I266" s="1675"/>
      <c r="J266" s="1629"/>
      <c r="K266" s="1631"/>
      <c r="L266" s="1630"/>
      <c r="M266" s="1630"/>
      <c r="N266" s="1629"/>
      <c r="O266" s="1628"/>
    </row>
    <row r="267" spans="1:15">
      <c r="A267" s="1646"/>
      <c r="B267" s="197"/>
      <c r="C267" s="197" t="s">
        <v>2111</v>
      </c>
      <c r="D267" s="197"/>
      <c r="E267" s="197"/>
      <c r="F267" s="197"/>
      <c r="G267" s="1678" t="s">
        <v>256</v>
      </c>
      <c r="H267" s="1677" t="s">
        <v>256</v>
      </c>
      <c r="I267" s="1677" t="s">
        <v>256</v>
      </c>
      <c r="J267" s="1637" t="s">
        <v>256</v>
      </c>
      <c r="K267" s="1639" t="s">
        <v>256</v>
      </c>
      <c r="L267" s="1638" t="s">
        <v>256</v>
      </c>
      <c r="M267" s="1638" t="s">
        <v>256</v>
      </c>
      <c r="N267" s="1637" t="s">
        <v>256</v>
      </c>
      <c r="O267" s="1628">
        <v>48</v>
      </c>
    </row>
    <row r="268" spans="1:15">
      <c r="A268" s="1646"/>
      <c r="B268" s="197"/>
      <c r="C268" s="197"/>
      <c r="D268" s="197"/>
      <c r="E268" s="197" t="s">
        <v>1932</v>
      </c>
      <c r="F268" s="197"/>
      <c r="G268" s="1676">
        <v>321689</v>
      </c>
      <c r="H268" s="1675">
        <v>405655</v>
      </c>
      <c r="I268" s="1675">
        <v>409842</v>
      </c>
      <c r="J268" s="1629">
        <v>27.4</v>
      </c>
      <c r="K268" s="1631">
        <v>51318000</v>
      </c>
      <c r="L268" s="1630">
        <v>74832000</v>
      </c>
      <c r="M268" s="1630">
        <v>87728000</v>
      </c>
      <c r="N268" s="1629">
        <v>70.95</v>
      </c>
      <c r="O268" s="1628">
        <v>47</v>
      </c>
    </row>
    <row r="269" spans="1:15">
      <c r="A269" s="1646"/>
      <c r="B269" s="197"/>
      <c r="C269" s="197" t="s">
        <v>2110</v>
      </c>
      <c r="D269" s="197"/>
      <c r="E269" s="197"/>
      <c r="F269" s="197"/>
      <c r="G269" s="1676">
        <v>24360</v>
      </c>
      <c r="H269" s="1675">
        <v>26511</v>
      </c>
      <c r="I269" s="1675">
        <v>23192</v>
      </c>
      <c r="J269" s="1629">
        <v>-4.79</v>
      </c>
      <c r="K269" s="1631">
        <v>3712000</v>
      </c>
      <c r="L269" s="1630">
        <v>3693000</v>
      </c>
      <c r="M269" s="1630">
        <v>3620000</v>
      </c>
      <c r="N269" s="1629">
        <v>-2.48</v>
      </c>
      <c r="O269" s="1628">
        <v>13</v>
      </c>
    </row>
    <row r="270" spans="1:15">
      <c r="A270" s="1684" t="s">
        <v>2109</v>
      </c>
      <c r="B270" s="1653"/>
      <c r="C270" s="1653"/>
      <c r="D270" s="1653"/>
      <c r="E270" s="1653"/>
      <c r="F270" s="1653"/>
      <c r="G270" s="1678" t="s">
        <v>256</v>
      </c>
      <c r="H270" s="1677" t="s">
        <v>256</v>
      </c>
      <c r="I270" s="1677" t="s">
        <v>256</v>
      </c>
      <c r="J270" s="1694" t="s">
        <v>256</v>
      </c>
      <c r="K270" s="1639">
        <v>287674000</v>
      </c>
      <c r="L270" s="1638">
        <v>397049000</v>
      </c>
      <c r="M270" s="1638">
        <v>360389000</v>
      </c>
      <c r="N270" s="1637">
        <v>25.28</v>
      </c>
      <c r="O270" s="1640">
        <v>31</v>
      </c>
    </row>
    <row r="271" spans="1:15">
      <c r="A271" s="1634" t="s">
        <v>1935</v>
      </c>
      <c r="B271" s="941"/>
      <c r="C271" s="941"/>
      <c r="D271" s="941"/>
      <c r="E271" s="941"/>
      <c r="F271" s="941"/>
      <c r="G271" s="1676"/>
      <c r="H271" s="1675"/>
      <c r="I271" s="1675"/>
      <c r="J271" s="1629"/>
      <c r="K271" s="1631"/>
      <c r="L271" s="1630"/>
      <c r="M271" s="1630"/>
      <c r="N271" s="1629"/>
      <c r="O271" s="1628"/>
    </row>
    <row r="272" spans="1:15">
      <c r="A272" s="1634"/>
      <c r="B272" s="941" t="s">
        <v>2108</v>
      </c>
      <c r="C272" s="941"/>
      <c r="D272" s="941"/>
      <c r="E272" s="941"/>
      <c r="F272" s="941"/>
      <c r="G272" s="1676">
        <v>174598.06899999999</v>
      </c>
      <c r="H272" s="1675">
        <v>182675.989</v>
      </c>
      <c r="I272" s="1675">
        <v>176941.16099999999</v>
      </c>
      <c r="J272" s="1629">
        <v>1.34</v>
      </c>
      <c r="K272" s="1639" t="s">
        <v>256</v>
      </c>
      <c r="L272" s="1638" t="s">
        <v>256</v>
      </c>
      <c r="M272" s="1638" t="s">
        <v>256</v>
      </c>
      <c r="N272" s="1637" t="s">
        <v>256</v>
      </c>
      <c r="O272" s="1628">
        <v>6</v>
      </c>
    </row>
    <row r="273" spans="1:15">
      <c r="A273" s="1634"/>
      <c r="B273" s="941"/>
      <c r="C273" s="941"/>
      <c r="D273" s="941"/>
      <c r="E273" s="197" t="s">
        <v>1932</v>
      </c>
      <c r="F273" s="941"/>
      <c r="G273" s="1676">
        <v>131591.02900000001</v>
      </c>
      <c r="H273" s="1675">
        <v>136108.478</v>
      </c>
      <c r="I273" s="1675">
        <v>130844.899</v>
      </c>
      <c r="J273" s="1629">
        <v>-0.56999999999999995</v>
      </c>
      <c r="K273" s="1631">
        <v>42439000</v>
      </c>
      <c r="L273" s="1630">
        <v>75947000</v>
      </c>
      <c r="M273" s="1630">
        <v>80930000</v>
      </c>
      <c r="N273" s="1629">
        <v>90.7</v>
      </c>
      <c r="O273" s="1628">
        <v>6</v>
      </c>
    </row>
    <row r="274" spans="1:15">
      <c r="A274" s="1634"/>
      <c r="B274" s="941" t="s">
        <v>2107</v>
      </c>
      <c r="C274" s="941"/>
      <c r="D274" s="941"/>
      <c r="E274" s="941"/>
      <c r="F274" s="941"/>
      <c r="G274" s="1678" t="s">
        <v>256</v>
      </c>
      <c r="H274" s="1675">
        <v>38879.267999999996</v>
      </c>
      <c r="I274" s="1675">
        <v>27371.706999999999</v>
      </c>
      <c r="J274" s="1637" t="s">
        <v>256</v>
      </c>
      <c r="K274" s="1631" t="s">
        <v>256</v>
      </c>
      <c r="L274" s="1630">
        <v>44272000</v>
      </c>
      <c r="M274" s="1630">
        <v>40212000</v>
      </c>
      <c r="N274" s="1637" t="s">
        <v>256</v>
      </c>
      <c r="O274" s="1628">
        <v>6</v>
      </c>
    </row>
    <row r="275" spans="1:15">
      <c r="A275" s="1634"/>
      <c r="B275" s="941" t="s">
        <v>2106</v>
      </c>
      <c r="C275" s="941"/>
      <c r="D275" s="941"/>
      <c r="E275" s="941"/>
      <c r="F275" s="941"/>
      <c r="G275" s="1676">
        <v>15949.246999999999</v>
      </c>
      <c r="H275" s="1675">
        <v>76101.27</v>
      </c>
      <c r="I275" s="1675">
        <v>16400.072</v>
      </c>
      <c r="J275" s="1629">
        <v>2.83</v>
      </c>
      <c r="K275" s="1631" t="s">
        <v>256</v>
      </c>
      <c r="L275" s="1630">
        <v>46699000</v>
      </c>
      <c r="M275" s="1638" t="s">
        <v>256</v>
      </c>
      <c r="N275" s="1637" t="s">
        <v>256</v>
      </c>
      <c r="O275" s="1628">
        <v>5</v>
      </c>
    </row>
    <row r="276" spans="1:15">
      <c r="A276" s="1634"/>
      <c r="B276" s="941" t="s">
        <v>2105</v>
      </c>
      <c r="C276" s="941"/>
      <c r="D276" s="941"/>
      <c r="E276" s="1636"/>
      <c r="F276" s="941"/>
      <c r="G276" s="1676">
        <v>36037.949000000001</v>
      </c>
      <c r="H276" s="1675">
        <v>35515.127</v>
      </c>
      <c r="I276" s="1675">
        <v>33402.211000000003</v>
      </c>
      <c r="J276" s="1629">
        <v>-7.31</v>
      </c>
      <c r="K276" s="1631">
        <v>40808000</v>
      </c>
      <c r="L276" s="1630">
        <v>51780000</v>
      </c>
      <c r="M276" s="1630">
        <v>49370000</v>
      </c>
      <c r="N276" s="1629">
        <v>20.98</v>
      </c>
      <c r="O276" s="1628">
        <v>5</v>
      </c>
    </row>
    <row r="277" spans="1:15">
      <c r="A277" s="1680"/>
      <c r="B277" s="941" t="s">
        <v>2104</v>
      </c>
      <c r="C277" s="941"/>
      <c r="D277" s="941"/>
      <c r="E277" s="1636"/>
      <c r="F277" s="941"/>
      <c r="G277" s="1676">
        <v>68635.275999999998</v>
      </c>
      <c r="H277" s="1675">
        <v>71734.900999999998</v>
      </c>
      <c r="I277" s="1675">
        <v>66328.917000000001</v>
      </c>
      <c r="J277" s="1629">
        <v>-3.36</v>
      </c>
      <c r="K277" s="1631">
        <v>57283000</v>
      </c>
      <c r="L277" s="1630">
        <v>69253000</v>
      </c>
      <c r="M277" s="1630">
        <v>66648000</v>
      </c>
      <c r="N277" s="1629">
        <v>16.350000000000001</v>
      </c>
      <c r="O277" s="1628">
        <v>6</v>
      </c>
    </row>
    <row r="278" spans="1:15">
      <c r="A278" s="1634"/>
      <c r="B278" s="941" t="s">
        <v>2103</v>
      </c>
      <c r="C278" s="941"/>
      <c r="D278" s="941"/>
      <c r="E278" s="1636"/>
      <c r="F278" s="941"/>
      <c r="G278" s="1678" t="s">
        <v>256</v>
      </c>
      <c r="H278" s="1677" t="s">
        <v>256</v>
      </c>
      <c r="I278" s="1677" t="s">
        <v>256</v>
      </c>
      <c r="J278" s="1637" t="s">
        <v>256</v>
      </c>
      <c r="K278" s="1631">
        <v>19333000</v>
      </c>
      <c r="L278" s="1630">
        <v>22386000</v>
      </c>
      <c r="M278" s="1630">
        <v>21760000</v>
      </c>
      <c r="N278" s="1629">
        <v>12.55</v>
      </c>
      <c r="O278" s="1628">
        <v>7</v>
      </c>
    </row>
    <row r="279" spans="1:15">
      <c r="A279" s="1683"/>
      <c r="B279" s="197" t="s">
        <v>2102</v>
      </c>
      <c r="C279" s="197"/>
      <c r="D279" s="197"/>
      <c r="E279" s="197"/>
      <c r="F279" s="197"/>
      <c r="G279" s="1676">
        <v>25130.13</v>
      </c>
      <c r="H279" s="1675">
        <v>23460.280999999999</v>
      </c>
      <c r="I279" s="1675">
        <v>26029.302</v>
      </c>
      <c r="J279" s="1629">
        <v>3.58</v>
      </c>
      <c r="K279" s="1631">
        <v>10003000</v>
      </c>
      <c r="L279" s="1630">
        <v>10915000</v>
      </c>
      <c r="M279" s="1630">
        <v>13777000</v>
      </c>
      <c r="N279" s="1629">
        <v>37.729999999999997</v>
      </c>
      <c r="O279" s="1628">
        <v>7</v>
      </c>
    </row>
    <row r="280" spans="1:15">
      <c r="A280" s="1646"/>
      <c r="B280" s="197" t="s">
        <v>2101</v>
      </c>
      <c r="C280" s="197"/>
      <c r="D280" s="197"/>
      <c r="E280" s="197"/>
      <c r="F280" s="197"/>
      <c r="G280" s="1676">
        <v>86529.528999999995</v>
      </c>
      <c r="H280" s="1675">
        <v>69436.659</v>
      </c>
      <c r="I280" s="1675">
        <v>74695.835999999996</v>
      </c>
      <c r="J280" s="1629">
        <v>-13.68</v>
      </c>
      <c r="K280" s="1631">
        <v>36007000</v>
      </c>
      <c r="L280" s="1630">
        <v>39917000</v>
      </c>
      <c r="M280" s="1630">
        <v>41273000</v>
      </c>
      <c r="N280" s="1629">
        <v>14.62</v>
      </c>
      <c r="O280" s="1628">
        <v>7</v>
      </c>
    </row>
    <row r="281" spans="1:15">
      <c r="A281" s="1684" t="s">
        <v>2100</v>
      </c>
      <c r="B281" s="1653"/>
      <c r="C281" s="1653"/>
      <c r="D281" s="1653"/>
      <c r="E281" s="1653"/>
      <c r="F281" s="1653"/>
      <c r="G281" s="1678" t="s">
        <v>256</v>
      </c>
      <c r="H281" s="1677" t="s">
        <v>256</v>
      </c>
      <c r="I281" s="1677" t="s">
        <v>256</v>
      </c>
      <c r="J281" s="1694" t="s">
        <v>256</v>
      </c>
      <c r="K281" s="1697">
        <v>3845039000</v>
      </c>
      <c r="L281" s="1696">
        <v>4135508000</v>
      </c>
      <c r="M281" s="1696">
        <v>4332818000</v>
      </c>
      <c r="N281" s="1637">
        <v>12.69</v>
      </c>
      <c r="O281" s="1640">
        <v>2422</v>
      </c>
    </row>
    <row r="282" spans="1:15">
      <c r="A282" s="1634" t="s">
        <v>1940</v>
      </c>
      <c r="B282" s="941"/>
      <c r="C282" s="941"/>
      <c r="D282" s="941"/>
      <c r="E282" s="941"/>
      <c r="F282" s="941"/>
      <c r="G282" s="1693"/>
      <c r="H282" s="1692"/>
      <c r="I282" s="1692"/>
      <c r="J282" s="1629"/>
      <c r="K282" s="1691"/>
      <c r="L282" s="1690"/>
      <c r="M282" s="1690"/>
      <c r="N282" s="1629"/>
      <c r="O282" s="1628"/>
    </row>
    <row r="283" spans="1:15">
      <c r="A283" s="1634"/>
      <c r="B283" s="941" t="s">
        <v>2099</v>
      </c>
      <c r="C283" s="941"/>
      <c r="D283" s="941"/>
      <c r="E283" s="941"/>
      <c r="F283" s="941"/>
      <c r="G283" s="1676">
        <v>1194594</v>
      </c>
      <c r="H283" s="1675">
        <v>1221610</v>
      </c>
      <c r="I283" s="1675">
        <v>1270803</v>
      </c>
      <c r="J283" s="1629">
        <v>6.38</v>
      </c>
      <c r="K283" s="1631">
        <v>2602255000</v>
      </c>
      <c r="L283" s="1630">
        <v>2737031000</v>
      </c>
      <c r="M283" s="1630">
        <v>2905657000</v>
      </c>
      <c r="N283" s="1629">
        <v>11.66</v>
      </c>
      <c r="O283" s="1628">
        <v>2318</v>
      </c>
    </row>
    <row r="284" spans="1:15">
      <c r="A284" s="1634"/>
      <c r="B284" s="941" t="s">
        <v>2098</v>
      </c>
      <c r="C284" s="941"/>
      <c r="D284" s="941"/>
      <c r="E284" s="941"/>
      <c r="F284" s="941"/>
      <c r="G284" s="1678" t="s">
        <v>242</v>
      </c>
      <c r="H284" s="1677" t="s">
        <v>242</v>
      </c>
      <c r="I284" s="1677" t="s">
        <v>256</v>
      </c>
      <c r="J284" s="1637" t="s">
        <v>256</v>
      </c>
      <c r="K284" s="1631">
        <v>1242784000</v>
      </c>
      <c r="L284" s="1630">
        <v>1398477000</v>
      </c>
      <c r="M284" s="1630">
        <v>1427162000</v>
      </c>
      <c r="N284" s="1629">
        <v>14.84</v>
      </c>
      <c r="O284" s="1628">
        <v>2273</v>
      </c>
    </row>
    <row r="285" spans="1:15">
      <c r="A285" s="1684" t="s">
        <v>2097</v>
      </c>
      <c r="B285" s="1653"/>
      <c r="C285" s="1653"/>
      <c r="D285" s="1653"/>
      <c r="E285" s="1653"/>
      <c r="F285" s="1653"/>
      <c r="G285" s="1678" t="s">
        <v>256</v>
      </c>
      <c r="H285" s="1677" t="s">
        <v>256</v>
      </c>
      <c r="I285" s="1677" t="s">
        <v>256</v>
      </c>
      <c r="J285" s="1637" t="s">
        <v>256</v>
      </c>
      <c r="K285" s="1697">
        <v>663889000</v>
      </c>
      <c r="L285" s="1696">
        <v>705044000</v>
      </c>
      <c r="M285" s="1696">
        <v>757112000</v>
      </c>
      <c r="N285" s="1637">
        <v>14.04</v>
      </c>
      <c r="O285" s="1640">
        <v>349</v>
      </c>
    </row>
    <row r="286" spans="1:15">
      <c r="A286" s="1634" t="s">
        <v>1935</v>
      </c>
      <c r="B286" s="941"/>
      <c r="C286" s="941"/>
      <c r="D286" s="941"/>
      <c r="E286" s="941"/>
      <c r="F286" s="941"/>
      <c r="G286" s="1693"/>
      <c r="H286" s="1692"/>
      <c r="I286" s="1692"/>
      <c r="J286" s="1629" t="s">
        <v>373</v>
      </c>
      <c r="K286" s="1691"/>
      <c r="L286" s="1690"/>
      <c r="M286" s="1690"/>
      <c r="N286" s="1629"/>
      <c r="O286" s="1628"/>
    </row>
    <row r="287" spans="1:15">
      <c r="A287" s="1634"/>
      <c r="B287" s="941" t="s">
        <v>2096</v>
      </c>
      <c r="C287" s="941"/>
      <c r="D287" s="941"/>
      <c r="E287" s="941"/>
      <c r="F287" s="941"/>
      <c r="G287" s="1676">
        <v>11629.71</v>
      </c>
      <c r="H287" s="1675">
        <v>13224.102000000001</v>
      </c>
      <c r="I287" s="1675">
        <v>12281.986000000001</v>
      </c>
      <c r="J287" s="1629">
        <v>5.61</v>
      </c>
      <c r="K287" s="1631">
        <v>35073000</v>
      </c>
      <c r="L287" s="1630">
        <v>41944000</v>
      </c>
      <c r="M287" s="1630">
        <v>40477000</v>
      </c>
      <c r="N287" s="1629">
        <v>15.41</v>
      </c>
      <c r="O287" s="1628">
        <v>24</v>
      </c>
    </row>
    <row r="288" spans="1:15">
      <c r="A288" s="1634"/>
      <c r="B288" s="941" t="s">
        <v>2095</v>
      </c>
      <c r="C288" s="941"/>
      <c r="D288" s="941"/>
      <c r="E288" s="941"/>
      <c r="F288" s="941"/>
      <c r="G288" s="1676">
        <v>3273.1759999999999</v>
      </c>
      <c r="H288" s="1675">
        <v>29041</v>
      </c>
      <c r="I288" s="1675">
        <v>24769.644</v>
      </c>
      <c r="J288" s="1629">
        <v>656.75</v>
      </c>
      <c r="K288" s="1631">
        <v>9442000</v>
      </c>
      <c r="L288" s="1630">
        <v>30213000</v>
      </c>
      <c r="M288" s="1630">
        <v>27165000</v>
      </c>
      <c r="N288" s="1629">
        <v>187.7</v>
      </c>
      <c r="O288" s="1628">
        <v>22</v>
      </c>
    </row>
    <row r="289" spans="1:15">
      <c r="A289" s="1634"/>
      <c r="B289" s="941" t="s">
        <v>2094</v>
      </c>
      <c r="C289" s="941"/>
      <c r="D289" s="941"/>
      <c r="E289" s="941"/>
      <c r="F289" s="941"/>
      <c r="G289" s="1676">
        <v>20456.793000000001</v>
      </c>
      <c r="H289" s="1675">
        <v>14752.643</v>
      </c>
      <c r="I289" s="1675">
        <v>24063.628000000001</v>
      </c>
      <c r="J289" s="1629">
        <v>17.63</v>
      </c>
      <c r="K289" s="1631">
        <v>44163000</v>
      </c>
      <c r="L289" s="1630">
        <v>34732000</v>
      </c>
      <c r="M289" s="1630">
        <v>58138000</v>
      </c>
      <c r="N289" s="1629">
        <v>31.64</v>
      </c>
      <c r="O289" s="1628">
        <v>34</v>
      </c>
    </row>
    <row r="290" spans="1:15">
      <c r="A290" s="1634"/>
      <c r="B290" s="941" t="s">
        <v>2093</v>
      </c>
      <c r="C290" s="941"/>
      <c r="D290" s="941"/>
      <c r="E290" s="941"/>
      <c r="F290" s="941"/>
      <c r="G290" s="1676">
        <v>71270.58</v>
      </c>
      <c r="H290" s="1675">
        <v>71169.03</v>
      </c>
      <c r="I290" s="1675">
        <v>71367.413</v>
      </c>
      <c r="J290" s="1629">
        <v>0.14000000000000001</v>
      </c>
      <c r="K290" s="1631">
        <v>187546000</v>
      </c>
      <c r="L290" s="1630">
        <v>200284000</v>
      </c>
      <c r="M290" s="1630">
        <v>195425000</v>
      </c>
      <c r="N290" s="1629">
        <v>4.2</v>
      </c>
      <c r="O290" s="1628">
        <v>134</v>
      </c>
    </row>
    <row r="291" spans="1:15">
      <c r="A291" s="1634"/>
      <c r="B291" s="941" t="s">
        <v>2092</v>
      </c>
      <c r="C291" s="941"/>
      <c r="D291" s="941"/>
      <c r="E291" s="941"/>
      <c r="F291" s="941"/>
      <c r="G291" s="1676">
        <v>42985.163999999997</v>
      </c>
      <c r="H291" s="1675">
        <v>40370.303999999996</v>
      </c>
      <c r="I291" s="1675">
        <v>44974.275999999998</v>
      </c>
      <c r="J291" s="1629">
        <v>4.63</v>
      </c>
      <c r="K291" s="1631">
        <v>128048000</v>
      </c>
      <c r="L291" s="1630">
        <v>124364000</v>
      </c>
      <c r="M291" s="1630">
        <v>141456000</v>
      </c>
      <c r="N291" s="1629">
        <v>10.47</v>
      </c>
      <c r="O291" s="1628">
        <v>91</v>
      </c>
    </row>
    <row r="292" spans="1:15">
      <c r="A292" s="1634"/>
      <c r="B292" s="941" t="s">
        <v>2091</v>
      </c>
      <c r="C292" s="941"/>
      <c r="D292" s="941"/>
      <c r="E292" s="941"/>
      <c r="F292" s="941"/>
      <c r="G292" s="1676">
        <v>28952.544999999998</v>
      </c>
      <c r="H292" s="1675">
        <v>32495.365000000002</v>
      </c>
      <c r="I292" s="1675">
        <v>32949.993999999999</v>
      </c>
      <c r="J292" s="1629">
        <v>13.81</v>
      </c>
      <c r="K292" s="1631">
        <v>96521000</v>
      </c>
      <c r="L292" s="1630">
        <v>108426000</v>
      </c>
      <c r="M292" s="1630">
        <v>115600000</v>
      </c>
      <c r="N292" s="1629">
        <v>19.77</v>
      </c>
      <c r="O292" s="1628">
        <v>26</v>
      </c>
    </row>
    <row r="293" spans="1:15">
      <c r="A293" s="1634"/>
      <c r="B293" s="941" t="s">
        <v>2090</v>
      </c>
      <c r="C293" s="941"/>
      <c r="D293" s="941"/>
      <c r="E293" s="941"/>
      <c r="F293" s="941"/>
      <c r="G293" s="1676">
        <v>9397.7520000000004</v>
      </c>
      <c r="H293" s="1675">
        <v>8136.0330000000004</v>
      </c>
      <c r="I293" s="1675">
        <v>9350.1679999999997</v>
      </c>
      <c r="J293" s="1629">
        <v>-0.51</v>
      </c>
      <c r="K293" s="1631">
        <v>27980000</v>
      </c>
      <c r="L293" s="1630">
        <v>26613000</v>
      </c>
      <c r="M293" s="1630">
        <v>30228000</v>
      </c>
      <c r="N293" s="1629">
        <v>8.0299999999999994</v>
      </c>
      <c r="O293" s="1628">
        <v>19</v>
      </c>
    </row>
    <row r="294" spans="1:15">
      <c r="A294" s="1680"/>
      <c r="B294" s="941" t="s">
        <v>2089</v>
      </c>
      <c r="C294" s="941"/>
      <c r="D294" s="941"/>
      <c r="E294" s="941"/>
      <c r="F294" s="941"/>
      <c r="G294" s="1676">
        <v>19265.934000000001</v>
      </c>
      <c r="H294" s="1675">
        <v>19147.008999999998</v>
      </c>
      <c r="I294" s="1675">
        <v>20475.607</v>
      </c>
      <c r="J294" s="1629">
        <v>6.28</v>
      </c>
      <c r="K294" s="1631">
        <v>72244000</v>
      </c>
      <c r="L294" s="1630">
        <v>71149000</v>
      </c>
      <c r="M294" s="1630">
        <v>80570000</v>
      </c>
      <c r="N294" s="1629">
        <v>11.52</v>
      </c>
      <c r="O294" s="1628">
        <v>9</v>
      </c>
    </row>
    <row r="295" spans="1:15">
      <c r="A295" s="1634"/>
      <c r="B295" s="941" t="s">
        <v>2088</v>
      </c>
      <c r="C295" s="941"/>
      <c r="D295" s="941"/>
      <c r="E295" s="941"/>
      <c r="F295" s="941"/>
      <c r="G295" s="1676">
        <v>14096.32</v>
      </c>
      <c r="H295" s="1675">
        <v>15425.169</v>
      </c>
      <c r="I295" s="1675">
        <v>14773.775</v>
      </c>
      <c r="J295" s="1629">
        <v>4.8099999999999996</v>
      </c>
      <c r="K295" s="1631">
        <v>57013000</v>
      </c>
      <c r="L295" s="1630">
        <v>59749000</v>
      </c>
      <c r="M295" s="1630">
        <v>61428000</v>
      </c>
      <c r="N295" s="1629">
        <v>7.74</v>
      </c>
      <c r="O295" s="1628">
        <v>89</v>
      </c>
    </row>
    <row r="296" spans="1:15">
      <c r="A296" s="1644" t="s">
        <v>2087</v>
      </c>
      <c r="B296" s="1643"/>
      <c r="C296" s="1643"/>
      <c r="D296" s="1643"/>
      <c r="E296" s="1643"/>
      <c r="F296" s="197"/>
      <c r="G296" s="1678" t="s">
        <v>256</v>
      </c>
      <c r="H296" s="1677" t="s">
        <v>256</v>
      </c>
      <c r="I296" s="1677" t="s">
        <v>256</v>
      </c>
      <c r="J296" s="1694" t="s">
        <v>256</v>
      </c>
      <c r="K296" s="1639">
        <v>101462000</v>
      </c>
      <c r="L296" s="1638">
        <v>137329000</v>
      </c>
      <c r="M296" s="1638">
        <v>130619000</v>
      </c>
      <c r="N296" s="1637">
        <v>28.74</v>
      </c>
      <c r="O296" s="1640">
        <v>32</v>
      </c>
    </row>
    <row r="297" spans="1:15">
      <c r="A297" s="1646" t="s">
        <v>1935</v>
      </c>
      <c r="B297" s="197"/>
      <c r="C297" s="197"/>
      <c r="D297" s="197"/>
      <c r="E297" s="197"/>
      <c r="F297" s="197"/>
      <c r="G297" s="1693"/>
      <c r="H297" s="1692"/>
      <c r="I297" s="1692"/>
      <c r="J297" s="1629"/>
      <c r="K297" s="1631"/>
      <c r="L297" s="1630"/>
      <c r="M297" s="1630"/>
      <c r="N297" s="1629"/>
      <c r="O297" s="1628"/>
    </row>
    <row r="298" spans="1:15">
      <c r="A298" s="1695"/>
      <c r="B298" s="197" t="s">
        <v>2086</v>
      </c>
      <c r="C298" s="197"/>
      <c r="D298" s="197"/>
      <c r="E298" s="197"/>
      <c r="F298" s="197"/>
      <c r="G298" s="1693"/>
      <c r="H298" s="1692"/>
      <c r="I298" s="1692"/>
      <c r="J298" s="1629"/>
      <c r="K298" s="1631"/>
      <c r="L298" s="1630"/>
      <c r="M298" s="1630"/>
      <c r="N298" s="1629"/>
      <c r="O298" s="1628"/>
    </row>
    <row r="299" spans="1:15">
      <c r="A299" s="1646"/>
      <c r="B299" s="197"/>
      <c r="C299" s="197" t="s">
        <v>2085</v>
      </c>
      <c r="D299" s="197"/>
      <c r="E299" s="197"/>
      <c r="F299" s="197"/>
      <c r="G299" s="1693"/>
      <c r="H299" s="1692"/>
      <c r="I299" s="1692"/>
      <c r="J299" s="1629"/>
      <c r="K299" s="1631"/>
      <c r="L299" s="1630"/>
      <c r="M299" s="1630"/>
      <c r="N299" s="1629"/>
      <c r="O299" s="1628"/>
    </row>
    <row r="300" spans="1:15">
      <c r="A300" s="1646"/>
      <c r="B300" s="197"/>
      <c r="C300" s="197" t="s">
        <v>2084</v>
      </c>
      <c r="D300" s="197"/>
      <c r="E300" s="197"/>
      <c r="F300" s="197"/>
      <c r="G300" s="1676">
        <v>40796</v>
      </c>
      <c r="H300" s="1675">
        <v>47328</v>
      </c>
      <c r="I300" s="1675">
        <v>45478</v>
      </c>
      <c r="J300" s="1629">
        <v>11.48</v>
      </c>
      <c r="K300" s="1631">
        <v>68879000</v>
      </c>
      <c r="L300" s="1630">
        <v>91372000</v>
      </c>
      <c r="M300" s="1630">
        <v>84810000</v>
      </c>
      <c r="N300" s="1629">
        <v>23.128965286952479</v>
      </c>
      <c r="O300" s="1628">
        <v>30</v>
      </c>
    </row>
    <row r="301" spans="1:15">
      <c r="A301" s="1646"/>
      <c r="B301" s="197"/>
      <c r="C301" s="197" t="s">
        <v>2083</v>
      </c>
      <c r="D301" s="197"/>
      <c r="E301" s="197"/>
      <c r="F301" s="197"/>
      <c r="G301" s="1676">
        <v>34407</v>
      </c>
      <c r="H301" s="1675">
        <v>36442</v>
      </c>
      <c r="I301" s="1675">
        <v>35481</v>
      </c>
      <c r="J301" s="1629">
        <v>3.12</v>
      </c>
      <c r="K301" s="1639" t="s">
        <v>256</v>
      </c>
      <c r="L301" s="1638" t="s">
        <v>256</v>
      </c>
      <c r="M301" s="1638" t="s">
        <v>256</v>
      </c>
      <c r="N301" s="1638" t="s">
        <v>256</v>
      </c>
      <c r="O301" s="1628">
        <v>13</v>
      </c>
    </row>
    <row r="302" spans="1:15">
      <c r="A302" s="1644" t="s">
        <v>2082</v>
      </c>
      <c r="B302" s="1643"/>
      <c r="C302" s="1643"/>
      <c r="D302" s="1643"/>
      <c r="E302" s="1643"/>
      <c r="F302" s="1643"/>
      <c r="G302" s="1678" t="s">
        <v>256</v>
      </c>
      <c r="H302" s="1677" t="s">
        <v>256</v>
      </c>
      <c r="I302" s="1677" t="s">
        <v>256</v>
      </c>
      <c r="J302" s="1694" t="s">
        <v>256</v>
      </c>
      <c r="K302" s="1639">
        <v>206278000</v>
      </c>
      <c r="L302" s="1638">
        <v>380698000</v>
      </c>
      <c r="M302" s="1638">
        <v>312388000</v>
      </c>
      <c r="N302" s="1637">
        <v>51.440289318298596</v>
      </c>
      <c r="O302" s="1640">
        <v>14</v>
      </c>
    </row>
    <row r="303" spans="1:15">
      <c r="A303" s="1646" t="s">
        <v>1935</v>
      </c>
      <c r="B303" s="1643"/>
      <c r="C303" s="1643"/>
      <c r="D303" s="1643"/>
      <c r="E303" s="1643"/>
      <c r="F303" s="1643"/>
      <c r="G303" s="1674"/>
      <c r="H303" s="1648"/>
      <c r="I303" s="1648"/>
      <c r="J303" s="1637"/>
      <c r="K303" s="1639"/>
      <c r="L303" s="1638"/>
      <c r="M303" s="1638"/>
      <c r="N303" s="1637"/>
      <c r="O303" s="1640"/>
    </row>
    <row r="304" spans="1:15">
      <c r="A304" s="1646"/>
      <c r="B304" s="197" t="s">
        <v>2081</v>
      </c>
      <c r="C304" s="197"/>
      <c r="D304" s="197"/>
      <c r="E304" s="197"/>
      <c r="F304" s="197"/>
      <c r="G304" s="1693"/>
      <c r="H304" s="1692"/>
      <c r="I304" s="1692"/>
      <c r="J304" s="1629"/>
      <c r="K304" s="1631"/>
      <c r="L304" s="1630"/>
      <c r="M304" s="1630"/>
      <c r="N304" s="1629"/>
      <c r="O304" s="1628"/>
    </row>
    <row r="305" spans="1:15">
      <c r="A305" s="1646" t="s">
        <v>373</v>
      </c>
      <c r="B305" s="197"/>
      <c r="C305" s="197" t="s">
        <v>2080</v>
      </c>
      <c r="D305" s="1616"/>
      <c r="E305" s="197"/>
      <c r="F305" s="197"/>
      <c r="G305" s="1676">
        <v>464612</v>
      </c>
      <c r="H305" s="1675">
        <v>705169</v>
      </c>
      <c r="I305" s="1675">
        <v>657277</v>
      </c>
      <c r="J305" s="1629">
        <v>41.47</v>
      </c>
      <c r="K305" s="1631">
        <v>183761000</v>
      </c>
      <c r="L305" s="1630">
        <v>293376000</v>
      </c>
      <c r="M305" s="1630">
        <v>281028000</v>
      </c>
      <c r="N305" s="1629">
        <v>52.93</v>
      </c>
      <c r="O305" s="1628">
        <v>7</v>
      </c>
    </row>
    <row r="306" spans="1:15">
      <c r="A306" s="1695"/>
      <c r="B306" s="197" t="s">
        <v>2079</v>
      </c>
      <c r="C306" s="197"/>
      <c r="D306" s="197"/>
      <c r="E306" s="197"/>
      <c r="F306" s="197"/>
      <c r="G306" s="1676">
        <v>75797</v>
      </c>
      <c r="H306" s="1675">
        <v>162399</v>
      </c>
      <c r="I306" s="1675">
        <v>130746</v>
      </c>
      <c r="J306" s="1629">
        <v>72.489999999999995</v>
      </c>
      <c r="K306" s="1631">
        <v>9905000</v>
      </c>
      <c r="L306" s="1630">
        <v>22712000</v>
      </c>
      <c r="M306" s="1630">
        <v>19757000</v>
      </c>
      <c r="N306" s="1629">
        <v>99.46</v>
      </c>
      <c r="O306" s="1628">
        <v>5</v>
      </c>
    </row>
    <row r="307" spans="1:15">
      <c r="A307" s="1684" t="s">
        <v>2078</v>
      </c>
      <c r="B307" s="1653"/>
      <c r="C307" s="1653"/>
      <c r="D307" s="1653"/>
      <c r="E307" s="1653"/>
      <c r="F307" s="1653"/>
      <c r="G307" s="1678" t="s">
        <v>256</v>
      </c>
      <c r="H307" s="1677" t="s">
        <v>256</v>
      </c>
      <c r="I307" s="1677" t="s">
        <v>256</v>
      </c>
      <c r="J307" s="1694" t="s">
        <v>256</v>
      </c>
      <c r="K307" s="1639">
        <v>1949022000</v>
      </c>
      <c r="L307" s="1638">
        <v>2642758000</v>
      </c>
      <c r="M307" s="1638">
        <v>2144377000</v>
      </c>
      <c r="N307" s="1637">
        <v>10.02</v>
      </c>
      <c r="O307" s="1640">
        <v>219</v>
      </c>
    </row>
    <row r="308" spans="1:15">
      <c r="A308" s="1634" t="s">
        <v>1935</v>
      </c>
      <c r="B308" s="941"/>
      <c r="C308" s="941"/>
      <c r="D308" s="941"/>
      <c r="E308" s="941"/>
      <c r="F308" s="941"/>
      <c r="G308" s="1693"/>
      <c r="H308" s="1692"/>
      <c r="I308" s="1692"/>
      <c r="J308" s="1629" t="s">
        <v>373</v>
      </c>
      <c r="K308" s="1631"/>
      <c r="L308" s="1630"/>
      <c r="M308" s="1630"/>
      <c r="N308" s="1629"/>
      <c r="O308" s="1628"/>
    </row>
    <row r="309" spans="1:15">
      <c r="A309" s="1634"/>
      <c r="B309" s="197" t="s">
        <v>2077</v>
      </c>
      <c r="C309" s="941"/>
      <c r="D309" s="941"/>
      <c r="E309" s="941"/>
      <c r="F309" s="941"/>
      <c r="G309" s="1676">
        <v>39336.826000000001</v>
      </c>
      <c r="H309" s="1675">
        <v>45490.267999999996</v>
      </c>
      <c r="I309" s="1675">
        <v>38824.862000000001</v>
      </c>
      <c r="J309" s="1629">
        <v>-1.3</v>
      </c>
      <c r="K309" s="1631">
        <v>34906000</v>
      </c>
      <c r="L309" s="1630">
        <v>42639000</v>
      </c>
      <c r="M309" s="1630">
        <v>35264000</v>
      </c>
      <c r="N309" s="1629">
        <v>1.03</v>
      </c>
      <c r="O309" s="1628">
        <v>9</v>
      </c>
    </row>
    <row r="310" spans="1:15">
      <c r="A310" s="1634"/>
      <c r="B310" s="941" t="s">
        <v>2076</v>
      </c>
      <c r="C310" s="941"/>
      <c r="D310" s="941"/>
      <c r="E310" s="941"/>
      <c r="F310" s="941"/>
      <c r="G310" s="1676">
        <v>39977.686999999998</v>
      </c>
      <c r="H310" s="1675">
        <v>46884.495000000003</v>
      </c>
      <c r="I310" s="1675">
        <v>41766.989000000001</v>
      </c>
      <c r="J310" s="1629">
        <v>4.4800000000000004</v>
      </c>
      <c r="K310" s="1631">
        <v>25314000</v>
      </c>
      <c r="L310" s="1630">
        <v>26989000</v>
      </c>
      <c r="M310" s="1630">
        <v>25130000</v>
      </c>
      <c r="N310" s="1629">
        <v>-0.73</v>
      </c>
      <c r="O310" s="1628">
        <v>8</v>
      </c>
    </row>
    <row r="311" spans="1:15">
      <c r="A311" s="1634"/>
      <c r="B311" s="941" t="s">
        <v>2075</v>
      </c>
      <c r="C311" s="941"/>
      <c r="D311" s="941"/>
      <c r="E311" s="941"/>
      <c r="F311" s="941"/>
      <c r="G311" s="1676">
        <v>34700.103000000003</v>
      </c>
      <c r="H311" s="1675">
        <v>35265.697999999997</v>
      </c>
      <c r="I311" s="1675">
        <v>34558.368999999999</v>
      </c>
      <c r="J311" s="1629">
        <v>-0.41</v>
      </c>
      <c r="K311" s="1631">
        <v>20554000</v>
      </c>
      <c r="L311" s="1630">
        <v>25098000</v>
      </c>
      <c r="M311" s="1630">
        <v>21853000</v>
      </c>
      <c r="N311" s="1629">
        <v>6.32</v>
      </c>
      <c r="O311" s="1628">
        <v>8</v>
      </c>
    </row>
    <row r="312" spans="1:15">
      <c r="A312" s="1634"/>
      <c r="B312" s="941" t="s">
        <v>2074</v>
      </c>
      <c r="C312" s="941"/>
      <c r="D312" s="941"/>
      <c r="E312" s="941"/>
      <c r="F312" s="941"/>
      <c r="G312" s="1676"/>
      <c r="H312" s="1675"/>
      <c r="I312" s="1675"/>
      <c r="J312" s="1629"/>
      <c r="K312" s="1631"/>
      <c r="L312" s="1630"/>
      <c r="M312" s="1630"/>
      <c r="N312" s="1629"/>
      <c r="O312" s="1628"/>
    </row>
    <row r="313" spans="1:15">
      <c r="A313" s="1634"/>
      <c r="B313" s="941"/>
      <c r="C313" s="941" t="s">
        <v>2073</v>
      </c>
      <c r="D313" s="941"/>
      <c r="E313" s="941"/>
      <c r="F313" s="941"/>
      <c r="G313" s="1676"/>
      <c r="H313" s="1675"/>
      <c r="I313" s="1675"/>
      <c r="J313" s="1629"/>
      <c r="K313" s="1631"/>
      <c r="L313" s="1630"/>
      <c r="M313" s="1630"/>
      <c r="N313" s="1629"/>
      <c r="O313" s="1628"/>
    </row>
    <row r="314" spans="1:15">
      <c r="A314" s="1634"/>
      <c r="B314" s="941"/>
      <c r="C314" s="1635" t="s">
        <v>2072</v>
      </c>
      <c r="D314" s="1616"/>
      <c r="E314" s="941"/>
      <c r="F314" s="941"/>
      <c r="G314" s="1676"/>
      <c r="H314" s="1675"/>
      <c r="I314" s="1675"/>
      <c r="J314" s="1629"/>
      <c r="K314" s="1631"/>
      <c r="L314" s="1630"/>
      <c r="M314" s="1630"/>
      <c r="N314" s="1629"/>
      <c r="O314" s="1628"/>
    </row>
    <row r="315" spans="1:15">
      <c r="A315" s="1634"/>
      <c r="B315" s="941"/>
      <c r="C315" s="1635"/>
      <c r="D315" s="941" t="s">
        <v>2071</v>
      </c>
      <c r="E315" s="1616"/>
      <c r="F315" s="941"/>
      <c r="G315" s="1676">
        <v>51847.23</v>
      </c>
      <c r="H315" s="1675">
        <v>54894.857000000004</v>
      </c>
      <c r="I315" s="1675">
        <v>54151.841</v>
      </c>
      <c r="J315" s="1629">
        <v>4.45</v>
      </c>
      <c r="K315" s="1631">
        <v>83248000</v>
      </c>
      <c r="L315" s="1630">
        <v>99595000</v>
      </c>
      <c r="M315" s="1630">
        <v>97300000</v>
      </c>
      <c r="N315" s="1629">
        <v>16.88</v>
      </c>
      <c r="O315" s="1628">
        <v>17</v>
      </c>
    </row>
    <row r="316" spans="1:15">
      <c r="A316" s="1634"/>
      <c r="B316" s="1616"/>
      <c r="C316" s="1635" t="s">
        <v>2070</v>
      </c>
      <c r="D316" s="1616"/>
      <c r="E316" s="941"/>
      <c r="F316" s="941"/>
      <c r="G316" s="1676">
        <v>6465.3289999999997</v>
      </c>
      <c r="H316" s="1675">
        <v>6353.5259999999998</v>
      </c>
      <c r="I316" s="1675">
        <v>5765.8890000000001</v>
      </c>
      <c r="J316" s="1629">
        <v>-10.82</v>
      </c>
      <c r="K316" s="1631">
        <v>4198000</v>
      </c>
      <c r="L316" s="1630">
        <v>4743000</v>
      </c>
      <c r="M316" s="1630">
        <v>5324000</v>
      </c>
      <c r="N316" s="1629">
        <v>26.82</v>
      </c>
      <c r="O316" s="1628">
        <v>6</v>
      </c>
    </row>
    <row r="317" spans="1:15">
      <c r="A317" s="1634"/>
      <c r="B317" s="1616"/>
      <c r="C317" s="1635" t="s">
        <v>2069</v>
      </c>
      <c r="D317" s="1616"/>
      <c r="E317" s="941"/>
      <c r="F317" s="941"/>
      <c r="G317" s="1676">
        <v>48798.737000000001</v>
      </c>
      <c r="H317" s="1675">
        <v>54202.482000000004</v>
      </c>
      <c r="I317" s="1675">
        <v>65554.592000000004</v>
      </c>
      <c r="J317" s="1629">
        <v>34.340000000000003</v>
      </c>
      <c r="K317" s="1639" t="s">
        <v>256</v>
      </c>
      <c r="L317" s="1638" t="s">
        <v>256</v>
      </c>
      <c r="M317" s="1638" t="s">
        <v>256</v>
      </c>
      <c r="N317" s="1637"/>
      <c r="O317" s="1628">
        <v>10</v>
      </c>
    </row>
    <row r="318" spans="1:15">
      <c r="A318" s="1634"/>
      <c r="B318" s="941" t="s">
        <v>2068</v>
      </c>
      <c r="C318" s="941"/>
      <c r="D318" s="941"/>
      <c r="E318" s="941"/>
      <c r="F318" s="941"/>
      <c r="G318" s="1676"/>
      <c r="H318" s="1675"/>
      <c r="I318" s="1675"/>
      <c r="J318" s="1629"/>
      <c r="K318" s="1631"/>
      <c r="L318" s="1630"/>
      <c r="M318" s="1630"/>
      <c r="N318" s="1629"/>
      <c r="O318" s="1628"/>
    </row>
    <row r="319" spans="1:15">
      <c r="A319" s="1634"/>
      <c r="B319" s="197"/>
      <c r="C319" s="941" t="s">
        <v>2067</v>
      </c>
      <c r="D319" s="941"/>
      <c r="E319" s="941"/>
      <c r="F319" s="941"/>
      <c r="G319" s="1676">
        <v>154915.71400000001</v>
      </c>
      <c r="H319" s="1675">
        <v>189743.62399999998</v>
      </c>
      <c r="I319" s="1675">
        <v>161204.22999999998</v>
      </c>
      <c r="J319" s="1629">
        <v>4.0599999999999996</v>
      </c>
      <c r="K319" s="1631">
        <v>633934000</v>
      </c>
      <c r="L319" s="1630">
        <v>780052000</v>
      </c>
      <c r="M319" s="1630">
        <v>669578000</v>
      </c>
      <c r="N319" s="1629">
        <v>5.62</v>
      </c>
      <c r="O319" s="1628">
        <v>103</v>
      </c>
    </row>
    <row r="320" spans="1:15">
      <c r="A320" s="1634"/>
      <c r="B320" s="941"/>
      <c r="C320" s="941" t="s">
        <v>2060</v>
      </c>
      <c r="D320" s="941"/>
      <c r="E320" s="941"/>
      <c r="F320" s="941"/>
      <c r="G320" s="1676">
        <v>74339.239000000001</v>
      </c>
      <c r="H320" s="1675">
        <v>96493.731</v>
      </c>
      <c r="I320" s="1675">
        <v>77180.357999999993</v>
      </c>
      <c r="J320" s="1629">
        <v>3.82</v>
      </c>
      <c r="K320" s="1631">
        <v>214219000</v>
      </c>
      <c r="L320" s="1630">
        <v>281513000</v>
      </c>
      <c r="M320" s="1630">
        <v>216622000</v>
      </c>
      <c r="N320" s="1629">
        <v>1.1200000000000001</v>
      </c>
      <c r="O320" s="1628">
        <v>36</v>
      </c>
    </row>
    <row r="321" spans="1:15">
      <c r="A321" s="1634"/>
      <c r="B321" s="941"/>
      <c r="C321" s="1635" t="s">
        <v>2066</v>
      </c>
      <c r="D321" s="941"/>
      <c r="E321" s="941"/>
      <c r="F321" s="941"/>
      <c r="G321" s="1676">
        <v>50333.453000000001</v>
      </c>
      <c r="H321" s="1675">
        <v>57983.614999999998</v>
      </c>
      <c r="I321" s="1675">
        <v>52168.803</v>
      </c>
      <c r="J321" s="1629">
        <v>3.65</v>
      </c>
      <c r="K321" s="1631">
        <v>241548000</v>
      </c>
      <c r="L321" s="1630">
        <v>283087000</v>
      </c>
      <c r="M321" s="1630">
        <v>256252000</v>
      </c>
      <c r="N321" s="1629">
        <v>6.09</v>
      </c>
      <c r="O321" s="1628">
        <v>37</v>
      </c>
    </row>
    <row r="322" spans="1:15">
      <c r="A322" s="1634"/>
      <c r="B322" s="941"/>
      <c r="C322" s="1635" t="s">
        <v>2065</v>
      </c>
      <c r="D322" s="941"/>
      <c r="E322" s="941"/>
      <c r="F322" s="941"/>
      <c r="G322" s="1676">
        <v>30243.022000000001</v>
      </c>
      <c r="H322" s="1675">
        <v>35266.277999999998</v>
      </c>
      <c r="I322" s="1675">
        <v>31855.069</v>
      </c>
      <c r="J322" s="1629">
        <v>5.33</v>
      </c>
      <c r="K322" s="1631">
        <v>178167000</v>
      </c>
      <c r="L322" s="1630">
        <v>215452000</v>
      </c>
      <c r="M322" s="1630">
        <v>196704000</v>
      </c>
      <c r="N322" s="1629">
        <v>10.4</v>
      </c>
      <c r="O322" s="1628">
        <v>30</v>
      </c>
    </row>
    <row r="323" spans="1:15">
      <c r="A323" s="1634"/>
      <c r="B323" s="1616"/>
      <c r="C323" s="941" t="s">
        <v>2064</v>
      </c>
      <c r="D323" s="941"/>
      <c r="E323" s="941"/>
      <c r="F323" s="941"/>
      <c r="G323" s="1676">
        <v>26810.369000000002</v>
      </c>
      <c r="H323" s="1675">
        <v>41049.407000000007</v>
      </c>
      <c r="I323" s="1675">
        <v>31126.563000000002</v>
      </c>
      <c r="J323" s="1629">
        <v>16.100000000000001</v>
      </c>
      <c r="K323" s="1631">
        <v>198060000</v>
      </c>
      <c r="L323" s="1630">
        <v>309929000</v>
      </c>
      <c r="M323" s="1630">
        <v>229463000</v>
      </c>
      <c r="N323" s="1629">
        <v>15.86</v>
      </c>
      <c r="O323" s="1628">
        <v>143</v>
      </c>
    </row>
    <row r="324" spans="1:15">
      <c r="A324" s="1634"/>
      <c r="B324" s="197"/>
      <c r="C324" s="941" t="s">
        <v>2063</v>
      </c>
      <c r="D324" s="941"/>
      <c r="E324" s="941"/>
      <c r="F324" s="941"/>
      <c r="G324" s="1676">
        <v>3276.4349999999999</v>
      </c>
      <c r="H324" s="1675">
        <v>7145.9989999999998</v>
      </c>
      <c r="I324" s="1675">
        <v>3898.777</v>
      </c>
      <c r="J324" s="1629">
        <v>18.989999999999998</v>
      </c>
      <c r="K324" s="1631">
        <v>28963000</v>
      </c>
      <c r="L324" s="1630">
        <v>59304000</v>
      </c>
      <c r="M324" s="1630">
        <v>32229000</v>
      </c>
      <c r="N324" s="1629">
        <v>11.28</v>
      </c>
      <c r="O324" s="1628">
        <v>71</v>
      </c>
    </row>
    <row r="325" spans="1:15">
      <c r="A325" s="1634"/>
      <c r="B325" s="941"/>
      <c r="C325" s="1635" t="s">
        <v>2062</v>
      </c>
      <c r="D325" s="941"/>
      <c r="E325" s="941"/>
      <c r="F325" s="941"/>
      <c r="G325" s="1676">
        <v>23533.934000000001</v>
      </c>
      <c r="H325" s="1675">
        <v>33903.408000000003</v>
      </c>
      <c r="I325" s="1675">
        <v>27227.786</v>
      </c>
      <c r="J325" s="1629">
        <v>15.7</v>
      </c>
      <c r="K325" s="1631">
        <v>169097000</v>
      </c>
      <c r="L325" s="1630">
        <v>250625000</v>
      </c>
      <c r="M325" s="1630">
        <v>197234000</v>
      </c>
      <c r="N325" s="1629">
        <v>16.64</v>
      </c>
      <c r="O325" s="1628">
        <v>72</v>
      </c>
    </row>
    <row r="326" spans="1:15">
      <c r="A326" s="1634"/>
      <c r="B326" s="1616"/>
      <c r="C326" s="941" t="s">
        <v>2061</v>
      </c>
      <c r="D326" s="941"/>
      <c r="E326" s="941"/>
      <c r="F326" s="941"/>
      <c r="G326" s="1676">
        <v>28071.118000000002</v>
      </c>
      <c r="H326" s="1675">
        <v>50868.649999999994</v>
      </c>
      <c r="I326" s="1675">
        <v>28844.720999999998</v>
      </c>
      <c r="J326" s="1629">
        <v>2.76</v>
      </c>
      <c r="K326" s="1631">
        <v>167007000</v>
      </c>
      <c r="L326" s="1630">
        <v>381207000</v>
      </c>
      <c r="M326" s="1630">
        <v>186057000</v>
      </c>
      <c r="N326" s="1629">
        <v>11.41</v>
      </c>
      <c r="O326" s="1628">
        <v>70</v>
      </c>
    </row>
    <row r="327" spans="1:15">
      <c r="A327" s="1634"/>
      <c r="B327" s="197"/>
      <c r="C327" s="941" t="s">
        <v>2060</v>
      </c>
      <c r="D327" s="941"/>
      <c r="E327" s="941"/>
      <c r="F327" s="941"/>
      <c r="G327" s="1676">
        <v>12345.554</v>
      </c>
      <c r="H327" s="1675">
        <v>20455.371999999999</v>
      </c>
      <c r="I327" s="1675">
        <v>13501.786</v>
      </c>
      <c r="J327" s="1629">
        <v>9.3699999999999992</v>
      </c>
      <c r="K327" s="1631">
        <v>66143000</v>
      </c>
      <c r="L327" s="1630">
        <v>146515000</v>
      </c>
      <c r="M327" s="1630">
        <v>76955000</v>
      </c>
      <c r="N327" s="1629">
        <v>16.350000000000001</v>
      </c>
      <c r="O327" s="1628">
        <v>29</v>
      </c>
    </row>
    <row r="328" spans="1:15">
      <c r="A328" s="1634"/>
      <c r="B328" s="941"/>
      <c r="C328" s="1635" t="s">
        <v>2059</v>
      </c>
      <c r="D328" s="941"/>
      <c r="E328" s="941"/>
      <c r="F328" s="941"/>
      <c r="G328" s="1676">
        <v>15725.564</v>
      </c>
      <c r="H328" s="1675">
        <v>30413.277999999998</v>
      </c>
      <c r="I328" s="1675">
        <v>15342.934999999999</v>
      </c>
      <c r="J328" s="1629">
        <v>-2.4300000000000002</v>
      </c>
      <c r="K328" s="1631">
        <v>100864000</v>
      </c>
      <c r="L328" s="1630">
        <v>234692000</v>
      </c>
      <c r="M328" s="1630">
        <v>109102000</v>
      </c>
      <c r="N328" s="1629">
        <v>8.17</v>
      </c>
      <c r="O328" s="1628">
        <v>41</v>
      </c>
    </row>
    <row r="329" spans="1:15">
      <c r="A329" s="1634"/>
      <c r="B329" s="1616"/>
      <c r="C329" s="941" t="s">
        <v>2058</v>
      </c>
      <c r="D329" s="941"/>
      <c r="E329" s="941"/>
      <c r="F329" s="941"/>
      <c r="G329" s="1676"/>
      <c r="H329" s="1675"/>
      <c r="I329" s="1675"/>
      <c r="J329" s="1629"/>
      <c r="K329" s="1631"/>
      <c r="L329" s="1630"/>
      <c r="M329" s="1630"/>
      <c r="N329" s="1629"/>
      <c r="O329" s="1628"/>
    </row>
    <row r="330" spans="1:15">
      <c r="A330" s="1634"/>
      <c r="B330" s="941"/>
      <c r="C330" s="1616"/>
      <c r="D330" s="941" t="s">
        <v>2057</v>
      </c>
      <c r="E330" s="941"/>
      <c r="F330" s="941"/>
      <c r="G330" s="1676">
        <v>14861.514999999999</v>
      </c>
      <c r="H330" s="1675">
        <v>22120.198</v>
      </c>
      <c r="I330" s="1675">
        <v>16494.781999999999</v>
      </c>
      <c r="J330" s="1629">
        <v>10.99</v>
      </c>
      <c r="K330" s="1631">
        <v>58242000</v>
      </c>
      <c r="L330" s="1630">
        <v>93367000</v>
      </c>
      <c r="M330" s="1630">
        <v>65358000</v>
      </c>
      <c r="N330" s="1629">
        <v>12.22</v>
      </c>
      <c r="O330" s="1628">
        <v>15</v>
      </c>
    </row>
    <row r="331" spans="1:15">
      <c r="A331" s="1634"/>
      <c r="B331" s="1616"/>
      <c r="C331" s="941" t="s">
        <v>2056</v>
      </c>
      <c r="D331" s="941"/>
      <c r="E331" s="941"/>
      <c r="F331" s="941"/>
      <c r="G331" s="1678" t="s">
        <v>256</v>
      </c>
      <c r="H331" s="1677" t="s">
        <v>256</v>
      </c>
      <c r="I331" s="1677" t="s">
        <v>256</v>
      </c>
      <c r="J331" s="1637" t="s">
        <v>256</v>
      </c>
      <c r="K331" s="1639" t="s">
        <v>256</v>
      </c>
      <c r="L331" s="1638" t="s">
        <v>256</v>
      </c>
      <c r="M331" s="1638" t="s">
        <v>256</v>
      </c>
      <c r="N331" s="1637" t="s">
        <v>256</v>
      </c>
      <c r="O331" s="1628">
        <v>7</v>
      </c>
    </row>
    <row r="332" spans="1:15">
      <c r="A332" s="1634"/>
      <c r="B332" s="1616"/>
      <c r="C332" s="941" t="s">
        <v>2055</v>
      </c>
      <c r="D332" s="941"/>
      <c r="E332" s="941"/>
      <c r="F332" s="941"/>
      <c r="G332" s="1676">
        <v>8706.6790000000001</v>
      </c>
      <c r="H332" s="1675">
        <v>10506.450999999999</v>
      </c>
      <c r="I332" s="1675">
        <v>9491.7450000000008</v>
      </c>
      <c r="J332" s="1629">
        <v>9.02</v>
      </c>
      <c r="K332" s="1631">
        <v>20468000</v>
      </c>
      <c r="L332" s="1630">
        <v>27034000</v>
      </c>
      <c r="M332" s="1630">
        <v>24647000</v>
      </c>
      <c r="N332" s="1629">
        <v>20.420000000000002</v>
      </c>
      <c r="O332" s="1628">
        <v>12</v>
      </c>
    </row>
    <row r="333" spans="1:15">
      <c r="A333" s="1634"/>
      <c r="B333" s="1616"/>
      <c r="C333" s="941" t="s">
        <v>2054</v>
      </c>
      <c r="D333" s="941"/>
      <c r="E333" s="941"/>
      <c r="F333" s="941"/>
      <c r="G333" s="1676">
        <v>6620.19</v>
      </c>
      <c r="H333" s="1675">
        <v>7433.732</v>
      </c>
      <c r="I333" s="1675">
        <v>6790.9780000000001</v>
      </c>
      <c r="J333" s="1629">
        <v>2.58</v>
      </c>
      <c r="K333" s="1631">
        <v>31473000</v>
      </c>
      <c r="L333" s="1630">
        <v>40737000</v>
      </c>
      <c r="M333" s="1630">
        <v>35151000</v>
      </c>
      <c r="N333" s="1629">
        <v>11.69</v>
      </c>
      <c r="O333" s="1628">
        <v>22</v>
      </c>
    </row>
    <row r="334" spans="1:15">
      <c r="A334" s="1634"/>
      <c r="B334" s="941" t="s">
        <v>2053</v>
      </c>
      <c r="C334" s="941"/>
      <c r="D334" s="941"/>
      <c r="E334" s="941"/>
      <c r="F334" s="941"/>
      <c r="G334" s="1676">
        <v>6253.28</v>
      </c>
      <c r="H334" s="1675">
        <v>7944.2250000000004</v>
      </c>
      <c r="I334" s="1675">
        <v>7792.6850000000004</v>
      </c>
      <c r="J334" s="1629">
        <v>24.62</v>
      </c>
      <c r="K334" s="1631">
        <v>26062000</v>
      </c>
      <c r="L334" s="1630">
        <v>33023000</v>
      </c>
      <c r="M334" s="1630">
        <v>32181000</v>
      </c>
      <c r="N334" s="1629">
        <v>23.48</v>
      </c>
      <c r="O334" s="1628">
        <v>16</v>
      </c>
    </row>
    <row r="335" spans="1:15">
      <c r="A335" s="1634"/>
      <c r="B335" s="941" t="s">
        <v>2052</v>
      </c>
      <c r="C335" s="941"/>
      <c r="D335" s="941"/>
      <c r="E335" s="941"/>
      <c r="F335" s="941"/>
      <c r="G335" s="1676">
        <v>10318.621000000001</v>
      </c>
      <c r="H335" s="1677" t="s">
        <v>256</v>
      </c>
      <c r="I335" s="1675">
        <v>10309.864000000001</v>
      </c>
      <c r="J335" s="1629">
        <v>-0.08</v>
      </c>
      <c r="K335" s="1631">
        <v>31134000</v>
      </c>
      <c r="L335" s="1630">
        <v>32383000</v>
      </c>
      <c r="M335" s="1630">
        <v>33866000</v>
      </c>
      <c r="N335" s="1629">
        <v>8.77</v>
      </c>
      <c r="O335" s="1628">
        <v>23</v>
      </c>
    </row>
    <row r="336" spans="1:15">
      <c r="A336" s="1680"/>
      <c r="B336" s="941"/>
      <c r="C336" s="1635" t="s">
        <v>2051</v>
      </c>
      <c r="D336" s="941"/>
      <c r="E336" s="941"/>
      <c r="F336" s="941"/>
      <c r="G336" s="1676">
        <v>5882.942</v>
      </c>
      <c r="H336" s="1675">
        <v>5750.375</v>
      </c>
      <c r="I336" s="1675">
        <v>6020.6670000000004</v>
      </c>
      <c r="J336" s="1629">
        <v>2.34</v>
      </c>
      <c r="K336" s="1631">
        <v>20024000</v>
      </c>
      <c r="L336" s="1630">
        <v>22079000</v>
      </c>
      <c r="M336" s="1630">
        <v>21831000</v>
      </c>
      <c r="N336" s="1629">
        <v>9.02</v>
      </c>
      <c r="O336" s="1628">
        <v>8</v>
      </c>
    </row>
    <row r="337" spans="1:15">
      <c r="A337" s="1680"/>
      <c r="B337" s="941"/>
      <c r="C337" s="1635" t="s">
        <v>2050</v>
      </c>
      <c r="D337" s="941"/>
      <c r="E337" s="941"/>
      <c r="F337" s="941"/>
      <c r="G337" s="1676">
        <v>864.50300000000004</v>
      </c>
      <c r="H337" s="1675">
        <v>950.84100000000001</v>
      </c>
      <c r="I337" s="1675">
        <v>748.37</v>
      </c>
      <c r="J337" s="1629">
        <v>-13.43</v>
      </c>
      <c r="K337" s="1631">
        <v>4223000</v>
      </c>
      <c r="L337" s="1630">
        <v>4633000</v>
      </c>
      <c r="M337" s="1630">
        <v>3838000</v>
      </c>
      <c r="N337" s="1629">
        <v>-9.1199999999999992</v>
      </c>
      <c r="O337" s="1628">
        <v>5</v>
      </c>
    </row>
    <row r="338" spans="1:15">
      <c r="A338" s="1680"/>
      <c r="B338" s="941"/>
      <c r="C338" s="1635" t="s">
        <v>2049</v>
      </c>
      <c r="D338" s="941"/>
      <c r="E338" s="941"/>
      <c r="F338" s="941"/>
      <c r="G338" s="1676">
        <v>1459.8969999999999</v>
      </c>
      <c r="H338" s="1675">
        <v>843.71799999999996</v>
      </c>
      <c r="I338" s="1675">
        <v>1382.876</v>
      </c>
      <c r="J338" s="1629">
        <v>-5.28</v>
      </c>
      <c r="K338" s="1631">
        <v>3581000</v>
      </c>
      <c r="L338" s="1630">
        <v>2727000</v>
      </c>
      <c r="M338" s="1630">
        <v>4819000</v>
      </c>
      <c r="N338" s="1629">
        <v>34.57</v>
      </c>
      <c r="O338" s="1628">
        <v>4</v>
      </c>
    </row>
    <row r="339" spans="1:15">
      <c r="A339" s="1680"/>
      <c r="B339" s="941"/>
      <c r="C339" s="1635" t="s">
        <v>2048</v>
      </c>
      <c r="D339" s="941"/>
      <c r="E339" s="941"/>
      <c r="F339" s="941"/>
      <c r="G339" s="1676">
        <v>2111.279</v>
      </c>
      <c r="H339" s="1677" t="s">
        <v>256</v>
      </c>
      <c r="I339" s="1675">
        <v>2157.951</v>
      </c>
      <c r="J339" s="1629">
        <v>2.21</v>
      </c>
      <c r="K339" s="1631">
        <v>3306000</v>
      </c>
      <c r="L339" s="1630">
        <v>2944000</v>
      </c>
      <c r="M339" s="1630">
        <v>3378000</v>
      </c>
      <c r="N339" s="1629">
        <v>2.1800000000000002</v>
      </c>
      <c r="O339" s="1628">
        <v>6</v>
      </c>
    </row>
    <row r="340" spans="1:15">
      <c r="A340" s="1634"/>
      <c r="B340" s="941" t="s">
        <v>2047</v>
      </c>
      <c r="C340" s="941"/>
      <c r="D340" s="941"/>
      <c r="E340" s="941"/>
      <c r="F340" s="941"/>
      <c r="G340" s="1676">
        <v>2267.1759999999999</v>
      </c>
      <c r="H340" s="1675">
        <v>3419.105</v>
      </c>
      <c r="I340" s="1675">
        <v>1740.2560000000001</v>
      </c>
      <c r="J340" s="1629">
        <v>-23.24</v>
      </c>
      <c r="K340" s="1631">
        <v>7496000</v>
      </c>
      <c r="L340" s="1630">
        <v>9927000</v>
      </c>
      <c r="M340" s="1630">
        <v>5930000</v>
      </c>
      <c r="N340" s="1629">
        <v>-20.89</v>
      </c>
      <c r="O340" s="1628">
        <v>6</v>
      </c>
    </row>
    <row r="341" spans="1:15">
      <c r="A341" s="1634"/>
      <c r="B341" s="941" t="s">
        <v>2046</v>
      </c>
      <c r="C341" s="941"/>
      <c r="D341" s="941"/>
      <c r="E341" s="941"/>
      <c r="F341" s="941"/>
      <c r="G341" s="1676">
        <v>9544.0689999999995</v>
      </c>
      <c r="H341" s="1675">
        <v>11382.734</v>
      </c>
      <c r="I341" s="1675">
        <v>10038.698</v>
      </c>
      <c r="J341" s="1629">
        <v>5.18</v>
      </c>
      <c r="K341" s="1631">
        <v>22453000</v>
      </c>
      <c r="L341" s="1630">
        <v>30291000</v>
      </c>
      <c r="M341" s="1630">
        <v>26739000</v>
      </c>
      <c r="N341" s="1629">
        <v>19.09</v>
      </c>
      <c r="O341" s="1628">
        <v>11</v>
      </c>
    </row>
    <row r="342" spans="1:15">
      <c r="A342" s="1634"/>
      <c r="B342" s="941" t="s">
        <v>2045</v>
      </c>
      <c r="C342" s="941"/>
      <c r="D342" s="941"/>
      <c r="E342" s="941"/>
      <c r="F342" s="941"/>
      <c r="G342" s="1676">
        <v>95069.918000000005</v>
      </c>
      <c r="H342" s="1675">
        <v>108662.28599999999</v>
      </c>
      <c r="I342" s="1675">
        <v>93517.224000000002</v>
      </c>
      <c r="J342" s="1629">
        <v>-1.63</v>
      </c>
      <c r="K342" s="1631">
        <v>203721000</v>
      </c>
      <c r="L342" s="1630">
        <v>249703000</v>
      </c>
      <c r="M342" s="1630">
        <v>211431000</v>
      </c>
      <c r="N342" s="1629">
        <v>3.78</v>
      </c>
      <c r="O342" s="1628">
        <v>14</v>
      </c>
    </row>
    <row r="343" spans="1:15">
      <c r="A343" s="1634"/>
      <c r="B343" s="941" t="s">
        <v>2044</v>
      </c>
      <c r="C343" s="941"/>
      <c r="D343" s="941"/>
      <c r="E343" s="941"/>
      <c r="F343" s="941"/>
      <c r="G343" s="1676">
        <v>9941.5220000000008</v>
      </c>
      <c r="H343" s="1675">
        <v>12851.861000000001</v>
      </c>
      <c r="I343" s="1675">
        <v>11809.431</v>
      </c>
      <c r="J343" s="1629">
        <v>18.79</v>
      </c>
      <c r="K343" s="1631">
        <v>31009000</v>
      </c>
      <c r="L343" s="1630">
        <v>39611000</v>
      </c>
      <c r="M343" s="1630">
        <v>37148000</v>
      </c>
      <c r="N343" s="1629">
        <v>19.8</v>
      </c>
      <c r="O343" s="1628">
        <v>14</v>
      </c>
    </row>
    <row r="344" spans="1:15">
      <c r="A344" s="1634"/>
      <c r="B344" s="941" t="s">
        <v>2043</v>
      </c>
      <c r="C344" s="941"/>
      <c r="D344" s="941"/>
      <c r="E344" s="941"/>
      <c r="F344" s="941"/>
      <c r="G344" s="1676">
        <v>15910.402</v>
      </c>
      <c r="H344" s="1675">
        <v>18431.107</v>
      </c>
      <c r="I344" s="1675">
        <v>16846.895</v>
      </c>
      <c r="J344" s="1629">
        <v>5.89</v>
      </c>
      <c r="K344" s="1631">
        <v>44141000</v>
      </c>
      <c r="L344" s="1630">
        <v>58800000</v>
      </c>
      <c r="M344" s="1630">
        <v>55127000</v>
      </c>
      <c r="N344" s="1629">
        <v>24.89</v>
      </c>
      <c r="O344" s="1628">
        <v>5</v>
      </c>
    </row>
    <row r="345" spans="1:15">
      <c r="A345" s="1634"/>
      <c r="B345" s="941" t="s">
        <v>2042</v>
      </c>
      <c r="C345" s="941"/>
      <c r="D345" s="941"/>
      <c r="E345" s="941"/>
      <c r="F345" s="941"/>
      <c r="G345" s="1676">
        <v>2811.636</v>
      </c>
      <c r="H345" s="1675">
        <v>3121.9140000000002</v>
      </c>
      <c r="I345" s="1675">
        <v>2962.5070000000001</v>
      </c>
      <c r="J345" s="1629">
        <v>5.37</v>
      </c>
      <c r="K345" s="1631">
        <v>20693000</v>
      </c>
      <c r="L345" s="1630">
        <v>23478000</v>
      </c>
      <c r="M345" s="1630">
        <v>23573000</v>
      </c>
      <c r="N345" s="1629">
        <v>13.92</v>
      </c>
      <c r="O345" s="1628">
        <v>4</v>
      </c>
    </row>
    <row r="346" spans="1:15">
      <c r="A346" s="1634"/>
      <c r="B346" s="941" t="s">
        <v>2041</v>
      </c>
      <c r="C346" s="941"/>
      <c r="D346" s="941"/>
      <c r="E346" s="941"/>
      <c r="F346" s="941"/>
      <c r="G346" s="1676">
        <v>13689.903</v>
      </c>
      <c r="H346" s="1675">
        <v>13880.669</v>
      </c>
      <c r="I346" s="1675">
        <v>12695.602999999999</v>
      </c>
      <c r="J346" s="1629">
        <v>-7.26</v>
      </c>
      <c r="K346" s="1631">
        <v>50531000</v>
      </c>
      <c r="L346" s="1630">
        <v>55984000</v>
      </c>
      <c r="M346" s="1630">
        <v>51297000</v>
      </c>
      <c r="N346" s="1629">
        <v>1.52</v>
      </c>
      <c r="O346" s="1628">
        <v>32</v>
      </c>
    </row>
    <row r="347" spans="1:15">
      <c r="A347" s="1687" t="s">
        <v>2040</v>
      </c>
      <c r="B347" s="1643"/>
      <c r="C347" s="1643"/>
      <c r="D347" s="1643"/>
      <c r="E347" s="1653"/>
      <c r="F347" s="1653"/>
      <c r="G347" s="1678" t="s">
        <v>256</v>
      </c>
      <c r="H347" s="1677" t="s">
        <v>256</v>
      </c>
      <c r="I347" s="1677" t="s">
        <v>256</v>
      </c>
      <c r="J347" s="1637" t="s">
        <v>256</v>
      </c>
      <c r="K347" s="1639">
        <v>706127000</v>
      </c>
      <c r="L347" s="1638">
        <v>924805000</v>
      </c>
      <c r="M347" s="1638">
        <v>899112000</v>
      </c>
      <c r="N347" s="1637">
        <v>27.33</v>
      </c>
      <c r="O347" s="1640">
        <v>85</v>
      </c>
    </row>
    <row r="348" spans="1:15">
      <c r="A348" s="1646" t="s">
        <v>1935</v>
      </c>
      <c r="B348" s="197"/>
      <c r="C348" s="197"/>
      <c r="D348" s="197"/>
      <c r="E348" s="941"/>
      <c r="F348" s="941"/>
      <c r="G348" s="1676"/>
      <c r="H348" s="1675"/>
      <c r="I348" s="1675"/>
      <c r="J348" s="1629"/>
      <c r="K348" s="1691"/>
      <c r="L348" s="1690"/>
      <c r="M348" s="1690"/>
      <c r="N348" s="1629"/>
      <c r="O348" s="1628"/>
    </row>
    <row r="349" spans="1:15">
      <c r="A349" s="1634"/>
      <c r="B349" s="197" t="s">
        <v>2039</v>
      </c>
      <c r="C349" s="941"/>
      <c r="D349" s="941"/>
      <c r="E349" s="941"/>
      <c r="F349" s="941"/>
      <c r="G349" s="1676">
        <v>123137.215</v>
      </c>
      <c r="H349" s="1675">
        <v>137741.71400000001</v>
      </c>
      <c r="I349" s="1675">
        <v>125756.295</v>
      </c>
      <c r="J349" s="1629">
        <v>2.13</v>
      </c>
      <c r="K349" s="1631">
        <v>387789000</v>
      </c>
      <c r="L349" s="1630">
        <v>508249000</v>
      </c>
      <c r="M349" s="1630">
        <v>508001000</v>
      </c>
      <c r="N349" s="1629">
        <v>31</v>
      </c>
      <c r="O349" s="1628">
        <v>40</v>
      </c>
    </row>
    <row r="350" spans="1:15">
      <c r="A350" s="1634"/>
      <c r="B350" s="197" t="s">
        <v>2038</v>
      </c>
      <c r="C350" s="197"/>
      <c r="D350" s="197"/>
      <c r="E350" s="197"/>
      <c r="F350" s="197"/>
      <c r="G350" s="1676">
        <v>5765.1319999999996</v>
      </c>
      <c r="H350" s="1675">
        <v>6592.7449999999999</v>
      </c>
      <c r="I350" s="1675">
        <v>5169.2939999999999</v>
      </c>
      <c r="J350" s="1629">
        <v>-10.34</v>
      </c>
      <c r="K350" s="1631">
        <v>17317000</v>
      </c>
      <c r="L350" s="1630">
        <v>21951000</v>
      </c>
      <c r="M350" s="1630">
        <v>19182000</v>
      </c>
      <c r="N350" s="1629">
        <v>10.77</v>
      </c>
      <c r="O350" s="1628">
        <v>27</v>
      </c>
    </row>
    <row r="351" spans="1:15">
      <c r="A351" s="1634"/>
      <c r="B351" s="941" t="s">
        <v>2037</v>
      </c>
      <c r="C351" s="941"/>
      <c r="D351" s="941"/>
      <c r="E351" s="941"/>
      <c r="F351" s="941"/>
      <c r="G351" s="1676">
        <v>24116.864000000001</v>
      </c>
      <c r="H351" s="1675">
        <v>25901.174999999999</v>
      </c>
      <c r="I351" s="1675">
        <v>26036.65</v>
      </c>
      <c r="J351" s="1629">
        <v>7.96</v>
      </c>
      <c r="K351" s="1631">
        <v>93053000</v>
      </c>
      <c r="L351" s="1630">
        <v>116763000</v>
      </c>
      <c r="M351" s="1630">
        <v>124648000</v>
      </c>
      <c r="N351" s="1629">
        <v>33.950000000000003</v>
      </c>
      <c r="O351" s="1628">
        <v>11</v>
      </c>
    </row>
    <row r="352" spans="1:15">
      <c r="A352" s="1634"/>
      <c r="B352" s="941" t="s">
        <v>2036</v>
      </c>
      <c r="C352" s="941"/>
      <c r="D352" s="941"/>
      <c r="E352" s="941"/>
      <c r="F352" s="941"/>
      <c r="G352" s="1676"/>
      <c r="H352" s="1675"/>
      <c r="I352" s="1675"/>
      <c r="J352" s="1629"/>
      <c r="K352" s="1631"/>
      <c r="L352" s="1630"/>
      <c r="M352" s="1630"/>
      <c r="N352" s="1629"/>
      <c r="O352" s="1628"/>
    </row>
    <row r="353" spans="1:15">
      <c r="A353" s="1634"/>
      <c r="B353" s="941"/>
      <c r="C353" s="941" t="s">
        <v>2035</v>
      </c>
      <c r="D353" s="941"/>
      <c r="E353" s="941"/>
      <c r="F353" s="941"/>
      <c r="G353" s="1676">
        <v>5321.4049999999997</v>
      </c>
      <c r="H353" s="1675">
        <v>6921.9430000000002</v>
      </c>
      <c r="I353" s="1675">
        <v>5696.8140000000003</v>
      </c>
      <c r="J353" s="1629">
        <v>7.05</v>
      </c>
      <c r="K353" s="1631">
        <v>42210000</v>
      </c>
      <c r="L353" s="1630">
        <v>51260000</v>
      </c>
      <c r="M353" s="1630">
        <v>44607000</v>
      </c>
      <c r="N353" s="1629">
        <v>5.68</v>
      </c>
      <c r="O353" s="1628">
        <v>20</v>
      </c>
    </row>
    <row r="354" spans="1:15">
      <c r="A354" s="1634"/>
      <c r="B354" s="941" t="s">
        <v>2034</v>
      </c>
      <c r="C354" s="941"/>
      <c r="D354" s="941"/>
      <c r="E354" s="941"/>
      <c r="F354" s="941"/>
      <c r="G354" s="1676"/>
      <c r="H354" s="1675"/>
      <c r="I354" s="1675"/>
      <c r="J354" s="1629"/>
      <c r="K354" s="1631"/>
      <c r="L354" s="1630"/>
      <c r="M354" s="1630"/>
      <c r="N354" s="1629"/>
      <c r="O354" s="1628"/>
    </row>
    <row r="355" spans="1:15">
      <c r="A355" s="1634"/>
      <c r="B355" s="941"/>
      <c r="C355" s="941" t="s">
        <v>2033</v>
      </c>
      <c r="D355" s="941"/>
      <c r="E355" s="941"/>
      <c r="F355" s="941"/>
      <c r="G355" s="1676">
        <v>4457.8869999999997</v>
      </c>
      <c r="H355" s="1675">
        <v>4934.5230000000001</v>
      </c>
      <c r="I355" s="1675">
        <v>5006.8379999999997</v>
      </c>
      <c r="J355" s="1629">
        <v>12.31</v>
      </c>
      <c r="K355" s="1631">
        <v>11425000</v>
      </c>
      <c r="L355" s="1630">
        <v>18525000</v>
      </c>
      <c r="M355" s="1630">
        <v>18382000</v>
      </c>
      <c r="N355" s="1629">
        <v>60.89</v>
      </c>
      <c r="O355" s="1628">
        <v>9</v>
      </c>
    </row>
    <row r="356" spans="1:15">
      <c r="A356" s="1634"/>
      <c r="B356" s="941" t="s">
        <v>2032</v>
      </c>
      <c r="C356" s="941"/>
      <c r="D356" s="941"/>
      <c r="E356" s="941"/>
      <c r="F356" s="941"/>
      <c r="G356" s="1676">
        <v>6909.1729999999998</v>
      </c>
      <c r="H356" s="1675">
        <v>10347.027</v>
      </c>
      <c r="I356" s="1675">
        <v>8840.5040000000008</v>
      </c>
      <c r="J356" s="1629">
        <v>27.95</v>
      </c>
      <c r="K356" s="1631">
        <v>81913000</v>
      </c>
      <c r="L356" s="1630">
        <v>116900000</v>
      </c>
      <c r="M356" s="1630">
        <v>98215000</v>
      </c>
      <c r="N356" s="1629">
        <v>19.899999999999999</v>
      </c>
      <c r="O356" s="1628">
        <v>23</v>
      </c>
    </row>
    <row r="357" spans="1:15">
      <c r="A357" s="1687" t="s">
        <v>2031</v>
      </c>
      <c r="B357" s="1643"/>
      <c r="C357" s="1643"/>
      <c r="D357" s="1643"/>
      <c r="E357" s="1653"/>
      <c r="F357" s="1653"/>
      <c r="G357" s="1678" t="s">
        <v>256</v>
      </c>
      <c r="H357" s="1677" t="s">
        <v>256</v>
      </c>
      <c r="I357" s="1677" t="s">
        <v>256</v>
      </c>
      <c r="J357" s="1637" t="s">
        <v>256</v>
      </c>
      <c r="K357" s="1639">
        <v>865876000</v>
      </c>
      <c r="L357" s="1638">
        <v>870320000</v>
      </c>
      <c r="M357" s="1638">
        <v>887872000</v>
      </c>
      <c r="N357" s="1637">
        <v>2.54</v>
      </c>
      <c r="O357" s="1640">
        <v>146</v>
      </c>
    </row>
    <row r="358" spans="1:15">
      <c r="A358" s="1634" t="s">
        <v>1935</v>
      </c>
      <c r="B358" s="941"/>
      <c r="C358" s="941"/>
      <c r="D358" s="941"/>
      <c r="E358" s="941"/>
      <c r="F358" s="941"/>
      <c r="G358" s="1676"/>
      <c r="H358" s="1675"/>
      <c r="I358" s="1675"/>
      <c r="J358" s="1629"/>
      <c r="K358" s="1631"/>
      <c r="L358" s="1630"/>
      <c r="M358" s="1630"/>
      <c r="N358" s="1629"/>
      <c r="O358" s="1628"/>
    </row>
    <row r="359" spans="1:15">
      <c r="A359" s="1634"/>
      <c r="B359" s="941" t="s">
        <v>2030</v>
      </c>
      <c r="C359" s="941"/>
      <c r="D359" s="941"/>
      <c r="E359" s="941"/>
      <c r="F359" s="1689" t="s">
        <v>1903</v>
      </c>
      <c r="G359" s="1676">
        <v>2506.0500000000002</v>
      </c>
      <c r="H359" s="1675">
        <v>2695.6610000000001</v>
      </c>
      <c r="I359" s="1675">
        <v>3279.9470000000001</v>
      </c>
      <c r="J359" s="1629">
        <v>30.88</v>
      </c>
      <c r="K359" s="1631">
        <v>2965000</v>
      </c>
      <c r="L359" s="1630">
        <v>3324000</v>
      </c>
      <c r="M359" s="1630">
        <v>3739000</v>
      </c>
      <c r="N359" s="1629">
        <v>26.1</v>
      </c>
      <c r="O359" s="1628">
        <v>6</v>
      </c>
    </row>
    <row r="360" spans="1:15">
      <c r="A360" s="1634"/>
      <c r="B360" s="941" t="s">
        <v>2029</v>
      </c>
      <c r="C360" s="941"/>
      <c r="D360" s="941"/>
      <c r="E360" s="941"/>
      <c r="F360" s="1689" t="s">
        <v>1903</v>
      </c>
      <c r="G360" s="1676">
        <v>47712.784</v>
      </c>
      <c r="H360" s="1675">
        <v>40321.476000000002</v>
      </c>
      <c r="I360" s="1675">
        <v>44175.294000000002</v>
      </c>
      <c r="J360" s="1629">
        <v>-7.41</v>
      </c>
      <c r="K360" s="1631">
        <v>31727000</v>
      </c>
      <c r="L360" s="1630">
        <v>28790000</v>
      </c>
      <c r="M360" s="1630">
        <v>30045000</v>
      </c>
      <c r="N360" s="1629">
        <v>-5.3</v>
      </c>
      <c r="O360" s="1628">
        <v>10</v>
      </c>
    </row>
    <row r="361" spans="1:15">
      <c r="A361" s="1634"/>
      <c r="B361" s="941" t="s">
        <v>2028</v>
      </c>
      <c r="C361" s="941"/>
      <c r="D361" s="941"/>
      <c r="E361" s="941"/>
      <c r="F361" s="941"/>
      <c r="G361" s="1676">
        <v>49939.205000000002</v>
      </c>
      <c r="H361" s="1675">
        <v>43243.192000000003</v>
      </c>
      <c r="I361" s="1675">
        <v>46790.427000000003</v>
      </c>
      <c r="J361" s="1629">
        <v>-6.31</v>
      </c>
      <c r="K361" s="1631">
        <v>68298000</v>
      </c>
      <c r="L361" s="1630">
        <v>60229000</v>
      </c>
      <c r="M361" s="1630">
        <v>71887000</v>
      </c>
      <c r="N361" s="1629">
        <v>5.25</v>
      </c>
      <c r="O361" s="1628">
        <v>29</v>
      </c>
    </row>
    <row r="362" spans="1:15">
      <c r="A362" s="1634"/>
      <c r="B362" s="941" t="s">
        <v>2027</v>
      </c>
      <c r="C362" s="941"/>
      <c r="D362" s="941"/>
      <c r="E362" s="941"/>
      <c r="F362" s="941"/>
      <c r="G362" s="1676">
        <v>19729.43</v>
      </c>
      <c r="H362" s="1675">
        <v>19057.82</v>
      </c>
      <c r="I362" s="1675">
        <v>18898.598999999998</v>
      </c>
      <c r="J362" s="1629">
        <v>-4.21</v>
      </c>
      <c r="K362" s="1631">
        <v>38595000</v>
      </c>
      <c r="L362" s="1630">
        <v>36917000</v>
      </c>
      <c r="M362" s="1630">
        <v>38906000</v>
      </c>
      <c r="N362" s="1629">
        <v>0.81</v>
      </c>
      <c r="O362" s="1628">
        <v>15</v>
      </c>
    </row>
    <row r="363" spans="1:15">
      <c r="A363" s="1634"/>
      <c r="B363" s="941" t="s">
        <v>2026</v>
      </c>
      <c r="C363" s="941"/>
      <c r="D363" s="941"/>
      <c r="E363" s="941"/>
      <c r="F363" s="941"/>
      <c r="G363" s="1676">
        <v>17579.483</v>
      </c>
      <c r="H363" s="1675">
        <v>19246.025000000001</v>
      </c>
      <c r="I363" s="1675">
        <v>19138.170999999998</v>
      </c>
      <c r="J363" s="1629">
        <v>8.8699999999999992</v>
      </c>
      <c r="K363" s="1639" t="s">
        <v>256</v>
      </c>
      <c r="L363" s="1638" t="s">
        <v>256</v>
      </c>
      <c r="M363" s="1638" t="s">
        <v>256</v>
      </c>
      <c r="N363" s="1637" t="s">
        <v>256</v>
      </c>
      <c r="O363" s="1628">
        <v>22</v>
      </c>
    </row>
    <row r="364" spans="1:15">
      <c r="A364" s="1634"/>
      <c r="B364" s="941"/>
      <c r="C364" s="941"/>
      <c r="D364" s="941"/>
      <c r="E364" s="941" t="s">
        <v>1932</v>
      </c>
      <c r="F364" s="941"/>
      <c r="G364" s="1676">
        <v>16993.535</v>
      </c>
      <c r="H364" s="1675">
        <v>18761.348999999998</v>
      </c>
      <c r="I364" s="1675">
        <v>18655.588</v>
      </c>
      <c r="J364" s="1629">
        <v>9.7799999999999994</v>
      </c>
      <c r="K364" s="1631">
        <v>41133000</v>
      </c>
      <c r="L364" s="1630">
        <v>49854000</v>
      </c>
      <c r="M364" s="1630">
        <v>50997000</v>
      </c>
      <c r="N364" s="1629">
        <v>23.98</v>
      </c>
      <c r="O364" s="1628">
        <v>22</v>
      </c>
    </row>
    <row r="365" spans="1:15">
      <c r="A365" s="1634"/>
      <c r="B365" s="941" t="s">
        <v>2025</v>
      </c>
      <c r="C365" s="941"/>
      <c r="D365" s="941"/>
      <c r="E365" s="941"/>
      <c r="F365" s="941"/>
      <c r="G365" s="1676">
        <v>46084.817000000003</v>
      </c>
      <c r="H365" s="1675">
        <v>41381.692999999999</v>
      </c>
      <c r="I365" s="1675">
        <v>44007.161</v>
      </c>
      <c r="J365" s="1629">
        <v>-4.51</v>
      </c>
      <c r="K365" s="1639" t="s">
        <v>256</v>
      </c>
      <c r="L365" s="1638" t="s">
        <v>256</v>
      </c>
      <c r="M365" s="1638" t="s">
        <v>256</v>
      </c>
      <c r="N365" s="1637" t="s">
        <v>256</v>
      </c>
      <c r="O365" s="1628">
        <v>29</v>
      </c>
    </row>
    <row r="366" spans="1:15">
      <c r="A366" s="1634"/>
      <c r="B366" s="941"/>
      <c r="C366" s="941"/>
      <c r="D366" s="941"/>
      <c r="E366" s="1636" t="s">
        <v>1932</v>
      </c>
      <c r="F366" s="941"/>
      <c r="G366" s="1676">
        <v>45126.771000000001</v>
      </c>
      <c r="H366" s="1675">
        <v>40958.771000000001</v>
      </c>
      <c r="I366" s="1675">
        <v>43483</v>
      </c>
      <c r="J366" s="1629">
        <v>-3.64</v>
      </c>
      <c r="K366" s="1631">
        <v>74471000</v>
      </c>
      <c r="L366" s="1630">
        <v>75831000</v>
      </c>
      <c r="M366" s="1630">
        <v>86539000</v>
      </c>
      <c r="N366" s="1629">
        <v>16.2</v>
      </c>
      <c r="O366" s="1628">
        <v>29</v>
      </c>
    </row>
    <row r="367" spans="1:15">
      <c r="A367" s="1634"/>
      <c r="B367" s="941" t="s">
        <v>2024</v>
      </c>
      <c r="C367" s="941"/>
      <c r="D367" s="941"/>
      <c r="E367" s="941"/>
      <c r="F367" s="941"/>
      <c r="G367" s="1676">
        <v>43847.947</v>
      </c>
      <c r="H367" s="1675">
        <v>42599.514999999999</v>
      </c>
      <c r="I367" s="1675">
        <v>44224.785000000003</v>
      </c>
      <c r="J367" s="1629">
        <v>0.86</v>
      </c>
      <c r="K367" s="1631">
        <v>144435000</v>
      </c>
      <c r="L367" s="1630">
        <v>115515000</v>
      </c>
      <c r="M367" s="1630">
        <v>133660000</v>
      </c>
      <c r="N367" s="1629">
        <v>-7.46</v>
      </c>
      <c r="O367" s="1628">
        <v>32</v>
      </c>
    </row>
    <row r="368" spans="1:15">
      <c r="A368" s="1680"/>
      <c r="B368" s="941" t="s">
        <v>2023</v>
      </c>
      <c r="C368" s="1679"/>
      <c r="D368" s="1679"/>
      <c r="E368" s="1679"/>
      <c r="F368" s="941"/>
      <c r="G368" s="1676">
        <v>12500.24</v>
      </c>
      <c r="H368" s="1675">
        <v>14730.718000000001</v>
      </c>
      <c r="I368" s="1675">
        <v>11654.557000000001</v>
      </c>
      <c r="J368" s="1629">
        <v>-6.77</v>
      </c>
      <c r="K368" s="1631">
        <v>47316000</v>
      </c>
      <c r="L368" s="1630">
        <v>45430000</v>
      </c>
      <c r="M368" s="1630">
        <v>40699000</v>
      </c>
      <c r="N368" s="1629">
        <v>-13.98</v>
      </c>
      <c r="O368" s="1628">
        <v>15</v>
      </c>
    </row>
    <row r="369" spans="1:15">
      <c r="A369" s="1634"/>
      <c r="B369" s="941" t="s">
        <v>2022</v>
      </c>
      <c r="C369" s="1616"/>
      <c r="D369" s="941"/>
      <c r="E369" s="941"/>
      <c r="F369" s="941"/>
      <c r="G369" s="1676">
        <v>22873.232</v>
      </c>
      <c r="H369" s="1675">
        <v>20963.206999999999</v>
      </c>
      <c r="I369" s="1675">
        <v>20208.740000000002</v>
      </c>
      <c r="J369" s="1629">
        <v>-11.65</v>
      </c>
      <c r="K369" s="1631">
        <v>37628000</v>
      </c>
      <c r="L369" s="1630">
        <v>35344000</v>
      </c>
      <c r="M369" s="1630">
        <v>34872000</v>
      </c>
      <c r="N369" s="1629">
        <v>-7.32</v>
      </c>
      <c r="O369" s="1628">
        <v>18</v>
      </c>
    </row>
    <row r="370" spans="1:15">
      <c r="A370" s="1634"/>
      <c r="B370" s="941" t="s">
        <v>2021</v>
      </c>
      <c r="C370" s="1616"/>
      <c r="D370" s="941"/>
      <c r="E370" s="941"/>
      <c r="F370" s="941"/>
      <c r="G370" s="1676">
        <v>36763.411</v>
      </c>
      <c r="H370" s="1675">
        <v>43532.398999999998</v>
      </c>
      <c r="I370" s="1675">
        <v>33635.915999999997</v>
      </c>
      <c r="J370" s="1629">
        <v>-8.51</v>
      </c>
      <c r="K370" s="1631">
        <v>147609000</v>
      </c>
      <c r="L370" s="1630">
        <v>165588000</v>
      </c>
      <c r="M370" s="1630">
        <v>139090000</v>
      </c>
      <c r="N370" s="1629">
        <v>-5.77</v>
      </c>
      <c r="O370" s="1628">
        <v>46</v>
      </c>
    </row>
    <row r="371" spans="1:15">
      <c r="A371" s="1646"/>
      <c r="B371" s="197" t="s">
        <v>2020</v>
      </c>
      <c r="C371" s="197"/>
      <c r="D371" s="197"/>
      <c r="E371" s="197"/>
      <c r="F371" s="197"/>
      <c r="G371" s="1678" t="s">
        <v>242</v>
      </c>
      <c r="H371" s="1677" t="s">
        <v>242</v>
      </c>
      <c r="I371" s="1677" t="s">
        <v>242</v>
      </c>
      <c r="J371" s="1637" t="s">
        <v>256</v>
      </c>
      <c r="K371" s="1631">
        <v>27644000</v>
      </c>
      <c r="L371" s="1630">
        <v>28090000</v>
      </c>
      <c r="M371" s="1630">
        <v>27581000</v>
      </c>
      <c r="N371" s="1629">
        <v>-0.23</v>
      </c>
      <c r="O371" s="1628">
        <v>23</v>
      </c>
    </row>
    <row r="372" spans="1:15">
      <c r="A372" s="1646"/>
      <c r="B372" s="197" t="s">
        <v>2019</v>
      </c>
      <c r="C372" s="197"/>
      <c r="D372" s="197"/>
      <c r="E372" s="197"/>
      <c r="F372" s="197"/>
      <c r="G372" s="1678" t="s">
        <v>256</v>
      </c>
      <c r="H372" s="1677" t="s">
        <v>256</v>
      </c>
      <c r="I372" s="1677" t="s">
        <v>256</v>
      </c>
      <c r="J372" s="1637" t="s">
        <v>256</v>
      </c>
      <c r="K372" s="1631">
        <v>177068000</v>
      </c>
      <c r="L372" s="1630">
        <v>196334000</v>
      </c>
      <c r="M372" s="1630">
        <v>201700000</v>
      </c>
      <c r="N372" s="1629">
        <v>13.91</v>
      </c>
      <c r="O372" s="1628">
        <v>35</v>
      </c>
    </row>
    <row r="373" spans="1:15">
      <c r="A373" s="1644" t="s">
        <v>2018</v>
      </c>
      <c r="B373" s="197"/>
      <c r="C373" s="197"/>
      <c r="D373" s="197"/>
      <c r="E373" s="197"/>
      <c r="F373" s="197"/>
      <c r="G373" s="1678" t="s">
        <v>256</v>
      </c>
      <c r="H373" s="1677" t="s">
        <v>256</v>
      </c>
      <c r="I373" s="1677" t="s">
        <v>256</v>
      </c>
      <c r="J373" s="1637" t="s">
        <v>256</v>
      </c>
      <c r="K373" s="1639">
        <v>999312000</v>
      </c>
      <c r="L373" s="1638">
        <v>1194749000</v>
      </c>
      <c r="M373" s="1638">
        <v>1192465000</v>
      </c>
      <c r="N373" s="1637">
        <v>19.329999999999998</v>
      </c>
      <c r="O373" s="1640">
        <v>255</v>
      </c>
    </row>
    <row r="374" spans="1:15">
      <c r="A374" s="1646" t="s">
        <v>1935</v>
      </c>
      <c r="B374" s="197"/>
      <c r="C374" s="197"/>
      <c r="D374" s="197"/>
      <c r="E374" s="197"/>
      <c r="F374" s="197"/>
      <c r="G374" s="1676"/>
      <c r="H374" s="1675"/>
      <c r="I374" s="1675"/>
      <c r="J374" s="1629"/>
      <c r="K374" s="1631"/>
      <c r="L374" s="1630"/>
      <c r="M374" s="1630"/>
      <c r="N374" s="1629"/>
      <c r="O374" s="1628"/>
    </row>
    <row r="375" spans="1:15">
      <c r="A375" s="1646"/>
      <c r="B375" s="197" t="s">
        <v>2017</v>
      </c>
      <c r="C375" s="197"/>
      <c r="D375" s="197"/>
      <c r="E375" s="197"/>
      <c r="F375" s="197"/>
      <c r="G375" s="1676"/>
      <c r="H375" s="1675"/>
      <c r="I375" s="1675"/>
      <c r="J375" s="1629"/>
      <c r="K375" s="1631"/>
      <c r="L375" s="1630"/>
      <c r="M375" s="1630"/>
      <c r="N375" s="1629"/>
      <c r="O375" s="1628"/>
    </row>
    <row r="376" spans="1:15">
      <c r="A376" s="1646"/>
      <c r="B376" s="197"/>
      <c r="C376" s="1688" t="s">
        <v>2016</v>
      </c>
      <c r="D376" s="197"/>
      <c r="E376" s="197"/>
      <c r="F376" s="197"/>
      <c r="G376" s="1676">
        <v>55417.536</v>
      </c>
      <c r="H376" s="1675">
        <v>72598.838000000003</v>
      </c>
      <c r="I376" s="1675">
        <v>72711.216</v>
      </c>
      <c r="J376" s="1629">
        <v>31.21</v>
      </c>
      <c r="K376" s="1631">
        <v>229551000</v>
      </c>
      <c r="L376" s="1630">
        <v>276294000</v>
      </c>
      <c r="M376" s="1630">
        <v>312556000</v>
      </c>
      <c r="N376" s="1629">
        <v>36.159999999999997</v>
      </c>
      <c r="O376" s="1628">
        <v>151</v>
      </c>
    </row>
    <row r="377" spans="1:15">
      <c r="A377" s="1646"/>
      <c r="B377" s="197"/>
      <c r="C377" s="197" t="s">
        <v>2015</v>
      </c>
      <c r="D377" s="197"/>
      <c r="E377" s="197"/>
      <c r="F377" s="197"/>
      <c r="G377" s="1676">
        <v>6770.84</v>
      </c>
      <c r="H377" s="1675">
        <v>6935.3869999999997</v>
      </c>
      <c r="I377" s="1675">
        <v>6409.4709999999995</v>
      </c>
      <c r="J377" s="1629">
        <v>-5.34</v>
      </c>
      <c r="K377" s="1631">
        <v>52456000</v>
      </c>
      <c r="L377" s="1630">
        <v>56184000</v>
      </c>
      <c r="M377" s="1630">
        <v>51050000</v>
      </c>
      <c r="N377" s="1629">
        <v>-2.68</v>
      </c>
      <c r="O377" s="1628">
        <v>30</v>
      </c>
    </row>
    <row r="378" spans="1:15">
      <c r="A378" s="1646"/>
      <c r="B378" s="197"/>
      <c r="C378" s="197" t="s">
        <v>2014</v>
      </c>
      <c r="D378" s="197"/>
      <c r="E378" s="197"/>
      <c r="F378" s="197"/>
      <c r="G378" s="1676">
        <v>41899.332000000002</v>
      </c>
      <c r="H378" s="1675">
        <v>54851.4</v>
      </c>
      <c r="I378" s="1675">
        <v>48237.654000000002</v>
      </c>
      <c r="J378" s="1629">
        <v>15.13</v>
      </c>
      <c r="K378" s="1631">
        <v>87580000</v>
      </c>
      <c r="L378" s="1630">
        <v>113217000</v>
      </c>
      <c r="M378" s="1630">
        <v>110474000</v>
      </c>
      <c r="N378" s="1629">
        <v>26.14</v>
      </c>
      <c r="O378" s="1628">
        <v>44</v>
      </c>
    </row>
    <row r="379" spans="1:15">
      <c r="A379" s="1646"/>
      <c r="B379" s="197" t="s">
        <v>2013</v>
      </c>
      <c r="C379" s="197"/>
      <c r="D379" s="197"/>
      <c r="E379" s="197"/>
      <c r="F379" s="197"/>
      <c r="G379" s="1676">
        <v>60641</v>
      </c>
      <c r="H379" s="1675">
        <v>67274</v>
      </c>
      <c r="I379" s="1675">
        <v>81423</v>
      </c>
      <c r="J379" s="1629">
        <v>34.270000000000003</v>
      </c>
      <c r="K379" s="1631">
        <v>107804000</v>
      </c>
      <c r="L379" s="1630">
        <v>129976000</v>
      </c>
      <c r="M379" s="1630">
        <v>124607000</v>
      </c>
      <c r="N379" s="1629">
        <v>15.59</v>
      </c>
      <c r="O379" s="1628">
        <v>52</v>
      </c>
    </row>
    <row r="380" spans="1:15">
      <c r="A380" s="1646"/>
      <c r="B380" s="197" t="s">
        <v>2012</v>
      </c>
      <c r="C380" s="197"/>
      <c r="D380" s="197"/>
      <c r="E380" s="197"/>
      <c r="F380" s="197"/>
      <c r="G380" s="1676">
        <v>46825</v>
      </c>
      <c r="H380" s="1675">
        <v>29411</v>
      </c>
      <c r="I380" s="1675">
        <v>28036</v>
      </c>
      <c r="J380" s="1629">
        <v>-40.130000000000003</v>
      </c>
      <c r="K380" s="1631">
        <v>46208000</v>
      </c>
      <c r="L380" s="1630">
        <v>57528000</v>
      </c>
      <c r="M380" s="1630">
        <v>57637000</v>
      </c>
      <c r="N380" s="1629">
        <v>24.73</v>
      </c>
      <c r="O380" s="1628">
        <v>31</v>
      </c>
    </row>
    <row r="381" spans="1:15">
      <c r="A381" s="1646"/>
      <c r="B381" s="197" t="s">
        <v>2011</v>
      </c>
      <c r="C381" s="197"/>
      <c r="D381" s="197"/>
      <c r="E381" s="197"/>
      <c r="F381" s="197"/>
      <c r="G381" s="1676">
        <v>147219.83799999999</v>
      </c>
      <c r="H381" s="1675">
        <v>168131.084</v>
      </c>
      <c r="I381" s="1675">
        <v>156842.61900000001</v>
      </c>
      <c r="J381" s="1629">
        <v>6.54</v>
      </c>
      <c r="K381" s="1631">
        <v>475715000</v>
      </c>
      <c r="L381" s="1630">
        <v>561550000</v>
      </c>
      <c r="M381" s="1630">
        <v>536141000</v>
      </c>
      <c r="N381" s="1629">
        <v>12.7</v>
      </c>
      <c r="O381" s="1628">
        <v>48</v>
      </c>
    </row>
    <row r="382" spans="1:15">
      <c r="A382" s="1687" t="s">
        <v>2010</v>
      </c>
      <c r="B382" s="1643"/>
      <c r="C382" s="1643"/>
      <c r="D382" s="1643"/>
      <c r="E382" s="1653"/>
      <c r="F382" s="197"/>
      <c r="G382" s="1678" t="s">
        <v>373</v>
      </c>
      <c r="H382" s="1686" t="s">
        <v>373</v>
      </c>
      <c r="I382" s="1686" t="s">
        <v>373</v>
      </c>
      <c r="J382" s="1637" t="s">
        <v>373</v>
      </c>
      <c r="K382" s="1631"/>
      <c r="L382" s="1685"/>
      <c r="M382" s="1685"/>
      <c r="N382" s="1629"/>
      <c r="O382" s="1628"/>
    </row>
    <row r="383" spans="1:15">
      <c r="A383" s="1650" t="s">
        <v>2009</v>
      </c>
      <c r="B383" s="1643"/>
      <c r="C383" s="1643"/>
      <c r="D383" s="1643"/>
      <c r="E383" s="1653"/>
      <c r="F383" s="1653"/>
      <c r="G383" s="1678" t="s">
        <v>256</v>
      </c>
      <c r="H383" s="1677" t="s">
        <v>256</v>
      </c>
      <c r="I383" s="1677" t="s">
        <v>256</v>
      </c>
      <c r="J383" s="1637" t="s">
        <v>256</v>
      </c>
      <c r="K383" s="1639">
        <v>256822000</v>
      </c>
      <c r="L383" s="1638">
        <v>290495000</v>
      </c>
      <c r="M383" s="1638">
        <v>276333000</v>
      </c>
      <c r="N383" s="1637">
        <v>7.6</v>
      </c>
      <c r="O383" s="1640">
        <v>22</v>
      </c>
    </row>
    <row r="384" spans="1:15">
      <c r="A384" s="1646" t="s">
        <v>1935</v>
      </c>
      <c r="B384" s="197"/>
      <c r="C384" s="197"/>
      <c r="D384" s="197"/>
      <c r="E384" s="941"/>
      <c r="F384" s="1653"/>
      <c r="G384" s="1676"/>
      <c r="H384" s="1675"/>
      <c r="I384" s="1675"/>
      <c r="J384" s="1629"/>
      <c r="K384" s="1631"/>
      <c r="L384" s="1630"/>
      <c r="M384" s="1630"/>
      <c r="N384" s="1629"/>
      <c r="O384" s="1628"/>
    </row>
    <row r="385" spans="1:15">
      <c r="A385" s="1634"/>
      <c r="B385" s="941" t="s">
        <v>2008</v>
      </c>
      <c r="C385" s="941"/>
      <c r="D385" s="941"/>
      <c r="E385" s="941"/>
      <c r="F385" s="941"/>
      <c r="G385" s="1676"/>
      <c r="H385" s="1675"/>
      <c r="I385" s="1675"/>
      <c r="J385" s="1629"/>
      <c r="K385" s="1631"/>
      <c r="L385" s="1630"/>
      <c r="M385" s="1630"/>
      <c r="N385" s="1629"/>
      <c r="O385" s="1628"/>
    </row>
    <row r="386" spans="1:15">
      <c r="A386" s="1634"/>
      <c r="B386" s="941"/>
      <c r="C386" s="941" t="s">
        <v>2007</v>
      </c>
      <c r="D386" s="941"/>
      <c r="E386" s="941"/>
      <c r="F386" s="941"/>
      <c r="G386" s="1676">
        <v>21217.082999999999</v>
      </c>
      <c r="H386" s="1675">
        <v>20534.438999999998</v>
      </c>
      <c r="I386" s="1675">
        <v>21119.684000000001</v>
      </c>
      <c r="J386" s="1629">
        <v>-0.46</v>
      </c>
      <c r="K386" s="1631">
        <v>78235000</v>
      </c>
      <c r="L386" s="1630">
        <v>81556000</v>
      </c>
      <c r="M386" s="1630">
        <v>85190000</v>
      </c>
      <c r="N386" s="1629">
        <v>8.89</v>
      </c>
      <c r="O386" s="1628">
        <v>11</v>
      </c>
    </row>
    <row r="387" spans="1:15">
      <c r="A387" s="1634"/>
      <c r="B387" s="941" t="s">
        <v>2006</v>
      </c>
      <c r="C387" s="941"/>
      <c r="D387" s="941"/>
      <c r="E387" s="941"/>
      <c r="F387" s="941"/>
      <c r="G387" s="1676"/>
      <c r="H387" s="1675"/>
      <c r="I387" s="1675"/>
      <c r="J387" s="1629"/>
      <c r="K387" s="1631"/>
      <c r="L387" s="1630"/>
      <c r="M387" s="1630"/>
      <c r="N387" s="1629"/>
      <c r="O387" s="1628"/>
    </row>
    <row r="388" spans="1:15">
      <c r="A388" s="1634"/>
      <c r="B388" s="941"/>
      <c r="C388" s="1635" t="s">
        <v>2005</v>
      </c>
      <c r="D388" s="941"/>
      <c r="E388" s="941"/>
      <c r="F388" s="941"/>
      <c r="G388" s="1676">
        <v>28502.175999999999</v>
      </c>
      <c r="H388" s="1675">
        <v>35306.625999999997</v>
      </c>
      <c r="I388" s="1675">
        <v>33035.141000000003</v>
      </c>
      <c r="J388" s="1629">
        <v>15.9</v>
      </c>
      <c r="K388" s="1631">
        <v>175574000</v>
      </c>
      <c r="L388" s="1630">
        <v>206124000</v>
      </c>
      <c r="M388" s="1630">
        <v>186954000</v>
      </c>
      <c r="N388" s="1629">
        <v>6.48</v>
      </c>
      <c r="O388" s="1628">
        <v>10</v>
      </c>
    </row>
    <row r="389" spans="1:15">
      <c r="A389" s="1684" t="s">
        <v>2004</v>
      </c>
      <c r="B389" s="1653"/>
      <c r="C389" s="1653"/>
      <c r="D389" s="1653"/>
      <c r="E389" s="1653"/>
      <c r="F389" s="941"/>
      <c r="G389" s="1678" t="s">
        <v>256</v>
      </c>
      <c r="H389" s="1677" t="s">
        <v>256</v>
      </c>
      <c r="I389" s="1677" t="s">
        <v>256</v>
      </c>
      <c r="J389" s="1637" t="s">
        <v>256</v>
      </c>
      <c r="K389" s="1639">
        <v>1716389000</v>
      </c>
      <c r="L389" s="1638">
        <v>1906894000</v>
      </c>
      <c r="M389" s="1638">
        <v>1985553000</v>
      </c>
      <c r="N389" s="1637">
        <v>15.68</v>
      </c>
      <c r="O389" s="1640">
        <v>362</v>
      </c>
    </row>
    <row r="390" spans="1:15">
      <c r="A390" s="1634" t="s">
        <v>1935</v>
      </c>
      <c r="B390" s="941"/>
      <c r="C390" s="941"/>
      <c r="D390" s="941"/>
      <c r="E390" s="1636"/>
      <c r="F390" s="1653"/>
      <c r="G390" s="1676"/>
      <c r="H390" s="1675"/>
      <c r="I390" s="1675"/>
      <c r="J390" s="1629"/>
      <c r="K390" s="1631"/>
      <c r="L390" s="1630"/>
      <c r="M390" s="1630"/>
      <c r="N390" s="1629"/>
      <c r="O390" s="1628"/>
    </row>
    <row r="391" spans="1:15">
      <c r="A391" s="1634"/>
      <c r="B391" s="1616" t="s">
        <v>2003</v>
      </c>
      <c r="C391" s="1616"/>
      <c r="D391" s="941"/>
      <c r="E391" s="1636"/>
      <c r="F391" s="1653"/>
      <c r="G391" s="1676">
        <v>23621.052</v>
      </c>
      <c r="H391" s="1675">
        <v>31242.968000000001</v>
      </c>
      <c r="I391" s="1675">
        <v>27356.323</v>
      </c>
      <c r="J391" s="1629">
        <v>15.81</v>
      </c>
      <c r="K391" s="1631">
        <v>78913000</v>
      </c>
      <c r="L391" s="1630">
        <v>95704000</v>
      </c>
      <c r="M391" s="1630">
        <v>85011000</v>
      </c>
      <c r="N391" s="1629">
        <v>7.73</v>
      </c>
      <c r="O391" s="1628">
        <v>23</v>
      </c>
    </row>
    <row r="392" spans="1:15">
      <c r="A392" s="1634"/>
      <c r="B392" s="1616" t="s">
        <v>2002</v>
      </c>
      <c r="C392" s="1616"/>
      <c r="D392" s="941"/>
      <c r="E392" s="1636"/>
      <c r="F392" s="1653"/>
      <c r="G392" s="1676">
        <v>15700.989</v>
      </c>
      <c r="H392" s="1675">
        <v>21066.984</v>
      </c>
      <c r="I392" s="1675">
        <v>18970.330999999998</v>
      </c>
      <c r="J392" s="1629">
        <v>20.82</v>
      </c>
      <c r="K392" s="1631">
        <v>54318000</v>
      </c>
      <c r="L392" s="1630">
        <v>72857000</v>
      </c>
      <c r="M392" s="1630">
        <v>71333000</v>
      </c>
      <c r="N392" s="1629">
        <v>31.32</v>
      </c>
      <c r="O392" s="1628">
        <v>57</v>
      </c>
    </row>
    <row r="393" spans="1:15">
      <c r="A393" s="1634"/>
      <c r="B393" s="941" t="s">
        <v>2001</v>
      </c>
      <c r="C393" s="1616"/>
      <c r="D393" s="941"/>
      <c r="E393" s="941"/>
      <c r="F393" s="941"/>
      <c r="G393" s="1676">
        <v>29270.191999999999</v>
      </c>
      <c r="H393" s="1675">
        <v>35254.048999999999</v>
      </c>
      <c r="I393" s="1675">
        <v>37278.298000000003</v>
      </c>
      <c r="J393" s="1629">
        <v>27.36</v>
      </c>
      <c r="K393" s="1631">
        <v>60804000</v>
      </c>
      <c r="L393" s="1630">
        <v>81507000</v>
      </c>
      <c r="M393" s="1630">
        <v>114258000</v>
      </c>
      <c r="N393" s="1629">
        <v>87.91</v>
      </c>
      <c r="O393" s="1628">
        <v>16</v>
      </c>
    </row>
    <row r="394" spans="1:15">
      <c r="A394" s="1634"/>
      <c r="B394" s="941" t="s">
        <v>2000</v>
      </c>
      <c r="C394" s="1616"/>
      <c r="D394" s="941"/>
      <c r="E394" s="941"/>
      <c r="F394" s="941"/>
      <c r="G394" s="1676">
        <v>3436.1010000000001</v>
      </c>
      <c r="H394" s="1675">
        <v>4977.5889999999999</v>
      </c>
      <c r="I394" s="1675">
        <v>4107.9840000000004</v>
      </c>
      <c r="J394" s="1629">
        <v>19.55</v>
      </c>
      <c r="K394" s="1631">
        <v>5769000</v>
      </c>
      <c r="L394" s="1630">
        <v>8723000</v>
      </c>
      <c r="M394" s="1630">
        <v>10440000</v>
      </c>
      <c r="N394" s="1629">
        <v>80.97</v>
      </c>
      <c r="O394" s="1628">
        <v>4</v>
      </c>
    </row>
    <row r="395" spans="1:15">
      <c r="A395" s="1634"/>
      <c r="B395" s="941" t="s">
        <v>1999</v>
      </c>
      <c r="C395" s="1616"/>
      <c r="D395" s="941"/>
      <c r="E395" s="941"/>
      <c r="F395" s="941"/>
      <c r="G395" s="1676">
        <v>27219.800999999999</v>
      </c>
      <c r="H395" s="1675">
        <v>29051.937999999998</v>
      </c>
      <c r="I395" s="1675">
        <v>28653.042000000001</v>
      </c>
      <c r="J395" s="1629">
        <v>5.27</v>
      </c>
      <c r="K395" s="1631">
        <v>26357000</v>
      </c>
      <c r="L395" s="1630">
        <v>28012000</v>
      </c>
      <c r="M395" s="1630">
        <v>29377000</v>
      </c>
      <c r="N395" s="1629">
        <v>11.46</v>
      </c>
      <c r="O395" s="1628">
        <v>7</v>
      </c>
    </row>
    <row r="396" spans="1:15">
      <c r="A396" s="1634"/>
      <c r="B396" s="197" t="s">
        <v>1998</v>
      </c>
      <c r="C396" s="1616"/>
      <c r="D396" s="197"/>
      <c r="E396" s="197"/>
      <c r="F396" s="197"/>
      <c r="G396" s="1676">
        <v>16112.296</v>
      </c>
      <c r="H396" s="1675">
        <v>15926.637000000001</v>
      </c>
      <c r="I396" s="1675">
        <v>17115.477999999999</v>
      </c>
      <c r="J396" s="1629">
        <v>6.23</v>
      </c>
      <c r="K396" s="1631">
        <v>10860000</v>
      </c>
      <c r="L396" s="1630">
        <v>9842000</v>
      </c>
      <c r="M396" s="1630">
        <v>10189000</v>
      </c>
      <c r="N396" s="1629">
        <v>-6.18</v>
      </c>
      <c r="O396" s="1628">
        <v>21</v>
      </c>
    </row>
    <row r="397" spans="1:15">
      <c r="A397" s="1646"/>
      <c r="B397" s="197" t="s">
        <v>1997</v>
      </c>
      <c r="C397" s="1616"/>
      <c r="D397" s="197"/>
      <c r="E397" s="197"/>
      <c r="F397" s="941"/>
      <c r="G397" s="1676">
        <v>12562.317999999999</v>
      </c>
      <c r="H397" s="1675">
        <v>11234.153</v>
      </c>
      <c r="I397" s="1675">
        <v>13443.585999999999</v>
      </c>
      <c r="J397" s="1629">
        <v>7.02</v>
      </c>
      <c r="K397" s="1631">
        <v>18884000</v>
      </c>
      <c r="L397" s="1630">
        <v>21242000</v>
      </c>
      <c r="M397" s="1630">
        <v>22120000</v>
      </c>
      <c r="N397" s="1629">
        <v>17.14</v>
      </c>
      <c r="O397" s="1628">
        <v>19</v>
      </c>
    </row>
    <row r="398" spans="1:15">
      <c r="A398" s="1646"/>
      <c r="B398" s="197" t="s">
        <v>1996</v>
      </c>
      <c r="C398" s="1616"/>
      <c r="D398" s="197"/>
      <c r="E398" s="197"/>
      <c r="F398" s="197"/>
      <c r="G398" s="1676">
        <v>2471.4580000000001</v>
      </c>
      <c r="H398" s="1675">
        <v>2547.4850000000001</v>
      </c>
      <c r="I398" s="1675">
        <v>2675.1729999999998</v>
      </c>
      <c r="J398" s="1629">
        <v>8.24</v>
      </c>
      <c r="K398" s="1631">
        <v>5190000</v>
      </c>
      <c r="L398" s="1630">
        <v>5815000</v>
      </c>
      <c r="M398" s="1630">
        <v>6339000</v>
      </c>
      <c r="N398" s="1629">
        <v>22.14</v>
      </c>
      <c r="O398" s="1628">
        <v>7</v>
      </c>
    </row>
    <row r="399" spans="1:15">
      <c r="A399" s="1646"/>
      <c r="B399" s="197" t="s">
        <v>1995</v>
      </c>
      <c r="C399" s="1616"/>
      <c r="D399" s="197"/>
      <c r="E399" s="197"/>
      <c r="F399" s="197"/>
      <c r="G399" s="1678" t="s">
        <v>242</v>
      </c>
      <c r="H399" s="1677" t="s">
        <v>256</v>
      </c>
      <c r="I399" s="1677" t="s">
        <v>242</v>
      </c>
      <c r="J399" s="1637" t="s">
        <v>256</v>
      </c>
      <c r="K399" s="1631">
        <v>172898000</v>
      </c>
      <c r="L399" s="1630">
        <v>167266000</v>
      </c>
      <c r="M399" s="1630">
        <v>172130000</v>
      </c>
      <c r="N399" s="1629">
        <v>-0.44</v>
      </c>
      <c r="O399" s="1628">
        <v>31</v>
      </c>
    </row>
    <row r="400" spans="1:15">
      <c r="A400" s="1683"/>
      <c r="B400" s="197" t="s">
        <v>1994</v>
      </c>
      <c r="C400" s="1616"/>
      <c r="D400" s="1682"/>
      <c r="E400" s="1682"/>
      <c r="F400" s="941"/>
      <c r="G400" s="1676">
        <v>11714.923000000001</v>
      </c>
      <c r="H400" s="1675">
        <v>3781.17</v>
      </c>
      <c r="I400" s="1675">
        <v>3714.5079999999998</v>
      </c>
      <c r="J400" s="1629">
        <v>-68.290000000000006</v>
      </c>
      <c r="K400" s="1631">
        <v>37022000</v>
      </c>
      <c r="L400" s="1630">
        <v>24577000</v>
      </c>
      <c r="M400" s="1630">
        <v>24786000</v>
      </c>
      <c r="N400" s="1629">
        <v>-33.049999999999997</v>
      </c>
      <c r="O400" s="1628">
        <v>12</v>
      </c>
    </row>
    <row r="401" spans="1:15">
      <c r="A401" s="1683"/>
      <c r="B401" s="197" t="s">
        <v>1993</v>
      </c>
      <c r="C401" s="1616"/>
      <c r="D401" s="1682"/>
      <c r="E401" s="1681"/>
      <c r="F401" s="941"/>
      <c r="G401" s="1676">
        <v>52157.377</v>
      </c>
      <c r="H401" s="1675">
        <v>50812.510999999999</v>
      </c>
      <c r="I401" s="1675">
        <v>49041.03</v>
      </c>
      <c r="J401" s="1629">
        <v>-5.97</v>
      </c>
      <c r="K401" s="1631">
        <v>303948000</v>
      </c>
      <c r="L401" s="1630">
        <v>324838000</v>
      </c>
      <c r="M401" s="1630">
        <v>327694000</v>
      </c>
      <c r="N401" s="1629">
        <v>7.81</v>
      </c>
      <c r="O401" s="1628">
        <v>56</v>
      </c>
    </row>
    <row r="402" spans="1:15">
      <c r="A402" s="1646"/>
      <c r="B402" s="197" t="s">
        <v>1992</v>
      </c>
      <c r="C402" s="197"/>
      <c r="D402" s="197"/>
      <c r="E402" s="197"/>
      <c r="F402" s="197"/>
      <c r="G402" s="1676"/>
      <c r="H402" s="1675"/>
      <c r="I402" s="1675"/>
      <c r="J402" s="1629"/>
      <c r="K402" s="1631"/>
      <c r="L402" s="1630"/>
      <c r="M402" s="1630"/>
      <c r="N402" s="1629"/>
      <c r="O402" s="1628"/>
    </row>
    <row r="403" spans="1:15">
      <c r="A403" s="1646"/>
      <c r="B403" s="1616"/>
      <c r="C403" s="197" t="s">
        <v>1991</v>
      </c>
      <c r="D403" s="197"/>
      <c r="E403" s="197"/>
      <c r="F403" s="197"/>
      <c r="G403" s="1676"/>
      <c r="H403" s="1675"/>
      <c r="I403" s="1675"/>
      <c r="J403" s="1629"/>
      <c r="K403" s="1631"/>
      <c r="L403" s="1630"/>
      <c r="M403" s="1630"/>
      <c r="N403" s="1629"/>
      <c r="O403" s="1628"/>
    </row>
    <row r="404" spans="1:15">
      <c r="A404" s="1634"/>
      <c r="B404" s="941"/>
      <c r="C404" s="1616"/>
      <c r="D404" s="941" t="s">
        <v>1990</v>
      </c>
      <c r="E404" s="941"/>
      <c r="F404" s="197"/>
      <c r="G404" s="1676">
        <v>97726.794999999998</v>
      </c>
      <c r="H404" s="1675">
        <v>102346.982</v>
      </c>
      <c r="I404" s="1675">
        <v>99317.519</v>
      </c>
      <c r="J404" s="1629">
        <v>1.63</v>
      </c>
      <c r="K404" s="1631">
        <v>208864000</v>
      </c>
      <c r="L404" s="1630">
        <v>226333000</v>
      </c>
      <c r="M404" s="1630">
        <v>233779000</v>
      </c>
      <c r="N404" s="1629">
        <v>11.93</v>
      </c>
      <c r="O404" s="1628">
        <v>57</v>
      </c>
    </row>
    <row r="405" spans="1:15">
      <c r="A405" s="1634"/>
      <c r="B405" s="1616"/>
      <c r="C405" s="197" t="s">
        <v>1989</v>
      </c>
      <c r="D405" s="941"/>
      <c r="E405" s="941"/>
      <c r="F405" s="941"/>
      <c r="G405" s="1676">
        <v>51224.92</v>
      </c>
      <c r="H405" s="1675">
        <v>47100.207000000002</v>
      </c>
      <c r="I405" s="1675">
        <v>54824.196000000004</v>
      </c>
      <c r="J405" s="1629">
        <v>7.03</v>
      </c>
      <c r="K405" s="1631">
        <v>156327000</v>
      </c>
      <c r="L405" s="1638" t="s">
        <v>256</v>
      </c>
      <c r="M405" s="1630">
        <v>182634000</v>
      </c>
      <c r="N405" s="1629">
        <v>16.829999999999998</v>
      </c>
      <c r="O405" s="1628">
        <v>16</v>
      </c>
    </row>
    <row r="406" spans="1:15">
      <c r="A406" s="1634"/>
      <c r="B406" s="941"/>
      <c r="C406" s="941" t="s">
        <v>1988</v>
      </c>
      <c r="D406" s="941"/>
      <c r="E406" s="941"/>
      <c r="F406" s="941"/>
      <c r="G406" s="1676">
        <v>17617.023000000001</v>
      </c>
      <c r="H406" s="1675">
        <v>19040.707999999999</v>
      </c>
      <c r="I406" s="1675">
        <v>19115.062999999998</v>
      </c>
      <c r="J406" s="1629">
        <v>8.5</v>
      </c>
      <c r="K406" s="1631">
        <v>32106000</v>
      </c>
      <c r="L406" s="1630">
        <v>38159000</v>
      </c>
      <c r="M406" s="1630">
        <v>38102000</v>
      </c>
      <c r="N406" s="1629">
        <v>18.68</v>
      </c>
      <c r="O406" s="1628">
        <v>6</v>
      </c>
    </row>
    <row r="407" spans="1:15">
      <c r="A407" s="1634"/>
      <c r="B407" s="941"/>
      <c r="C407" s="941" t="s">
        <v>1987</v>
      </c>
      <c r="D407" s="941"/>
      <c r="E407" s="941"/>
      <c r="F407" s="941"/>
      <c r="G407" s="1676">
        <v>26921.686000000002</v>
      </c>
      <c r="H407" s="1675">
        <v>30042.317999999999</v>
      </c>
      <c r="I407" s="1675">
        <v>29251.124</v>
      </c>
      <c r="J407" s="1629">
        <v>8.65</v>
      </c>
      <c r="K407" s="1631">
        <v>56847000</v>
      </c>
      <c r="L407" s="1630">
        <v>64913000</v>
      </c>
      <c r="M407" s="1630">
        <v>64166000</v>
      </c>
      <c r="N407" s="1629">
        <v>12.87</v>
      </c>
      <c r="O407" s="1628">
        <v>8</v>
      </c>
    </row>
    <row r="408" spans="1:15">
      <c r="A408" s="1634"/>
      <c r="B408" s="941"/>
      <c r="C408" s="941" t="s">
        <v>1986</v>
      </c>
      <c r="D408" s="941"/>
      <c r="E408" s="941"/>
      <c r="F408" s="941"/>
      <c r="G408" s="1676">
        <v>8815.9889999999996</v>
      </c>
      <c r="H408" s="1675">
        <v>10704.109</v>
      </c>
      <c r="I408" s="1675">
        <v>10111.825999999999</v>
      </c>
      <c r="J408" s="1629">
        <v>14.7</v>
      </c>
      <c r="K408" s="1631">
        <v>19843000</v>
      </c>
      <c r="L408" s="1630">
        <v>23522000</v>
      </c>
      <c r="M408" s="1630">
        <v>23569000</v>
      </c>
      <c r="N408" s="1629">
        <v>18.78</v>
      </c>
      <c r="O408" s="1628">
        <v>9</v>
      </c>
    </row>
    <row r="409" spans="1:15">
      <c r="A409" s="1634"/>
      <c r="B409" s="941"/>
      <c r="C409" s="941" t="s">
        <v>1985</v>
      </c>
      <c r="D409" s="941"/>
      <c r="E409" s="941"/>
      <c r="F409" s="941"/>
      <c r="G409" s="1676">
        <v>2935.9749999999999</v>
      </c>
      <c r="H409" s="1675">
        <v>3167.9639999999999</v>
      </c>
      <c r="I409" s="1675">
        <v>3234.9769999999999</v>
      </c>
      <c r="J409" s="1629">
        <v>10.18</v>
      </c>
      <c r="K409" s="1631">
        <v>6326000</v>
      </c>
      <c r="L409" s="1630">
        <v>8034000</v>
      </c>
      <c r="M409" s="1630">
        <v>8162000</v>
      </c>
      <c r="N409" s="1629">
        <v>29.02</v>
      </c>
      <c r="O409" s="1628">
        <v>5</v>
      </c>
    </row>
    <row r="410" spans="1:15">
      <c r="A410" s="1634"/>
      <c r="B410" s="941"/>
      <c r="C410" s="941" t="s">
        <v>1984</v>
      </c>
      <c r="D410" s="941"/>
      <c r="E410" s="941"/>
      <c r="F410" s="941"/>
      <c r="G410" s="1676">
        <v>3099.2220000000002</v>
      </c>
      <c r="H410" s="1675">
        <v>3514.2849999999999</v>
      </c>
      <c r="I410" s="1675">
        <v>3385.348</v>
      </c>
      <c r="J410" s="1629">
        <v>9.23</v>
      </c>
      <c r="K410" s="1631">
        <v>8179000</v>
      </c>
      <c r="L410" s="1630">
        <v>10459000</v>
      </c>
      <c r="M410" s="1630">
        <v>10022000</v>
      </c>
      <c r="N410" s="1629">
        <v>22.53</v>
      </c>
      <c r="O410" s="1628">
        <v>7</v>
      </c>
    </row>
    <row r="411" spans="1:15">
      <c r="A411" s="1680"/>
      <c r="B411" s="1679"/>
      <c r="C411" s="941" t="s">
        <v>1983</v>
      </c>
      <c r="D411" s="1679"/>
      <c r="E411" s="1679"/>
      <c r="F411" s="941"/>
      <c r="G411" s="1676">
        <v>24347.227999999999</v>
      </c>
      <c r="H411" s="1675">
        <v>27783.648000000001</v>
      </c>
      <c r="I411" s="1675">
        <v>27190.874</v>
      </c>
      <c r="J411" s="1629">
        <v>11.68</v>
      </c>
      <c r="K411" s="1631">
        <v>112164000</v>
      </c>
      <c r="L411" s="1630">
        <v>140247000</v>
      </c>
      <c r="M411" s="1630">
        <v>136725000</v>
      </c>
      <c r="N411" s="1629">
        <v>21.9</v>
      </c>
      <c r="O411" s="1628">
        <v>44</v>
      </c>
    </row>
    <row r="412" spans="1:15">
      <c r="A412" s="1634"/>
      <c r="B412" s="941"/>
      <c r="C412" s="197" t="s">
        <v>1982</v>
      </c>
      <c r="D412" s="941"/>
      <c r="E412" s="941"/>
      <c r="F412" s="941" t="s">
        <v>373</v>
      </c>
      <c r="G412" s="1676">
        <v>83396.769</v>
      </c>
      <c r="H412" s="1675">
        <v>89059.876999999993</v>
      </c>
      <c r="I412" s="1675">
        <v>90071.115999999995</v>
      </c>
      <c r="J412" s="1629">
        <v>8</v>
      </c>
      <c r="K412" s="1631">
        <v>288896000</v>
      </c>
      <c r="L412" s="1630">
        <v>339121000</v>
      </c>
      <c r="M412" s="1630">
        <v>347776000</v>
      </c>
      <c r="N412" s="1629">
        <v>20.38</v>
      </c>
      <c r="O412" s="1628">
        <v>63</v>
      </c>
    </row>
    <row r="413" spans="1:15">
      <c r="A413" s="1650" t="s">
        <v>1981</v>
      </c>
      <c r="B413" s="1653"/>
      <c r="C413" s="1653"/>
      <c r="D413" s="1653"/>
      <c r="E413" s="1653"/>
      <c r="F413" s="941" t="s">
        <v>373</v>
      </c>
      <c r="G413" s="1678" t="s">
        <v>256</v>
      </c>
      <c r="H413" s="1677" t="s">
        <v>256</v>
      </c>
      <c r="I413" s="1677" t="s">
        <v>256</v>
      </c>
      <c r="J413" s="1637" t="s">
        <v>256</v>
      </c>
      <c r="K413" s="1639">
        <v>1688828000</v>
      </c>
      <c r="L413" s="1638">
        <v>2026836000</v>
      </c>
      <c r="M413" s="1638">
        <v>2242343000</v>
      </c>
      <c r="N413" s="1637">
        <v>32.78</v>
      </c>
      <c r="O413" s="1640">
        <v>190</v>
      </c>
    </row>
    <row r="414" spans="1:15">
      <c r="A414" s="1634" t="s">
        <v>1935</v>
      </c>
      <c r="B414" s="941"/>
      <c r="C414" s="941"/>
      <c r="D414" s="941"/>
      <c r="E414" s="1636"/>
      <c r="F414" s="1653"/>
      <c r="G414" s="1676"/>
      <c r="H414" s="1675"/>
      <c r="I414" s="1675"/>
      <c r="J414" s="1629" t="s">
        <v>373</v>
      </c>
      <c r="K414" s="1631"/>
      <c r="L414" s="1630"/>
      <c r="M414" s="1630"/>
      <c r="N414" s="1629"/>
      <c r="O414" s="1628"/>
    </row>
    <row r="415" spans="1:15">
      <c r="A415" s="1634"/>
      <c r="B415" s="941" t="s">
        <v>1980</v>
      </c>
      <c r="C415" s="941"/>
      <c r="D415" s="941"/>
      <c r="E415" s="941"/>
      <c r="F415" s="1092"/>
      <c r="G415" s="1676">
        <v>2223780</v>
      </c>
      <c r="H415" s="1675">
        <v>2101689</v>
      </c>
      <c r="I415" s="1675">
        <v>2016845</v>
      </c>
      <c r="J415" s="1629">
        <v>-9.31</v>
      </c>
      <c r="K415" s="1631">
        <v>515659000</v>
      </c>
      <c r="L415" s="1630">
        <v>592561000</v>
      </c>
      <c r="M415" s="1630">
        <v>671611000</v>
      </c>
      <c r="N415" s="1629">
        <v>30.24</v>
      </c>
      <c r="O415" s="1628">
        <v>111</v>
      </c>
    </row>
    <row r="416" spans="1:15">
      <c r="A416" s="1634"/>
      <c r="B416" s="941" t="s">
        <v>1979</v>
      </c>
      <c r="C416" s="941"/>
      <c r="D416" s="941"/>
      <c r="E416" s="941"/>
      <c r="F416" s="1092"/>
      <c r="G416" s="1676">
        <v>1606872</v>
      </c>
      <c r="H416" s="1675">
        <v>1594031</v>
      </c>
      <c r="I416" s="1675">
        <v>1551854</v>
      </c>
      <c r="J416" s="1629">
        <v>-3.42</v>
      </c>
      <c r="K416" s="1631">
        <v>398655000</v>
      </c>
      <c r="L416" s="1630">
        <v>459883000</v>
      </c>
      <c r="M416" s="1630">
        <v>504314000</v>
      </c>
      <c r="N416" s="1629">
        <v>26.5</v>
      </c>
      <c r="O416" s="1628">
        <v>102</v>
      </c>
    </row>
    <row r="417" spans="1:15">
      <c r="A417" s="1634"/>
      <c r="B417" s="941" t="s">
        <v>1978</v>
      </c>
      <c r="C417" s="941"/>
      <c r="D417" s="941"/>
      <c r="E417" s="941"/>
      <c r="F417" s="1092"/>
      <c r="G417" s="1676">
        <v>94867</v>
      </c>
      <c r="H417" s="1675">
        <v>107306</v>
      </c>
      <c r="I417" s="1675">
        <v>89223</v>
      </c>
      <c r="J417" s="1629">
        <v>-5.95</v>
      </c>
      <c r="K417" s="1631">
        <v>78047000</v>
      </c>
      <c r="L417" s="1630">
        <v>111534000</v>
      </c>
      <c r="M417" s="1630">
        <v>97955000</v>
      </c>
      <c r="N417" s="1629">
        <v>25.51</v>
      </c>
      <c r="O417" s="1628">
        <v>80</v>
      </c>
    </row>
    <row r="418" spans="1:15">
      <c r="A418" s="1634"/>
      <c r="B418" s="941" t="s">
        <v>1977</v>
      </c>
      <c r="C418" s="941"/>
      <c r="D418" s="941"/>
      <c r="E418" s="941"/>
      <c r="F418" s="1092"/>
      <c r="G418" s="1676">
        <v>1507975</v>
      </c>
      <c r="H418" s="1675">
        <v>1485838</v>
      </c>
      <c r="I418" s="1675">
        <v>1481231</v>
      </c>
      <c r="J418" s="1629">
        <v>-1.77</v>
      </c>
      <c r="K418" s="1631">
        <v>482339000</v>
      </c>
      <c r="L418" s="1630">
        <v>599329000</v>
      </c>
      <c r="M418" s="1630">
        <v>696607000</v>
      </c>
      <c r="N418" s="1629">
        <v>44.42</v>
      </c>
      <c r="O418" s="1628">
        <v>88</v>
      </c>
    </row>
    <row r="419" spans="1:15">
      <c r="A419" s="1646"/>
      <c r="B419" s="197" t="s">
        <v>1976</v>
      </c>
      <c r="C419" s="941"/>
      <c r="D419" s="197"/>
      <c r="E419" s="197"/>
      <c r="F419" s="670"/>
      <c r="G419" s="1676">
        <v>197445</v>
      </c>
      <c r="H419" s="1675">
        <v>200295</v>
      </c>
      <c r="I419" s="1675">
        <v>180950</v>
      </c>
      <c r="J419" s="1629">
        <v>-8.35</v>
      </c>
      <c r="K419" s="1631">
        <v>67438000</v>
      </c>
      <c r="L419" s="1630">
        <v>74316000</v>
      </c>
      <c r="M419" s="1630">
        <v>78638000</v>
      </c>
      <c r="N419" s="1629">
        <v>16.61</v>
      </c>
      <c r="O419" s="1628">
        <v>94</v>
      </c>
    </row>
    <row r="420" spans="1:15">
      <c r="A420" s="1644" t="s">
        <v>1975</v>
      </c>
      <c r="B420" s="197"/>
      <c r="C420" s="941"/>
      <c r="D420" s="197"/>
      <c r="E420" s="197"/>
      <c r="F420" s="670"/>
      <c r="G420" s="1678" t="s">
        <v>256</v>
      </c>
      <c r="H420" s="1677" t="s">
        <v>256</v>
      </c>
      <c r="I420" s="1677" t="s">
        <v>256</v>
      </c>
      <c r="J420" s="1637" t="s">
        <v>256</v>
      </c>
      <c r="K420" s="1639">
        <v>741404000</v>
      </c>
      <c r="L420" s="1638">
        <v>844659000</v>
      </c>
      <c r="M420" s="1638">
        <v>861305000</v>
      </c>
      <c r="N420" s="1637">
        <v>16.170000000000002</v>
      </c>
      <c r="O420" s="1640">
        <v>115</v>
      </c>
    </row>
    <row r="421" spans="1:15">
      <c r="A421" s="1646" t="s">
        <v>1940</v>
      </c>
      <c r="B421" s="197"/>
      <c r="C421" s="941"/>
      <c r="D421" s="197"/>
      <c r="E421" s="197"/>
      <c r="F421" s="670"/>
      <c r="G421" s="1676"/>
      <c r="H421" s="1675"/>
      <c r="I421" s="1675"/>
      <c r="J421" s="1629" t="s">
        <v>373</v>
      </c>
      <c r="K421" s="1631"/>
      <c r="L421" s="1630"/>
      <c r="M421" s="1630"/>
      <c r="N421" s="1629"/>
      <c r="O421" s="1628"/>
    </row>
    <row r="422" spans="1:15">
      <c r="A422" s="1646"/>
      <c r="B422" s="197" t="s">
        <v>1974</v>
      </c>
      <c r="C422" s="941"/>
      <c r="D422" s="197"/>
      <c r="E422" s="197"/>
      <c r="F422" s="670"/>
      <c r="G422" s="1676">
        <v>269114</v>
      </c>
      <c r="H422" s="1675">
        <v>296426</v>
      </c>
      <c r="I422" s="1675">
        <v>284998</v>
      </c>
      <c r="J422" s="1629">
        <v>5.9</v>
      </c>
      <c r="K422" s="1631">
        <v>412418000</v>
      </c>
      <c r="L422" s="1630">
        <v>481760000</v>
      </c>
      <c r="M422" s="1630">
        <v>491513000</v>
      </c>
      <c r="N422" s="1629">
        <v>19.18</v>
      </c>
      <c r="O422" s="1628">
        <v>63</v>
      </c>
    </row>
    <row r="423" spans="1:15">
      <c r="A423" s="1646"/>
      <c r="B423" s="197" t="s">
        <v>1973</v>
      </c>
      <c r="C423" s="941"/>
      <c r="D423" s="197"/>
      <c r="E423" s="197"/>
      <c r="F423" s="670"/>
      <c r="G423" s="1676">
        <v>125348</v>
      </c>
      <c r="H423" s="1675">
        <v>131477</v>
      </c>
      <c r="I423" s="1675">
        <v>134193</v>
      </c>
      <c r="J423" s="1629">
        <v>7.06</v>
      </c>
      <c r="K423" s="1631">
        <v>235400000</v>
      </c>
      <c r="L423" s="1630">
        <v>255303000</v>
      </c>
      <c r="M423" s="1630">
        <v>274065000</v>
      </c>
      <c r="N423" s="1629">
        <v>16.43</v>
      </c>
      <c r="O423" s="1628">
        <v>35</v>
      </c>
    </row>
    <row r="424" spans="1:15">
      <c r="A424" s="1646"/>
      <c r="B424" s="197" t="s">
        <v>1972</v>
      </c>
      <c r="C424" s="941"/>
      <c r="D424" s="197"/>
      <c r="E424" s="197"/>
      <c r="F424" s="670"/>
      <c r="G424" s="1676">
        <v>64791</v>
      </c>
      <c r="H424" s="1675">
        <v>74356</v>
      </c>
      <c r="I424" s="1675">
        <v>67053</v>
      </c>
      <c r="J424" s="1629">
        <v>3.49</v>
      </c>
      <c r="K424" s="1631">
        <v>93586000</v>
      </c>
      <c r="L424" s="1630">
        <v>107597000</v>
      </c>
      <c r="M424" s="1630">
        <v>95727000</v>
      </c>
      <c r="N424" s="1629">
        <v>2.29</v>
      </c>
      <c r="O424" s="1628">
        <v>64</v>
      </c>
    </row>
    <row r="425" spans="1:15">
      <c r="A425" s="1644" t="s">
        <v>1971</v>
      </c>
      <c r="B425" s="197"/>
      <c r="C425" s="941"/>
      <c r="D425" s="197"/>
      <c r="E425" s="197"/>
      <c r="F425" s="670"/>
      <c r="G425" s="1674" t="s">
        <v>256</v>
      </c>
      <c r="H425" s="1648" t="s">
        <v>256</v>
      </c>
      <c r="I425" s="1648" t="s">
        <v>256</v>
      </c>
      <c r="J425" s="1637" t="s">
        <v>256</v>
      </c>
      <c r="K425" s="1639">
        <v>290410000</v>
      </c>
      <c r="L425" s="1638">
        <v>319308000</v>
      </c>
      <c r="M425" s="1638">
        <v>285441000</v>
      </c>
      <c r="N425" s="1637">
        <v>-1.71</v>
      </c>
      <c r="O425" s="1640">
        <v>68</v>
      </c>
    </row>
    <row r="426" spans="1:15">
      <c r="A426" s="1646" t="s">
        <v>1935</v>
      </c>
      <c r="B426" s="197"/>
      <c r="C426" s="941"/>
      <c r="D426" s="197"/>
      <c r="E426" s="197"/>
      <c r="F426" s="670"/>
      <c r="G426" s="1633"/>
      <c r="H426" s="1632"/>
      <c r="I426" s="1632"/>
      <c r="J426" s="1629"/>
      <c r="K426" s="1631"/>
      <c r="L426" s="1630"/>
      <c r="M426" s="1630"/>
      <c r="N426" s="1629"/>
      <c r="O426" s="1628"/>
    </row>
    <row r="427" spans="1:15">
      <c r="A427" s="1646"/>
      <c r="B427" s="197" t="s">
        <v>1970</v>
      </c>
      <c r="C427" s="197"/>
      <c r="D427" s="197"/>
      <c r="E427" s="197"/>
      <c r="F427" s="670" t="s">
        <v>1955</v>
      </c>
      <c r="G427" s="1633">
        <v>68139</v>
      </c>
      <c r="H427" s="1632">
        <v>57798</v>
      </c>
      <c r="I427" s="1632">
        <v>62400</v>
      </c>
      <c r="J427" s="1629">
        <v>-8.42</v>
      </c>
      <c r="K427" s="1631">
        <v>19695000</v>
      </c>
      <c r="L427" s="1630">
        <v>12773000</v>
      </c>
      <c r="M427" s="1630">
        <v>16759000</v>
      </c>
      <c r="N427" s="1629">
        <v>-14.91</v>
      </c>
      <c r="O427" s="1628">
        <v>17</v>
      </c>
    </row>
    <row r="428" spans="1:15">
      <c r="A428" s="1646"/>
      <c r="B428" s="197" t="s">
        <v>1969</v>
      </c>
      <c r="C428" s="197"/>
      <c r="D428" s="197"/>
      <c r="E428" s="197"/>
      <c r="F428" s="670" t="s">
        <v>1955</v>
      </c>
      <c r="G428" s="1633">
        <v>21269</v>
      </c>
      <c r="H428" s="1632">
        <v>21821</v>
      </c>
      <c r="I428" s="1632">
        <v>17682</v>
      </c>
      <c r="J428" s="1629">
        <v>-16.86</v>
      </c>
      <c r="K428" s="1631">
        <v>4794000</v>
      </c>
      <c r="L428" s="1630">
        <v>4540000</v>
      </c>
      <c r="M428" s="1630">
        <v>3835000</v>
      </c>
      <c r="N428" s="1629">
        <v>-20</v>
      </c>
      <c r="O428" s="1628">
        <v>14</v>
      </c>
    </row>
    <row r="429" spans="1:15">
      <c r="A429" s="1634"/>
      <c r="B429" s="941" t="s">
        <v>1968</v>
      </c>
      <c r="C429" s="941"/>
      <c r="D429" s="941"/>
      <c r="E429" s="941"/>
      <c r="F429" s="1092" t="s">
        <v>1955</v>
      </c>
      <c r="G429" s="1633">
        <v>47350</v>
      </c>
      <c r="H429" s="1632">
        <v>48198</v>
      </c>
      <c r="I429" s="1632">
        <v>51202</v>
      </c>
      <c r="J429" s="1629">
        <v>8.14</v>
      </c>
      <c r="K429" s="1631">
        <v>4476000</v>
      </c>
      <c r="L429" s="1630">
        <v>4543000</v>
      </c>
      <c r="M429" s="1630">
        <v>4942000</v>
      </c>
      <c r="N429" s="1629">
        <v>10.41</v>
      </c>
      <c r="O429" s="1628">
        <v>17</v>
      </c>
    </row>
    <row r="430" spans="1:15">
      <c r="A430" s="1634"/>
      <c r="B430" s="941" t="s">
        <v>1967</v>
      </c>
      <c r="C430" s="941"/>
      <c r="D430" s="941"/>
      <c r="E430" s="941"/>
      <c r="F430" s="1092" t="s">
        <v>1955</v>
      </c>
      <c r="G430" s="1633">
        <v>40313</v>
      </c>
      <c r="H430" s="1632">
        <v>34258</v>
      </c>
      <c r="I430" s="1632">
        <v>44800</v>
      </c>
      <c r="J430" s="1629">
        <v>11.13</v>
      </c>
      <c r="K430" s="1631">
        <v>10694000</v>
      </c>
      <c r="L430" s="1630">
        <v>15181000</v>
      </c>
      <c r="M430" s="1630">
        <v>17385000</v>
      </c>
      <c r="N430" s="1629">
        <v>62.57</v>
      </c>
      <c r="O430" s="1628">
        <v>23</v>
      </c>
    </row>
    <row r="431" spans="1:15">
      <c r="A431" s="1673"/>
      <c r="B431" s="567" t="s">
        <v>1966</v>
      </c>
      <c r="C431" s="567"/>
      <c r="D431" s="1672"/>
      <c r="E431" s="1671"/>
      <c r="F431" s="1670" t="s">
        <v>1955</v>
      </c>
      <c r="G431" s="1633">
        <v>127359</v>
      </c>
      <c r="H431" s="1632">
        <v>150023</v>
      </c>
      <c r="I431" s="1632">
        <v>155838</v>
      </c>
      <c r="J431" s="1629">
        <v>22.36</v>
      </c>
      <c r="K431" s="1631">
        <v>17624000</v>
      </c>
      <c r="L431" s="1630">
        <v>22950000</v>
      </c>
      <c r="M431" s="1630">
        <v>22778000</v>
      </c>
      <c r="N431" s="1629">
        <v>29.24</v>
      </c>
      <c r="O431" s="1628">
        <v>28</v>
      </c>
    </row>
    <row r="432" spans="1:15">
      <c r="A432" s="1673"/>
      <c r="B432" s="567" t="s">
        <v>1965</v>
      </c>
      <c r="C432" s="567"/>
      <c r="D432" s="1672"/>
      <c r="E432" s="1671"/>
      <c r="F432" s="1670" t="s">
        <v>1955</v>
      </c>
      <c r="G432" s="1633">
        <v>53853</v>
      </c>
      <c r="H432" s="1632">
        <v>62982</v>
      </c>
      <c r="I432" s="1632">
        <v>58208</v>
      </c>
      <c r="J432" s="1629">
        <v>8.09</v>
      </c>
      <c r="K432" s="1631">
        <v>13977000</v>
      </c>
      <c r="L432" s="1630">
        <v>16078000</v>
      </c>
      <c r="M432" s="1630">
        <v>16584000</v>
      </c>
      <c r="N432" s="1629">
        <v>18.649999999999999</v>
      </c>
      <c r="O432" s="1628">
        <v>19</v>
      </c>
    </row>
    <row r="433" spans="1:15">
      <c r="A433" s="1673"/>
      <c r="B433" s="567" t="s">
        <v>1964</v>
      </c>
      <c r="C433" s="567"/>
      <c r="D433" s="1672"/>
      <c r="E433" s="1671"/>
      <c r="F433" s="1670" t="s">
        <v>1955</v>
      </c>
      <c r="G433" s="1633">
        <v>289987</v>
      </c>
      <c r="H433" s="1632">
        <v>306515</v>
      </c>
      <c r="I433" s="1632">
        <v>241508</v>
      </c>
      <c r="J433" s="1629">
        <v>-16.72</v>
      </c>
      <c r="K433" s="1631">
        <v>157849000</v>
      </c>
      <c r="L433" s="1630">
        <v>174594000</v>
      </c>
      <c r="M433" s="1630">
        <v>133722000</v>
      </c>
      <c r="N433" s="1629">
        <v>-15.28</v>
      </c>
      <c r="O433" s="1628">
        <v>39</v>
      </c>
    </row>
    <row r="434" spans="1:15">
      <c r="A434" s="1673"/>
      <c r="B434" s="567" t="s">
        <v>1963</v>
      </c>
      <c r="C434" s="567"/>
      <c r="D434" s="1672"/>
      <c r="E434" s="1671"/>
      <c r="F434" s="1670" t="s">
        <v>1955</v>
      </c>
      <c r="G434" s="1633">
        <v>131047</v>
      </c>
      <c r="H434" s="1632">
        <v>172663</v>
      </c>
      <c r="I434" s="1632">
        <v>156854</v>
      </c>
      <c r="J434" s="1629">
        <v>19.690000000000001</v>
      </c>
      <c r="K434" s="1631">
        <v>38614000</v>
      </c>
      <c r="L434" s="1630">
        <v>46735000</v>
      </c>
      <c r="M434" s="1630">
        <v>45313000</v>
      </c>
      <c r="N434" s="1629">
        <v>17.350000000000001</v>
      </c>
      <c r="O434" s="1628">
        <v>41</v>
      </c>
    </row>
    <row r="435" spans="1:15">
      <c r="A435" s="1673"/>
      <c r="B435" s="567" t="s">
        <v>1962</v>
      </c>
      <c r="C435" s="567"/>
      <c r="D435" s="1672"/>
      <c r="E435" s="1671"/>
      <c r="F435" s="1670" t="s">
        <v>1955</v>
      </c>
      <c r="G435" s="1633">
        <v>968</v>
      </c>
      <c r="H435" s="1632">
        <v>798</v>
      </c>
      <c r="I435" s="1632">
        <v>1061</v>
      </c>
      <c r="J435" s="1629">
        <v>9.61</v>
      </c>
      <c r="K435" s="1631">
        <v>832000</v>
      </c>
      <c r="L435" s="1630">
        <v>543000</v>
      </c>
      <c r="M435" s="1630">
        <v>739000</v>
      </c>
      <c r="N435" s="1629">
        <v>-11.18</v>
      </c>
      <c r="O435" s="1628">
        <v>10</v>
      </c>
    </row>
    <row r="436" spans="1:15">
      <c r="A436" s="1673"/>
      <c r="B436" s="567" t="s">
        <v>1961</v>
      </c>
      <c r="C436" s="567"/>
      <c r="D436" s="1672"/>
      <c r="E436" s="1671"/>
      <c r="F436" s="1670" t="s">
        <v>1955</v>
      </c>
      <c r="G436" s="1633">
        <v>787</v>
      </c>
      <c r="H436" s="1632">
        <v>1060</v>
      </c>
      <c r="I436" s="1632">
        <v>1055</v>
      </c>
      <c r="J436" s="1629">
        <v>34.049999999999997</v>
      </c>
      <c r="K436" s="1631">
        <v>185000</v>
      </c>
      <c r="L436" s="1630">
        <v>248000</v>
      </c>
      <c r="M436" s="1630">
        <v>174000</v>
      </c>
      <c r="N436" s="1629">
        <v>-5.95</v>
      </c>
      <c r="O436" s="1628">
        <v>7</v>
      </c>
    </row>
    <row r="437" spans="1:15">
      <c r="A437" s="1673"/>
      <c r="B437" s="567" t="s">
        <v>1960</v>
      </c>
      <c r="C437" s="567"/>
      <c r="D437" s="1672"/>
      <c r="E437" s="1671"/>
      <c r="F437" s="1670" t="s">
        <v>1955</v>
      </c>
      <c r="G437" s="1633">
        <v>47146</v>
      </c>
      <c r="H437" s="1632">
        <v>46276</v>
      </c>
      <c r="I437" s="1632">
        <v>68248</v>
      </c>
      <c r="J437" s="1629">
        <v>44.76</v>
      </c>
      <c r="K437" s="1631">
        <v>7542000</v>
      </c>
      <c r="L437" s="1630">
        <v>6947000</v>
      </c>
      <c r="M437" s="1630">
        <v>7023000</v>
      </c>
      <c r="N437" s="1629">
        <v>-6.88</v>
      </c>
      <c r="O437" s="1628">
        <v>21</v>
      </c>
    </row>
    <row r="438" spans="1:15">
      <c r="A438" s="1673"/>
      <c r="B438" s="567" t="s">
        <v>1959</v>
      </c>
      <c r="C438" s="567"/>
      <c r="D438" s="1672"/>
      <c r="E438" s="1671"/>
      <c r="F438" s="1670"/>
      <c r="G438" s="1633"/>
      <c r="H438" s="1632"/>
      <c r="I438" s="1632"/>
      <c r="J438" s="1662"/>
      <c r="K438" s="1631"/>
      <c r="L438" s="1630"/>
      <c r="M438" s="1630"/>
      <c r="N438" s="1662"/>
      <c r="O438" s="1628"/>
    </row>
    <row r="439" spans="1:15">
      <c r="A439" s="1673"/>
      <c r="B439" s="1616"/>
      <c r="C439" s="567" t="s">
        <v>1958</v>
      </c>
      <c r="D439" s="1672"/>
      <c r="E439" s="1671"/>
      <c r="F439" s="1670" t="s">
        <v>1955</v>
      </c>
      <c r="G439" s="1633">
        <v>97349</v>
      </c>
      <c r="H439" s="1632">
        <v>123294</v>
      </c>
      <c r="I439" s="1632">
        <v>109765</v>
      </c>
      <c r="J439" s="1629">
        <v>12.75</v>
      </c>
      <c r="K439" s="1631">
        <v>8454000</v>
      </c>
      <c r="L439" s="1630">
        <v>9730000</v>
      </c>
      <c r="M439" s="1630">
        <v>11971000</v>
      </c>
      <c r="N439" s="1629">
        <v>41.6</v>
      </c>
      <c r="O439" s="1628">
        <v>16</v>
      </c>
    </row>
    <row r="440" spans="1:15">
      <c r="A440" s="1673"/>
      <c r="B440" s="567" t="s">
        <v>1957</v>
      </c>
      <c r="C440" s="567"/>
      <c r="D440" s="1672"/>
      <c r="E440" s="1671"/>
      <c r="F440" s="1670"/>
      <c r="G440" s="1633"/>
      <c r="H440" s="1632"/>
      <c r="I440" s="1632"/>
      <c r="J440" s="1662"/>
      <c r="K440" s="1631"/>
      <c r="L440" s="1630"/>
      <c r="M440" s="1630"/>
      <c r="N440" s="1662"/>
      <c r="O440" s="1628"/>
    </row>
    <row r="441" spans="1:15">
      <c r="A441" s="1673"/>
      <c r="B441" s="1616"/>
      <c r="C441" s="567" t="s">
        <v>1956</v>
      </c>
      <c r="D441" s="1672"/>
      <c r="E441" s="1671"/>
      <c r="F441" s="1670" t="s">
        <v>1955</v>
      </c>
      <c r="G441" s="1633">
        <v>21385</v>
      </c>
      <c r="H441" s="1632">
        <v>17419</v>
      </c>
      <c r="I441" s="1632">
        <v>18834</v>
      </c>
      <c r="J441" s="1629">
        <v>-11.93</v>
      </c>
      <c r="K441" s="1639" t="s">
        <v>256</v>
      </c>
      <c r="L441" s="1630">
        <v>4165000</v>
      </c>
      <c r="M441" s="1630">
        <v>3863000</v>
      </c>
      <c r="N441" s="1637" t="s">
        <v>256</v>
      </c>
      <c r="O441" s="1628">
        <v>19</v>
      </c>
    </row>
    <row r="442" spans="1:15">
      <c r="A442" s="1669" t="s">
        <v>1954</v>
      </c>
      <c r="B442" s="1668"/>
      <c r="C442" s="1668"/>
      <c r="D442" s="1668"/>
      <c r="E442" s="1667"/>
      <c r="F442" s="1616"/>
      <c r="G442" s="1642" t="s">
        <v>256</v>
      </c>
      <c r="H442" s="1641" t="s">
        <v>256</v>
      </c>
      <c r="I442" s="1641" t="s">
        <v>256</v>
      </c>
      <c r="J442" s="1666" t="s">
        <v>256</v>
      </c>
      <c r="K442" s="1639">
        <v>335305000</v>
      </c>
      <c r="L442" s="1638">
        <v>338428000</v>
      </c>
      <c r="M442" s="1638">
        <v>319320000</v>
      </c>
      <c r="N442" s="1637">
        <v>-4.7699999999999996</v>
      </c>
      <c r="O442" s="1640">
        <v>37</v>
      </c>
    </row>
    <row r="443" spans="1:15">
      <c r="A443" s="1660" t="s">
        <v>1935</v>
      </c>
      <c r="B443" s="567"/>
      <c r="C443" s="567"/>
      <c r="D443" s="567"/>
      <c r="E443" s="1659"/>
      <c r="F443" s="1616"/>
      <c r="G443" s="1665"/>
      <c r="H443" s="1632"/>
      <c r="I443" s="1632"/>
      <c r="J443" s="1662"/>
      <c r="K443" s="1664"/>
      <c r="L443" s="1663"/>
      <c r="M443" s="1663"/>
      <c r="N443" s="1662"/>
      <c r="O443" s="1661"/>
    </row>
    <row r="444" spans="1:15">
      <c r="A444" s="1660"/>
      <c r="B444" s="567" t="s">
        <v>1953</v>
      </c>
      <c r="C444" s="567"/>
      <c r="D444" s="567"/>
      <c r="E444" s="1659"/>
      <c r="F444" s="1092" t="s">
        <v>1903</v>
      </c>
      <c r="G444" s="1633">
        <v>55759.675000000003</v>
      </c>
      <c r="H444" s="1632">
        <v>59170.400000000001</v>
      </c>
      <c r="I444" s="1632">
        <v>51045.139000000003</v>
      </c>
      <c r="J444" s="1629">
        <v>-8.4600000000000009</v>
      </c>
      <c r="K444" s="1631">
        <v>162787000</v>
      </c>
      <c r="L444" s="1630">
        <v>172236000</v>
      </c>
      <c r="M444" s="1630">
        <v>146307000</v>
      </c>
      <c r="N444" s="1629">
        <v>-10.119999999999999</v>
      </c>
      <c r="O444" s="1656">
        <v>21</v>
      </c>
    </row>
    <row r="445" spans="1:15">
      <c r="A445" s="1644" t="s">
        <v>1952</v>
      </c>
      <c r="B445" s="1643"/>
      <c r="C445" s="1643"/>
      <c r="D445" s="1643"/>
      <c r="E445" s="1653"/>
      <c r="F445" s="1651"/>
      <c r="G445" s="1633"/>
      <c r="H445" s="1658"/>
      <c r="I445" s="1658"/>
      <c r="J445" s="1637"/>
      <c r="K445" s="1631"/>
      <c r="L445" s="1657"/>
      <c r="M445" s="1657"/>
      <c r="N445" s="1637"/>
      <c r="O445" s="1656"/>
    </row>
    <row r="446" spans="1:15">
      <c r="A446" s="1655"/>
      <c r="B446" s="1654" t="s">
        <v>1951</v>
      </c>
      <c r="C446" s="1643"/>
      <c r="D446" s="1643"/>
      <c r="E446" s="1653"/>
      <c r="F446" s="1651"/>
      <c r="G446" s="1642" t="s">
        <v>256</v>
      </c>
      <c r="H446" s="1641" t="s">
        <v>256</v>
      </c>
      <c r="I446" s="1641" t="s">
        <v>256</v>
      </c>
      <c r="J446" s="1637" t="s">
        <v>256</v>
      </c>
      <c r="K446" s="1639">
        <v>186661000</v>
      </c>
      <c r="L446" s="1638">
        <v>116979000</v>
      </c>
      <c r="M446" s="1638">
        <v>189458000</v>
      </c>
      <c r="N446" s="1637">
        <v>1.5</v>
      </c>
      <c r="O446" s="1652">
        <v>199</v>
      </c>
    </row>
    <row r="447" spans="1:15">
      <c r="A447" s="1646" t="s">
        <v>1935</v>
      </c>
      <c r="B447" s="197"/>
      <c r="C447" s="197"/>
      <c r="D447" s="197"/>
      <c r="E447" s="941"/>
      <c r="F447" s="1092"/>
      <c r="G447" s="1633"/>
      <c r="H447" s="1632"/>
      <c r="I447" s="1632"/>
      <c r="J447" s="1629"/>
      <c r="K447" s="1631"/>
      <c r="L447" s="1630"/>
      <c r="M447" s="1630"/>
      <c r="N447" s="1629"/>
      <c r="O447" s="1628"/>
    </row>
    <row r="448" spans="1:15">
      <c r="A448" s="1646"/>
      <c r="B448" s="197" t="s">
        <v>1950</v>
      </c>
      <c r="C448" s="197"/>
      <c r="D448" s="197"/>
      <c r="E448" s="197"/>
      <c r="F448" s="670" t="s">
        <v>1903</v>
      </c>
      <c r="G448" s="1633">
        <v>10294.965</v>
      </c>
      <c r="H448" s="1632">
        <v>6005.134</v>
      </c>
      <c r="I448" s="1632">
        <v>10101.154</v>
      </c>
      <c r="J448" s="1629">
        <v>-1.88</v>
      </c>
      <c r="K448" s="1631">
        <v>10744000</v>
      </c>
      <c r="L448" s="1630">
        <v>6134000</v>
      </c>
      <c r="M448" s="1630">
        <v>10711000</v>
      </c>
      <c r="N448" s="1629">
        <v>-0.31</v>
      </c>
      <c r="O448" s="1628">
        <v>21</v>
      </c>
    </row>
    <row r="449" spans="1:15">
      <c r="A449" s="1646"/>
      <c r="B449" s="197" t="s">
        <v>1949</v>
      </c>
      <c r="C449" s="197"/>
      <c r="D449" s="197"/>
      <c r="E449" s="197"/>
      <c r="F449" s="670" t="s">
        <v>1903</v>
      </c>
      <c r="G449" s="1633">
        <v>17498.115000000002</v>
      </c>
      <c r="H449" s="1632">
        <v>9912.7150000000001</v>
      </c>
      <c r="I449" s="1632">
        <v>18808.162</v>
      </c>
      <c r="J449" s="1629">
        <v>7.49</v>
      </c>
      <c r="K449" s="1631">
        <v>13640000</v>
      </c>
      <c r="L449" s="1630">
        <v>7954000</v>
      </c>
      <c r="M449" s="1630">
        <v>14882000</v>
      </c>
      <c r="N449" s="1629">
        <v>9.11</v>
      </c>
      <c r="O449" s="1628">
        <v>16</v>
      </c>
    </row>
    <row r="450" spans="1:15">
      <c r="A450" s="1646"/>
      <c r="B450" s="197" t="s">
        <v>1948</v>
      </c>
      <c r="C450" s="197"/>
      <c r="D450" s="197"/>
      <c r="E450" s="197"/>
      <c r="F450" s="670" t="s">
        <v>1903</v>
      </c>
      <c r="G450" s="1633">
        <v>3488.9079999999999</v>
      </c>
      <c r="H450" s="1632">
        <v>4496.3540000000003</v>
      </c>
      <c r="I450" s="1632">
        <v>7385.7060000000001</v>
      </c>
      <c r="J450" s="1629">
        <v>111.69</v>
      </c>
      <c r="K450" s="1631">
        <v>1951000</v>
      </c>
      <c r="L450" s="1630">
        <v>1681000</v>
      </c>
      <c r="M450" s="1630">
        <v>2635000</v>
      </c>
      <c r="N450" s="1629">
        <v>35.06</v>
      </c>
      <c r="O450" s="1628">
        <v>6</v>
      </c>
    </row>
    <row r="451" spans="1:15">
      <c r="A451" s="1646"/>
      <c r="B451" s="197" t="s">
        <v>1947</v>
      </c>
      <c r="C451" s="197"/>
      <c r="D451" s="197"/>
      <c r="E451" s="197"/>
      <c r="F451" s="670" t="s">
        <v>1903</v>
      </c>
      <c r="G451" s="1633">
        <v>139326.82800000001</v>
      </c>
      <c r="H451" s="1632">
        <v>73963.13</v>
      </c>
      <c r="I451" s="1632">
        <v>134164.53899999999</v>
      </c>
      <c r="J451" s="1629">
        <v>-3.71</v>
      </c>
      <c r="K451" s="1631">
        <v>117002000</v>
      </c>
      <c r="L451" s="1630">
        <v>61693000</v>
      </c>
      <c r="M451" s="1630">
        <v>121033000</v>
      </c>
      <c r="N451" s="1629">
        <v>3.45</v>
      </c>
      <c r="O451" s="1628">
        <v>164</v>
      </c>
    </row>
    <row r="452" spans="1:15">
      <c r="A452" s="1646"/>
      <c r="B452" s="197" t="s">
        <v>1946</v>
      </c>
      <c r="C452" s="197"/>
      <c r="D452" s="197"/>
      <c r="E452" s="197"/>
      <c r="F452" s="670" t="s">
        <v>1903</v>
      </c>
      <c r="G452" s="1633">
        <v>27369.764999999999</v>
      </c>
      <c r="H452" s="1632">
        <v>22039.066999999999</v>
      </c>
      <c r="I452" s="1632">
        <v>23631.797999999999</v>
      </c>
      <c r="J452" s="1629">
        <v>-13.66</v>
      </c>
      <c r="K452" s="1631">
        <v>43325000</v>
      </c>
      <c r="L452" s="1630">
        <v>39518000</v>
      </c>
      <c r="M452" s="1630">
        <v>40197000</v>
      </c>
      <c r="N452" s="1629">
        <v>-7.22</v>
      </c>
      <c r="O452" s="1628">
        <v>15</v>
      </c>
    </row>
    <row r="453" spans="1:15">
      <c r="A453" s="1650" t="s">
        <v>1460</v>
      </c>
      <c r="B453" s="941"/>
      <c r="C453" s="941"/>
      <c r="D453" s="941"/>
      <c r="E453" s="941"/>
      <c r="F453" s="1651" t="s">
        <v>373</v>
      </c>
      <c r="G453" s="1642" t="s">
        <v>256</v>
      </c>
      <c r="H453" s="1641" t="s">
        <v>256</v>
      </c>
      <c r="I453" s="1641" t="s">
        <v>256</v>
      </c>
      <c r="J453" s="1637" t="s">
        <v>256</v>
      </c>
      <c r="K453" s="1639">
        <v>1634405000</v>
      </c>
      <c r="L453" s="1638">
        <v>1377959000</v>
      </c>
      <c r="M453" s="1638">
        <v>1841763000</v>
      </c>
      <c r="N453" s="1637">
        <v>12.69</v>
      </c>
      <c r="O453" s="1640">
        <v>274</v>
      </c>
    </row>
    <row r="454" spans="1:15">
      <c r="A454" s="1634" t="s">
        <v>1940</v>
      </c>
      <c r="B454" s="941"/>
      <c r="C454" s="941"/>
      <c r="D454" s="941"/>
      <c r="E454" s="941"/>
      <c r="F454" s="1092"/>
      <c r="G454" s="1642"/>
      <c r="H454" s="1641"/>
      <c r="I454" s="1641"/>
      <c r="J454" s="1637"/>
      <c r="K454" s="1631"/>
      <c r="L454" s="1630"/>
      <c r="M454" s="1630"/>
      <c r="N454" s="1629"/>
      <c r="O454" s="1628"/>
    </row>
    <row r="455" spans="1:15">
      <c r="A455" s="1634"/>
      <c r="B455" s="941" t="s">
        <v>1945</v>
      </c>
      <c r="C455" s="941"/>
      <c r="D455" s="941"/>
      <c r="E455" s="941"/>
      <c r="F455" s="670" t="s">
        <v>469</v>
      </c>
      <c r="G455" s="1633">
        <v>20732.928</v>
      </c>
      <c r="H455" s="1632">
        <v>16894.975999999999</v>
      </c>
      <c r="I455" s="1632">
        <v>21072.978999999999</v>
      </c>
      <c r="J455" s="1629">
        <v>1.64</v>
      </c>
      <c r="K455" s="1631">
        <v>1506664000</v>
      </c>
      <c r="L455" s="1630">
        <v>1263370000</v>
      </c>
      <c r="M455" s="1630">
        <v>1687274000</v>
      </c>
      <c r="N455" s="1629">
        <v>11.99</v>
      </c>
      <c r="O455" s="1628">
        <v>264</v>
      </c>
    </row>
    <row r="456" spans="1:15">
      <c r="A456" s="1634"/>
      <c r="B456" s="941" t="s">
        <v>1944</v>
      </c>
      <c r="C456" s="941"/>
      <c r="D456" s="941"/>
      <c r="E456" s="941"/>
      <c r="F456" s="670" t="s">
        <v>469</v>
      </c>
      <c r="G456" s="1633">
        <v>1151.3040000000001</v>
      </c>
      <c r="H456" s="1632">
        <v>981.80200000000002</v>
      </c>
      <c r="I456" s="1632">
        <v>1328.24</v>
      </c>
      <c r="J456" s="1629">
        <v>15.37</v>
      </c>
      <c r="K456" s="1631">
        <v>100140000</v>
      </c>
      <c r="L456" s="1630">
        <v>78202000</v>
      </c>
      <c r="M456" s="1630">
        <v>112364000</v>
      </c>
      <c r="N456" s="1629">
        <v>12.21</v>
      </c>
      <c r="O456" s="1628">
        <v>99</v>
      </c>
    </row>
    <row r="457" spans="1:15">
      <c r="A457" s="1634"/>
      <c r="B457" s="941" t="s">
        <v>1943</v>
      </c>
      <c r="C457" s="941"/>
      <c r="D457" s="941"/>
      <c r="E457" s="941"/>
      <c r="F457" s="1647"/>
      <c r="G457" s="1648" t="s">
        <v>242</v>
      </c>
      <c r="H457" s="1648" t="s">
        <v>256</v>
      </c>
      <c r="I457" s="1648" t="s">
        <v>256</v>
      </c>
      <c r="J457" s="1637" t="s">
        <v>256</v>
      </c>
      <c r="K457" s="1631">
        <v>10426000</v>
      </c>
      <c r="L457" s="1630">
        <v>9486000</v>
      </c>
      <c r="M457" s="1630">
        <v>12462000</v>
      </c>
      <c r="N457" s="1629">
        <v>19.53</v>
      </c>
      <c r="O457" s="1628">
        <v>173</v>
      </c>
    </row>
    <row r="458" spans="1:15">
      <c r="A458" s="1634"/>
      <c r="B458" s="941" t="s">
        <v>1942</v>
      </c>
      <c r="C458" s="941"/>
      <c r="D458" s="941"/>
      <c r="E458" s="941"/>
      <c r="F458" s="1647"/>
      <c r="G458" s="1648" t="s">
        <v>242</v>
      </c>
      <c r="H458" s="1648" t="s">
        <v>256</v>
      </c>
      <c r="I458" s="1648" t="s">
        <v>256</v>
      </c>
      <c r="J458" s="1637" t="s">
        <v>256</v>
      </c>
      <c r="K458" s="1631">
        <v>17175000</v>
      </c>
      <c r="L458" s="1630">
        <v>26900000</v>
      </c>
      <c r="M458" s="1630">
        <v>29663000</v>
      </c>
      <c r="N458" s="1629">
        <v>72.709999999999994</v>
      </c>
      <c r="O458" s="1628">
        <v>22</v>
      </c>
    </row>
    <row r="459" spans="1:15">
      <c r="A459" s="1650" t="s">
        <v>1941</v>
      </c>
      <c r="B459" s="941"/>
      <c r="C459" s="941"/>
      <c r="D459" s="941"/>
      <c r="E459" s="941"/>
      <c r="F459" s="1649"/>
      <c r="G459" s="1648" t="s">
        <v>256</v>
      </c>
      <c r="H459" s="1648" t="s">
        <v>256</v>
      </c>
      <c r="I459" s="1648" t="s">
        <v>256</v>
      </c>
      <c r="J459" s="1637" t="s">
        <v>256</v>
      </c>
      <c r="K459" s="1639">
        <v>170236000</v>
      </c>
      <c r="L459" s="1638">
        <v>177360000</v>
      </c>
      <c r="M459" s="1638">
        <v>207101000</v>
      </c>
      <c r="N459" s="1637">
        <v>21.66</v>
      </c>
      <c r="O459" s="1640">
        <v>25</v>
      </c>
    </row>
    <row r="460" spans="1:15">
      <c r="A460" s="1634" t="s">
        <v>1940</v>
      </c>
      <c r="B460" s="941"/>
      <c r="C460" s="941"/>
      <c r="D460" s="941"/>
      <c r="E460" s="941"/>
      <c r="F460" s="1647"/>
      <c r="G460" s="1641"/>
      <c r="H460" s="1641"/>
      <c r="I460" s="1641"/>
      <c r="J460" s="1637"/>
      <c r="K460" s="1631"/>
      <c r="L460" s="1630"/>
      <c r="M460" s="1630"/>
      <c r="N460" s="1629"/>
      <c r="O460" s="1628"/>
    </row>
    <row r="461" spans="1:15">
      <c r="A461" s="1634"/>
      <c r="B461" s="941" t="s">
        <v>1939</v>
      </c>
      <c r="C461" s="941"/>
      <c r="D461" s="941"/>
      <c r="E461" s="941"/>
      <c r="F461" s="941"/>
      <c r="G461" s="1633">
        <v>469506.55</v>
      </c>
      <c r="H461" s="1632">
        <v>437024.06699999998</v>
      </c>
      <c r="I461" s="1632">
        <v>463679.93300000002</v>
      </c>
      <c r="J461" s="1629">
        <v>-1.24</v>
      </c>
      <c r="K461" s="1639" t="s">
        <v>256</v>
      </c>
      <c r="L461" s="1638" t="s">
        <v>256</v>
      </c>
      <c r="M461" s="1638" t="s">
        <v>256</v>
      </c>
      <c r="N461" s="1637" t="s">
        <v>256</v>
      </c>
      <c r="O461" s="1628">
        <v>27</v>
      </c>
    </row>
    <row r="462" spans="1:15">
      <c r="A462" s="1634"/>
      <c r="B462" s="941"/>
      <c r="C462" s="941"/>
      <c r="D462" s="941"/>
      <c r="E462" s="1636" t="s">
        <v>1932</v>
      </c>
      <c r="F462" s="941"/>
      <c r="G462" s="1633">
        <v>461205.342</v>
      </c>
      <c r="H462" s="1632">
        <v>429442.55800000002</v>
      </c>
      <c r="I462" s="1632">
        <v>455093.25699999998</v>
      </c>
      <c r="J462" s="1629">
        <v>-1.33</v>
      </c>
      <c r="K462" s="1631">
        <v>161102000</v>
      </c>
      <c r="L462" s="1630">
        <v>167716000</v>
      </c>
      <c r="M462" s="1630">
        <v>197427000</v>
      </c>
      <c r="N462" s="1637" t="s">
        <v>256</v>
      </c>
      <c r="O462" s="1628">
        <v>23</v>
      </c>
    </row>
    <row r="463" spans="1:15">
      <c r="A463" s="1634"/>
      <c r="B463" s="941" t="s">
        <v>1938</v>
      </c>
      <c r="C463" s="941"/>
      <c r="D463" s="941"/>
      <c r="E463" s="941"/>
      <c r="F463" s="941"/>
      <c r="G463" s="1633">
        <v>22484.080000000002</v>
      </c>
      <c r="H463" s="1632" t="s">
        <v>256</v>
      </c>
      <c r="I463" s="1632">
        <v>20723.222000000002</v>
      </c>
      <c r="J463" s="1629">
        <v>-7.83</v>
      </c>
      <c r="K463" s="1639" t="s">
        <v>256</v>
      </c>
      <c r="L463" s="1638" t="s">
        <v>256</v>
      </c>
      <c r="M463" s="1638" t="s">
        <v>256</v>
      </c>
      <c r="N463" s="1637" t="s">
        <v>256</v>
      </c>
      <c r="O463" s="1628">
        <v>7</v>
      </c>
    </row>
    <row r="464" spans="1:15">
      <c r="A464" s="1646"/>
      <c r="B464" s="197"/>
      <c r="C464" s="197"/>
      <c r="D464" s="197"/>
      <c r="E464" s="1645" t="s">
        <v>1932</v>
      </c>
      <c r="F464" s="197"/>
      <c r="G464" s="1633">
        <v>21286.231</v>
      </c>
      <c r="H464" s="1632">
        <v>19374.522000000001</v>
      </c>
      <c r="I464" s="1632">
        <v>19308.905999999999</v>
      </c>
      <c r="J464" s="1629">
        <v>-9.2899999999999991</v>
      </c>
      <c r="K464" s="1631">
        <v>9134000</v>
      </c>
      <c r="L464" s="1630">
        <v>9645000</v>
      </c>
      <c r="M464" s="1630">
        <v>9674000</v>
      </c>
      <c r="N464" s="1637" t="s">
        <v>256</v>
      </c>
      <c r="O464" s="1628">
        <v>5</v>
      </c>
    </row>
    <row r="465" spans="1:15">
      <c r="A465" s="1644" t="s">
        <v>1937</v>
      </c>
      <c r="B465" s="1643"/>
      <c r="C465" s="1643"/>
      <c r="D465" s="1643"/>
      <c r="E465" s="1643"/>
      <c r="F465" s="1643"/>
      <c r="G465" s="1633" t="s">
        <v>373</v>
      </c>
      <c r="H465" s="1632" t="s">
        <v>373</v>
      </c>
      <c r="I465" s="1632" t="s">
        <v>373</v>
      </c>
      <c r="J465" s="1629"/>
      <c r="K465" s="1631"/>
      <c r="L465" s="1630"/>
      <c r="M465" s="1630"/>
      <c r="N465" s="1629"/>
      <c r="O465" s="1628"/>
    </row>
    <row r="466" spans="1:15">
      <c r="A466" s="1644"/>
      <c r="B466" s="1643" t="s">
        <v>1936</v>
      </c>
      <c r="C466" s="1643"/>
      <c r="D466" s="1643"/>
      <c r="E466" s="1643"/>
      <c r="F466" s="1643"/>
      <c r="G466" s="1642" t="s">
        <v>256</v>
      </c>
      <c r="H466" s="1641" t="s">
        <v>256</v>
      </c>
      <c r="I466" s="1641" t="s">
        <v>256</v>
      </c>
      <c r="J466" s="1637" t="s">
        <v>256</v>
      </c>
      <c r="K466" s="1639">
        <v>2275049000</v>
      </c>
      <c r="L466" s="1638">
        <v>2116172000</v>
      </c>
      <c r="M466" s="1638">
        <v>2527267000</v>
      </c>
      <c r="N466" s="1637">
        <v>11.09</v>
      </c>
      <c r="O466" s="1640">
        <v>341</v>
      </c>
    </row>
    <row r="467" spans="1:15">
      <c r="A467" s="1634" t="s">
        <v>1935</v>
      </c>
      <c r="B467" s="941"/>
      <c r="C467" s="941"/>
      <c r="D467" s="941"/>
      <c r="E467" s="941"/>
      <c r="F467" s="941"/>
      <c r="G467" s="1633"/>
      <c r="H467" s="1632"/>
      <c r="I467" s="1632"/>
      <c r="J467" s="1629"/>
      <c r="K467" s="1631"/>
      <c r="L467" s="1630"/>
      <c r="M467" s="1630"/>
      <c r="N467" s="1629"/>
      <c r="O467" s="1628"/>
    </row>
    <row r="468" spans="1:15">
      <c r="A468" s="1634"/>
      <c r="B468" s="941"/>
      <c r="C468" s="941" t="s">
        <v>1934</v>
      </c>
      <c r="D468" s="941"/>
      <c r="E468" s="941"/>
      <c r="F468" s="1092" t="s">
        <v>1903</v>
      </c>
      <c r="G468" s="1633">
        <v>1459865.328</v>
      </c>
      <c r="H468" s="1632">
        <v>1260215.2930000001</v>
      </c>
      <c r="I468" s="1632">
        <v>1394559.3319999999</v>
      </c>
      <c r="J468" s="1629">
        <v>-4.47</v>
      </c>
      <c r="K468" s="1639" t="s">
        <v>256</v>
      </c>
      <c r="L468" s="1638" t="s">
        <v>256</v>
      </c>
      <c r="M468" s="1638" t="s">
        <v>256</v>
      </c>
      <c r="N468" s="1638" t="s">
        <v>256</v>
      </c>
      <c r="O468" s="1628">
        <v>129</v>
      </c>
    </row>
    <row r="469" spans="1:15">
      <c r="A469" s="1634"/>
      <c r="B469" s="941"/>
      <c r="C469" s="941"/>
      <c r="D469" s="941"/>
      <c r="E469" s="1636" t="s">
        <v>1932</v>
      </c>
      <c r="F469" s="1092" t="s">
        <v>1903</v>
      </c>
      <c r="G469" s="1633">
        <v>1384237.264</v>
      </c>
      <c r="H469" s="1632">
        <v>1193759.6740000001</v>
      </c>
      <c r="I469" s="1632">
        <v>1315959.074</v>
      </c>
      <c r="J469" s="1629">
        <v>-4.93</v>
      </c>
      <c r="K469" s="1631">
        <v>264341000</v>
      </c>
      <c r="L469" s="1630">
        <v>248595000</v>
      </c>
      <c r="M469" s="1630">
        <v>299105000</v>
      </c>
      <c r="N469" s="1629">
        <v>13.15</v>
      </c>
      <c r="O469" s="1628">
        <v>129</v>
      </c>
    </row>
    <row r="470" spans="1:15">
      <c r="A470" s="1634"/>
      <c r="B470" s="941"/>
      <c r="C470" s="941" t="s">
        <v>1933</v>
      </c>
      <c r="D470" s="941"/>
      <c r="E470" s="941"/>
      <c r="F470" s="1092" t="s">
        <v>1903</v>
      </c>
      <c r="G470" s="1633">
        <v>1990025.666</v>
      </c>
      <c r="H470" s="1632">
        <v>1744988.0249999999</v>
      </c>
      <c r="I470" s="1632">
        <v>1971671.2169999999</v>
      </c>
      <c r="J470" s="1629">
        <v>-0.92</v>
      </c>
      <c r="K470" s="1639" t="s">
        <v>256</v>
      </c>
      <c r="L470" s="1638" t="s">
        <v>256</v>
      </c>
      <c r="M470" s="1638" t="s">
        <v>256</v>
      </c>
      <c r="N470" s="1637" t="s">
        <v>256</v>
      </c>
      <c r="O470" s="1628">
        <v>123</v>
      </c>
    </row>
    <row r="471" spans="1:15">
      <c r="A471" s="1634"/>
      <c r="B471" s="941"/>
      <c r="C471" s="941"/>
      <c r="D471" s="941"/>
      <c r="E471" s="1636" t="s">
        <v>1932</v>
      </c>
      <c r="F471" s="1092" t="s">
        <v>1903</v>
      </c>
      <c r="G471" s="1633">
        <v>1979440.4839999999</v>
      </c>
      <c r="H471" s="1632">
        <v>1734978.8149999999</v>
      </c>
      <c r="I471" s="1632">
        <v>1959625.1880000001</v>
      </c>
      <c r="J471" s="1629">
        <v>-1</v>
      </c>
      <c r="K471" s="1631">
        <v>343926000</v>
      </c>
      <c r="L471" s="1630">
        <v>330126000</v>
      </c>
      <c r="M471" s="1630">
        <v>393048000</v>
      </c>
      <c r="N471" s="1629">
        <v>14.28</v>
      </c>
      <c r="O471" s="1628">
        <v>123</v>
      </c>
    </row>
    <row r="472" spans="1:15">
      <c r="A472" s="1634"/>
      <c r="B472" s="941"/>
      <c r="C472" s="941" t="s">
        <v>1931</v>
      </c>
      <c r="D472" s="941"/>
      <c r="E472" s="941"/>
      <c r="F472" s="670"/>
      <c r="G472" s="1633"/>
      <c r="H472" s="1632"/>
      <c r="I472" s="1632"/>
      <c r="J472" s="1629"/>
      <c r="K472" s="1631"/>
      <c r="L472" s="1630"/>
      <c r="M472" s="1630"/>
      <c r="N472" s="1629"/>
      <c r="O472" s="1628"/>
    </row>
    <row r="473" spans="1:15">
      <c r="A473" s="1634"/>
      <c r="B473" s="941"/>
      <c r="C473" s="941"/>
      <c r="D473" s="941" t="s">
        <v>1930</v>
      </c>
      <c r="E473" s="941"/>
      <c r="F473" s="1092" t="s">
        <v>1903</v>
      </c>
      <c r="G473" s="1633">
        <v>16600.893</v>
      </c>
      <c r="H473" s="1632">
        <v>16938.421999999999</v>
      </c>
      <c r="I473" s="1632">
        <v>19271.41</v>
      </c>
      <c r="J473" s="1629">
        <v>16.09</v>
      </c>
      <c r="K473" s="1631">
        <v>5776000</v>
      </c>
      <c r="L473" s="1630">
        <v>5619000</v>
      </c>
      <c r="M473" s="1630">
        <v>7223000</v>
      </c>
      <c r="N473" s="1629">
        <v>25.05</v>
      </c>
      <c r="O473" s="1628">
        <v>83</v>
      </c>
    </row>
    <row r="474" spans="1:15">
      <c r="A474" s="1634"/>
      <c r="B474" s="941"/>
      <c r="C474" s="941" t="s">
        <v>1929</v>
      </c>
      <c r="D474" s="941"/>
      <c r="E474" s="941"/>
      <c r="F474" s="1092" t="s">
        <v>1903</v>
      </c>
      <c r="G474" s="1633">
        <v>28187.687000000002</v>
      </c>
      <c r="H474" s="1632">
        <v>27408.967000000001</v>
      </c>
      <c r="I474" s="1632">
        <v>24930.699000000001</v>
      </c>
      <c r="J474" s="1629">
        <v>-11.55</v>
      </c>
      <c r="K474" s="1631">
        <v>13169000</v>
      </c>
      <c r="L474" s="1630">
        <v>12904000</v>
      </c>
      <c r="M474" s="1630">
        <v>12432000</v>
      </c>
      <c r="N474" s="1629">
        <v>-5.6</v>
      </c>
      <c r="O474" s="1628">
        <v>12</v>
      </c>
    </row>
    <row r="475" spans="1:15">
      <c r="A475" s="1634"/>
      <c r="B475" s="941"/>
      <c r="C475" s="941" t="s">
        <v>1928</v>
      </c>
      <c r="D475" s="941"/>
      <c r="E475" s="941"/>
      <c r="F475" s="1092" t="s">
        <v>1903</v>
      </c>
      <c r="G475" s="1633">
        <v>738531.89099999995</v>
      </c>
      <c r="H475" s="1632">
        <v>651056.58100000001</v>
      </c>
      <c r="I475" s="1632">
        <v>741786.89599999995</v>
      </c>
      <c r="J475" s="1629">
        <v>0.44</v>
      </c>
      <c r="K475" s="1631">
        <v>383240000</v>
      </c>
      <c r="L475" s="1630">
        <v>352299000</v>
      </c>
      <c r="M475" s="1630">
        <v>421678000</v>
      </c>
      <c r="N475" s="1629">
        <v>10.029999999999999</v>
      </c>
      <c r="O475" s="1628">
        <v>177</v>
      </c>
    </row>
    <row r="476" spans="1:15">
      <c r="A476" s="1634"/>
      <c r="B476" s="941"/>
      <c r="C476" s="941" t="s">
        <v>1927</v>
      </c>
      <c r="D476" s="941"/>
      <c r="E476" s="941"/>
      <c r="F476" s="1092" t="s">
        <v>1903</v>
      </c>
      <c r="G476" s="1633">
        <v>303037.00900000002</v>
      </c>
      <c r="H476" s="1632">
        <v>269705.64500000002</v>
      </c>
      <c r="I476" s="1632">
        <v>312274.74800000002</v>
      </c>
      <c r="J476" s="1629">
        <v>3.05</v>
      </c>
      <c r="K476" s="1631">
        <v>186631000</v>
      </c>
      <c r="L476" s="1630">
        <v>173032000</v>
      </c>
      <c r="M476" s="1630">
        <v>203477000</v>
      </c>
      <c r="N476" s="1629">
        <v>9.0299999999999994</v>
      </c>
      <c r="O476" s="1628">
        <v>53</v>
      </c>
    </row>
    <row r="477" spans="1:15">
      <c r="A477" s="1634"/>
      <c r="B477" s="941"/>
      <c r="C477" s="941" t="s">
        <v>1926</v>
      </c>
      <c r="D477" s="941"/>
      <c r="E477" s="941"/>
      <c r="F477" s="1092" t="s">
        <v>1903</v>
      </c>
      <c r="G477" s="1633">
        <v>610330.05500000005</v>
      </c>
      <c r="H477" s="1632">
        <v>463377.82199999999</v>
      </c>
      <c r="I477" s="1632">
        <v>587072.25199999998</v>
      </c>
      <c r="J477" s="1629">
        <v>-3.81</v>
      </c>
      <c r="K477" s="1631">
        <v>217512000</v>
      </c>
      <c r="L477" s="1630">
        <v>195418000</v>
      </c>
      <c r="M477" s="1630">
        <v>255358000</v>
      </c>
      <c r="N477" s="1629">
        <v>17.399999999999999</v>
      </c>
      <c r="O477" s="1628">
        <v>201</v>
      </c>
    </row>
    <row r="478" spans="1:15">
      <c r="A478" s="1634"/>
      <c r="B478" s="941"/>
      <c r="C478" s="941" t="s">
        <v>1925</v>
      </c>
      <c r="D478" s="941"/>
      <c r="E478" s="941"/>
      <c r="F478" s="1092" t="s">
        <v>1903</v>
      </c>
      <c r="G478" s="1633">
        <v>101065.357</v>
      </c>
      <c r="H478" s="1632">
        <v>92421.346999999994</v>
      </c>
      <c r="I478" s="1632">
        <v>93630.709000000003</v>
      </c>
      <c r="J478" s="1629">
        <v>-7.36</v>
      </c>
      <c r="K478" s="1631">
        <v>43158000</v>
      </c>
      <c r="L478" s="1630">
        <v>43957000</v>
      </c>
      <c r="M478" s="1630">
        <v>43653000</v>
      </c>
      <c r="N478" s="1629">
        <v>1.1499999999999999</v>
      </c>
      <c r="O478" s="1628">
        <v>100</v>
      </c>
    </row>
    <row r="479" spans="1:15">
      <c r="A479" s="1634"/>
      <c r="B479" s="941"/>
      <c r="C479" s="941" t="s">
        <v>1924</v>
      </c>
      <c r="D479" s="941"/>
      <c r="E479" s="941"/>
      <c r="F479" s="1092" t="s">
        <v>1903</v>
      </c>
      <c r="G479" s="1633">
        <v>136376.56599999999</v>
      </c>
      <c r="H479" s="1632">
        <v>117511.173</v>
      </c>
      <c r="I479" s="1632">
        <v>133537.943</v>
      </c>
      <c r="J479" s="1629">
        <v>-2.08</v>
      </c>
      <c r="K479" s="1631">
        <v>63493000</v>
      </c>
      <c r="L479" s="1630">
        <v>51392000</v>
      </c>
      <c r="M479" s="1630">
        <v>68155000</v>
      </c>
      <c r="N479" s="1629">
        <v>7.34</v>
      </c>
      <c r="O479" s="1628">
        <v>155</v>
      </c>
    </row>
    <row r="480" spans="1:15">
      <c r="A480" s="1634"/>
      <c r="B480" s="941"/>
      <c r="C480" s="941" t="s">
        <v>1923</v>
      </c>
      <c r="D480" s="941"/>
      <c r="E480" s="941"/>
      <c r="F480" s="1092" t="s">
        <v>1903</v>
      </c>
      <c r="G480" s="1633">
        <v>148658.076</v>
      </c>
      <c r="H480" s="1632">
        <v>119222.962</v>
      </c>
      <c r="I480" s="1632">
        <v>151807.76800000001</v>
      </c>
      <c r="J480" s="1629">
        <v>2.12</v>
      </c>
      <c r="K480" s="1631">
        <v>50359000</v>
      </c>
      <c r="L480" s="1630">
        <v>38435000</v>
      </c>
      <c r="M480" s="1630">
        <v>54680000</v>
      </c>
      <c r="N480" s="1629">
        <v>8.58</v>
      </c>
      <c r="O480" s="1628">
        <v>66</v>
      </c>
    </row>
    <row r="481" spans="1:15">
      <c r="A481" s="1634"/>
      <c r="B481" s="941"/>
      <c r="C481" s="568" t="s">
        <v>1922</v>
      </c>
      <c r="D481" s="568"/>
      <c r="E481" s="568"/>
      <c r="F481" s="1092" t="s">
        <v>1903</v>
      </c>
      <c r="G481" s="1633">
        <v>153300.24</v>
      </c>
      <c r="H481" s="1632">
        <v>142096.465</v>
      </c>
      <c r="I481" s="1632">
        <v>142307.35200000001</v>
      </c>
      <c r="J481" s="1629">
        <v>-7.17</v>
      </c>
      <c r="K481" s="1631">
        <v>73740000</v>
      </c>
      <c r="L481" s="1630">
        <v>76516000</v>
      </c>
      <c r="M481" s="1630">
        <v>79760000</v>
      </c>
      <c r="N481" s="1629">
        <v>8.16</v>
      </c>
      <c r="O481" s="1628">
        <v>117</v>
      </c>
    </row>
    <row r="482" spans="1:15">
      <c r="A482" s="1634"/>
      <c r="B482" s="941"/>
      <c r="C482" s="941" t="s">
        <v>1921</v>
      </c>
      <c r="D482" s="941"/>
      <c r="E482" s="941"/>
      <c r="F482" s="1092"/>
      <c r="G482" s="1633"/>
      <c r="H482" s="1632"/>
      <c r="I482" s="1632"/>
      <c r="J482" s="1629"/>
      <c r="K482" s="1631"/>
      <c r="L482" s="1630"/>
      <c r="M482" s="1630"/>
      <c r="N482" s="1629"/>
      <c r="O482" s="1628"/>
    </row>
    <row r="483" spans="1:15">
      <c r="A483" s="1634"/>
      <c r="B483" s="941"/>
      <c r="C483" s="197"/>
      <c r="D483" s="941" t="s">
        <v>1920</v>
      </c>
      <c r="E483" s="941"/>
      <c r="F483" s="1092" t="s">
        <v>1903</v>
      </c>
      <c r="G483" s="1633">
        <v>119597.74800000001</v>
      </c>
      <c r="H483" s="1632">
        <v>106923.769</v>
      </c>
      <c r="I483" s="1632">
        <v>145942.64799999999</v>
      </c>
      <c r="J483" s="1629">
        <v>22.03</v>
      </c>
      <c r="K483" s="1631">
        <v>59890000</v>
      </c>
      <c r="L483" s="1630">
        <v>54295000</v>
      </c>
      <c r="M483" s="1630">
        <v>77205000</v>
      </c>
      <c r="N483" s="1629">
        <v>28.91</v>
      </c>
      <c r="O483" s="1628">
        <v>80</v>
      </c>
    </row>
    <row r="484" spans="1:15">
      <c r="A484" s="1634"/>
      <c r="B484" s="941"/>
      <c r="C484" s="941" t="s">
        <v>1919</v>
      </c>
      <c r="D484" s="1635"/>
      <c r="E484" s="941"/>
      <c r="F484" s="1092" t="s">
        <v>373</v>
      </c>
      <c r="G484" s="1633"/>
      <c r="H484" s="1632"/>
      <c r="I484" s="1632"/>
      <c r="J484" s="1629"/>
      <c r="K484" s="1631"/>
      <c r="L484" s="1630"/>
      <c r="M484" s="1630"/>
      <c r="N484" s="1629"/>
      <c r="O484" s="1628"/>
    </row>
    <row r="485" spans="1:15">
      <c r="A485" s="1634"/>
      <c r="B485" s="941"/>
      <c r="C485" s="941"/>
      <c r="D485" s="1635" t="s">
        <v>1918</v>
      </c>
      <c r="E485" s="941"/>
      <c r="F485" s="1092" t="s">
        <v>1903</v>
      </c>
      <c r="G485" s="1633">
        <v>16841.814999999999</v>
      </c>
      <c r="H485" s="1632">
        <v>15596.911</v>
      </c>
      <c r="I485" s="1632">
        <v>16085.755999999999</v>
      </c>
      <c r="J485" s="1629">
        <v>-4.49</v>
      </c>
      <c r="K485" s="1631">
        <v>6902000</v>
      </c>
      <c r="L485" s="1630">
        <v>6256000</v>
      </c>
      <c r="M485" s="1630">
        <v>6668000</v>
      </c>
      <c r="N485" s="1629">
        <v>-3.39</v>
      </c>
      <c r="O485" s="1628">
        <v>15</v>
      </c>
    </row>
    <row r="486" spans="1:15">
      <c r="A486" s="1634"/>
      <c r="B486" s="941"/>
      <c r="C486" s="941"/>
      <c r="D486" s="1635" t="s">
        <v>1917</v>
      </c>
      <c r="E486" s="941"/>
      <c r="F486" s="1092" t="s">
        <v>1903</v>
      </c>
      <c r="G486" s="1633">
        <v>11028.802</v>
      </c>
      <c r="H486" s="1632">
        <v>10261.761</v>
      </c>
      <c r="I486" s="1632">
        <v>12466.53</v>
      </c>
      <c r="J486" s="1629">
        <v>13.04</v>
      </c>
      <c r="K486" s="1631">
        <v>3949000</v>
      </c>
      <c r="L486" s="1630">
        <v>4113000</v>
      </c>
      <c r="M486" s="1630">
        <v>4508000</v>
      </c>
      <c r="N486" s="1629">
        <v>14.16</v>
      </c>
      <c r="O486" s="1628">
        <v>8</v>
      </c>
    </row>
    <row r="487" spans="1:15">
      <c r="A487" s="1634"/>
      <c r="B487" s="941"/>
      <c r="C487" s="941"/>
      <c r="D487" s="1635" t="s">
        <v>1916</v>
      </c>
      <c r="E487" s="941"/>
      <c r="F487" s="1092" t="s">
        <v>1903</v>
      </c>
      <c r="G487" s="1633">
        <v>8565.0679999999993</v>
      </c>
      <c r="H487" s="1632">
        <v>7844.5069999999996</v>
      </c>
      <c r="I487" s="1632">
        <v>8934.2639999999992</v>
      </c>
      <c r="J487" s="1629">
        <v>4.3099999999999996</v>
      </c>
      <c r="K487" s="1631">
        <v>7370000</v>
      </c>
      <c r="L487" s="1630">
        <v>7868000</v>
      </c>
      <c r="M487" s="1630">
        <v>8592000</v>
      </c>
      <c r="N487" s="1629">
        <v>16.579999999999998</v>
      </c>
      <c r="O487" s="1628">
        <v>39</v>
      </c>
    </row>
    <row r="488" spans="1:15">
      <c r="A488" s="1634"/>
      <c r="B488" s="941"/>
      <c r="C488" s="941"/>
      <c r="D488" s="1635" t="s">
        <v>1915</v>
      </c>
      <c r="E488" s="941"/>
      <c r="F488" s="1092" t="s">
        <v>1903</v>
      </c>
      <c r="G488" s="1633">
        <v>4550.3770000000004</v>
      </c>
      <c r="H488" s="1632">
        <v>5023.3649999999998</v>
      </c>
      <c r="I488" s="1632">
        <v>4666.8549999999996</v>
      </c>
      <c r="J488" s="1629">
        <v>2.56</v>
      </c>
      <c r="K488" s="1631">
        <v>3576000</v>
      </c>
      <c r="L488" s="1630">
        <v>4124000</v>
      </c>
      <c r="M488" s="1630">
        <v>4128000</v>
      </c>
      <c r="N488" s="1629">
        <v>15.44</v>
      </c>
      <c r="O488" s="1628">
        <v>40</v>
      </c>
    </row>
    <row r="489" spans="1:15">
      <c r="A489" s="1634"/>
      <c r="B489" s="941"/>
      <c r="C489" s="941"/>
      <c r="D489" s="941" t="s">
        <v>1914</v>
      </c>
      <c r="E489" s="941"/>
      <c r="F489" s="1092" t="s">
        <v>1903</v>
      </c>
      <c r="G489" s="1633">
        <v>28415.746999999999</v>
      </c>
      <c r="H489" s="1632">
        <v>30259.914000000001</v>
      </c>
      <c r="I489" s="1632">
        <v>30947.511999999999</v>
      </c>
      <c r="J489" s="1629">
        <v>8.91</v>
      </c>
      <c r="K489" s="1631">
        <v>22340000</v>
      </c>
      <c r="L489" s="1630">
        <v>25956000</v>
      </c>
      <c r="M489" s="1630">
        <v>26756000</v>
      </c>
      <c r="N489" s="1629">
        <v>19.77</v>
      </c>
      <c r="O489" s="1628">
        <v>43</v>
      </c>
    </row>
    <row r="490" spans="1:15">
      <c r="A490" s="1634"/>
      <c r="B490" s="941"/>
      <c r="C490" s="941"/>
      <c r="D490" s="941" t="s">
        <v>1913</v>
      </c>
      <c r="E490" s="941"/>
      <c r="F490" s="1092" t="s">
        <v>1903</v>
      </c>
      <c r="G490" s="1633">
        <v>15212.608</v>
      </c>
      <c r="H490" s="1632">
        <v>15397.995999999999</v>
      </c>
      <c r="I490" s="1632">
        <v>15922.518</v>
      </c>
      <c r="J490" s="1629">
        <v>4.67</v>
      </c>
      <c r="K490" s="1631">
        <v>10557000</v>
      </c>
      <c r="L490" s="1630">
        <v>12003000</v>
      </c>
      <c r="M490" s="1630">
        <v>11871000</v>
      </c>
      <c r="N490" s="1629">
        <v>12.45</v>
      </c>
      <c r="O490" s="1628">
        <v>35</v>
      </c>
    </row>
    <row r="491" spans="1:15">
      <c r="A491" s="1634"/>
      <c r="B491" s="941"/>
      <c r="C491" s="941"/>
      <c r="D491" s="941" t="s">
        <v>1912</v>
      </c>
      <c r="E491" s="941"/>
      <c r="F491" s="1092" t="s">
        <v>1903</v>
      </c>
      <c r="G491" s="1633">
        <v>20743.402999999998</v>
      </c>
      <c r="H491" s="1632">
        <v>23637.071</v>
      </c>
      <c r="I491" s="1632">
        <v>22164.829000000002</v>
      </c>
      <c r="J491" s="1629">
        <v>6.85</v>
      </c>
      <c r="K491" s="1631">
        <v>14159000</v>
      </c>
      <c r="L491" s="1630">
        <v>17987000</v>
      </c>
      <c r="M491" s="1630">
        <v>16269000</v>
      </c>
      <c r="N491" s="1629">
        <v>14.9</v>
      </c>
      <c r="O491" s="1628">
        <v>27</v>
      </c>
    </row>
    <row r="492" spans="1:15">
      <c r="A492" s="1634"/>
      <c r="B492" s="941"/>
      <c r="C492" s="941"/>
      <c r="D492" s="941" t="s">
        <v>1911</v>
      </c>
      <c r="E492" s="941"/>
      <c r="F492" s="1092" t="s">
        <v>1903</v>
      </c>
      <c r="G492" s="1633">
        <v>320.95999999999998</v>
      </c>
      <c r="H492" s="1632">
        <v>171.07400000000001</v>
      </c>
      <c r="I492" s="1632">
        <v>279.92700000000002</v>
      </c>
      <c r="J492" s="1629">
        <v>-12.78</v>
      </c>
      <c r="K492" s="1631">
        <v>500000</v>
      </c>
      <c r="L492" s="1630">
        <v>270000</v>
      </c>
      <c r="M492" s="1630">
        <v>477000</v>
      </c>
      <c r="N492" s="1629">
        <v>-4.5999999999999996</v>
      </c>
      <c r="O492" s="1628">
        <v>6</v>
      </c>
    </row>
    <row r="493" spans="1:15">
      <c r="A493" s="1634"/>
      <c r="B493" s="941"/>
      <c r="C493" s="941" t="s">
        <v>1910</v>
      </c>
      <c r="D493" s="941"/>
      <c r="E493" s="941"/>
      <c r="F493" s="1092" t="s">
        <v>1903</v>
      </c>
      <c r="G493" s="1633">
        <v>180406.16</v>
      </c>
      <c r="H493" s="1632">
        <v>164195.753</v>
      </c>
      <c r="I493" s="1632">
        <v>163004.99100000001</v>
      </c>
      <c r="J493" s="1629">
        <v>-9.65</v>
      </c>
      <c r="K493" s="1631">
        <v>86285000</v>
      </c>
      <c r="L493" s="1630">
        <v>79650000</v>
      </c>
      <c r="M493" s="1630">
        <v>82819000</v>
      </c>
      <c r="N493" s="1629">
        <v>-4.0199999999999996</v>
      </c>
      <c r="O493" s="1628">
        <v>61</v>
      </c>
    </row>
    <row r="494" spans="1:15">
      <c r="A494" s="1634"/>
      <c r="B494" s="941"/>
      <c r="C494" s="941" t="s">
        <v>1909</v>
      </c>
      <c r="D494" s="941"/>
      <c r="E494" s="941"/>
      <c r="F494" s="1092" t="s">
        <v>1903</v>
      </c>
      <c r="G494" s="1633">
        <v>16203.562</v>
      </c>
      <c r="H494" s="1632">
        <v>17115.484</v>
      </c>
      <c r="I494" s="1632">
        <v>20584.946</v>
      </c>
      <c r="J494" s="1629">
        <v>27.04</v>
      </c>
      <c r="K494" s="1631">
        <v>10254000</v>
      </c>
      <c r="L494" s="1630">
        <v>7433000</v>
      </c>
      <c r="M494" s="1630">
        <v>12050000</v>
      </c>
      <c r="N494" s="1629">
        <v>17.52</v>
      </c>
      <c r="O494" s="1628">
        <v>19</v>
      </c>
    </row>
    <row r="495" spans="1:15">
      <c r="A495" s="1634"/>
      <c r="B495" s="941"/>
      <c r="C495" s="941" t="s">
        <v>1908</v>
      </c>
      <c r="D495" s="941"/>
      <c r="E495" s="941"/>
      <c r="F495" s="1092" t="s">
        <v>1903</v>
      </c>
      <c r="G495" s="1633">
        <v>22561.481</v>
      </c>
      <c r="H495" s="1632">
        <v>19127.072</v>
      </c>
      <c r="I495" s="1632">
        <v>21463.207999999999</v>
      </c>
      <c r="J495" s="1629">
        <v>-4.87</v>
      </c>
      <c r="K495" s="1631">
        <v>12952000</v>
      </c>
      <c r="L495" s="1630">
        <v>11415000</v>
      </c>
      <c r="M495" s="1630">
        <v>14643000</v>
      </c>
      <c r="N495" s="1629">
        <v>13.06</v>
      </c>
      <c r="O495" s="1628">
        <v>43</v>
      </c>
    </row>
    <row r="496" spans="1:15">
      <c r="A496" s="1634"/>
      <c r="B496" s="941"/>
      <c r="C496" s="941" t="s">
        <v>1907</v>
      </c>
      <c r="D496" s="941"/>
      <c r="E496" s="941"/>
      <c r="F496" s="1092" t="s">
        <v>1903</v>
      </c>
      <c r="G496" s="1633">
        <v>9568.5589999999993</v>
      </c>
      <c r="H496" s="1632">
        <v>7844.53</v>
      </c>
      <c r="I496" s="1632">
        <v>9357.6389999999992</v>
      </c>
      <c r="J496" s="1629">
        <v>-2.2000000000000002</v>
      </c>
      <c r="K496" s="1631">
        <v>4841000</v>
      </c>
      <c r="L496" s="1630">
        <v>3894000</v>
      </c>
      <c r="M496" s="1630">
        <v>4777000</v>
      </c>
      <c r="N496" s="1629">
        <v>-1.32</v>
      </c>
      <c r="O496" s="1628">
        <v>23</v>
      </c>
    </row>
    <row r="497" spans="1:15">
      <c r="A497" s="1634"/>
      <c r="B497" s="941"/>
      <c r="C497" s="941" t="s">
        <v>1906</v>
      </c>
      <c r="D497" s="941"/>
      <c r="E497" s="941"/>
      <c r="F497" s="1092" t="s">
        <v>1903</v>
      </c>
      <c r="G497" s="1633">
        <v>246535.31400000001</v>
      </c>
      <c r="H497" s="1632">
        <v>181351.712</v>
      </c>
      <c r="I497" s="1632">
        <v>226091.533</v>
      </c>
      <c r="J497" s="1629">
        <v>-8.2899999999999991</v>
      </c>
      <c r="K497" s="1631">
        <v>89232000</v>
      </c>
      <c r="L497" s="1630">
        <v>63496000</v>
      </c>
      <c r="M497" s="1630">
        <v>98700000</v>
      </c>
      <c r="N497" s="1629">
        <v>10.61</v>
      </c>
      <c r="O497" s="1628">
        <v>48</v>
      </c>
    </row>
    <row r="498" spans="1:15">
      <c r="A498" s="1634"/>
      <c r="B498" s="941"/>
      <c r="C498" s="941" t="s">
        <v>1905</v>
      </c>
      <c r="D498" s="941"/>
      <c r="E498" s="941"/>
      <c r="F498" s="1092" t="s">
        <v>1903</v>
      </c>
      <c r="G498" s="1633">
        <v>151770.51199999999</v>
      </c>
      <c r="H498" s="1632">
        <v>140177.29399999999</v>
      </c>
      <c r="I498" s="1632">
        <v>145920.802</v>
      </c>
      <c r="J498" s="1629">
        <v>-3.85</v>
      </c>
      <c r="K498" s="1631">
        <v>185437000</v>
      </c>
      <c r="L498" s="1630">
        <v>170319000</v>
      </c>
      <c r="M498" s="1630">
        <v>172862000</v>
      </c>
      <c r="N498" s="1629">
        <v>-6.78</v>
      </c>
      <c r="O498" s="1628">
        <v>63</v>
      </c>
    </row>
    <row r="499" spans="1:15">
      <c r="A499" s="1627"/>
      <c r="B499" s="1626"/>
      <c r="C499" s="1625" t="s">
        <v>1904</v>
      </c>
      <c r="D499" s="1625"/>
      <c r="E499" s="1625"/>
      <c r="F499" s="1624" t="s">
        <v>1903</v>
      </c>
      <c r="G499" s="1623">
        <v>115446.046</v>
      </c>
      <c r="H499" s="1622">
        <v>113430.60799999999</v>
      </c>
      <c r="I499" s="1622">
        <v>126093.327</v>
      </c>
      <c r="J499" s="1621">
        <v>9.2200000000000006</v>
      </c>
      <c r="K499" s="1620">
        <v>108995000</v>
      </c>
      <c r="L499" s="1619">
        <v>117141000</v>
      </c>
      <c r="M499" s="1619">
        <v>142639000</v>
      </c>
      <c r="N499" s="1618">
        <v>30.87</v>
      </c>
      <c r="O499" s="1617">
        <v>24</v>
      </c>
    </row>
    <row r="500" spans="1:15">
      <c r="A500" s="549" t="s">
        <v>1902</v>
      </c>
    </row>
    <row r="501" spans="1:15">
      <c r="A501" s="194" t="s">
        <v>1901</v>
      </c>
    </row>
    <row r="502" spans="1:15">
      <c r="A502" s="194" t="s">
        <v>1900</v>
      </c>
    </row>
  </sheetData>
  <pageMargins left="0.78740157480314965" right="0.78740157480314965" top="0.39370078740157483" bottom="0.19685039370078741" header="0.19685039370078741" footer="0.19685039370078741"/>
  <pageSetup paperSize="9" orientation="portrait" r:id="rId1"/>
  <headerFooter alignWithMargins="0">
    <oddFooter xml:space="preserve">&amp;R&amp;8&amp;A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tabColor rgb="FF80CDEC"/>
  </sheetPr>
  <dimension ref="A1:N18"/>
  <sheetViews>
    <sheetView showGridLines="0" zoomScale="130" zoomScaleNormal="130" workbookViewId="0"/>
  </sheetViews>
  <sheetFormatPr baseColWidth="10" defaultRowHeight="15"/>
  <cols>
    <col min="1" max="1" width="11" customWidth="1"/>
    <col min="2" max="10" width="7" customWidth="1"/>
    <col min="11" max="11" width="7.28515625" bestFit="1" customWidth="1"/>
    <col min="12" max="13" width="7" customWidth="1"/>
    <col min="14" max="14" width="11.42578125" customWidth="1"/>
  </cols>
  <sheetData>
    <row r="1" spans="1:14">
      <c r="A1" s="293" t="s">
        <v>319</v>
      </c>
      <c r="B1" s="292"/>
      <c r="C1" s="292"/>
      <c r="D1" s="292"/>
      <c r="E1" s="292"/>
      <c r="F1" s="292"/>
      <c r="G1" s="292"/>
      <c r="H1" s="292"/>
      <c r="I1" s="292"/>
      <c r="J1" s="292"/>
      <c r="K1" s="292"/>
      <c r="L1" s="292"/>
      <c r="M1" s="292"/>
      <c r="N1" s="292"/>
    </row>
    <row r="2" spans="1:14">
      <c r="A2" s="291" t="s">
        <v>318</v>
      </c>
      <c r="B2" s="290"/>
      <c r="C2" s="290"/>
      <c r="D2" s="290"/>
      <c r="E2" s="290"/>
      <c r="F2" s="290"/>
      <c r="G2" s="290"/>
      <c r="H2" s="290"/>
      <c r="I2" s="290"/>
      <c r="J2" s="290"/>
      <c r="K2" s="290"/>
      <c r="L2" s="290"/>
      <c r="M2" s="290"/>
      <c r="N2" s="290"/>
    </row>
    <row r="3" spans="1:14">
      <c r="A3" s="291" t="s">
        <v>317</v>
      </c>
      <c r="B3" s="290"/>
      <c r="C3" s="290"/>
      <c r="D3" s="290"/>
      <c r="E3" s="290"/>
      <c r="F3" s="290"/>
      <c r="G3" s="290"/>
      <c r="H3" s="290"/>
      <c r="I3" s="290"/>
      <c r="J3" s="290"/>
      <c r="K3" s="290"/>
      <c r="L3" s="290"/>
      <c r="M3" s="290"/>
      <c r="N3" s="290"/>
    </row>
    <row r="4" spans="1:14">
      <c r="A4" s="2031" t="s">
        <v>290</v>
      </c>
      <c r="B4" s="289" t="s">
        <v>179</v>
      </c>
      <c r="C4" s="285" t="s">
        <v>178</v>
      </c>
      <c r="D4" s="288" t="s">
        <v>177</v>
      </c>
      <c r="E4" s="285" t="s">
        <v>176</v>
      </c>
      <c r="F4" s="288" t="s">
        <v>175</v>
      </c>
      <c r="G4" s="285" t="s">
        <v>174</v>
      </c>
      <c r="H4" s="285" t="s">
        <v>173</v>
      </c>
      <c r="I4" s="287" t="s">
        <v>316</v>
      </c>
      <c r="J4" s="286" t="s">
        <v>171</v>
      </c>
      <c r="K4" s="285" t="s">
        <v>315</v>
      </c>
      <c r="L4" s="285" t="s">
        <v>169</v>
      </c>
      <c r="M4" s="285" t="s">
        <v>168</v>
      </c>
      <c r="N4" s="284" t="s">
        <v>314</v>
      </c>
    </row>
    <row r="5" spans="1:14" ht="10.5" customHeight="1">
      <c r="A5" s="2032"/>
      <c r="B5" s="283">
        <v>2022</v>
      </c>
      <c r="C5" s="283"/>
      <c r="D5" s="283"/>
      <c r="E5" s="283"/>
      <c r="F5" s="283"/>
      <c r="G5" s="282"/>
      <c r="H5" s="281">
        <v>2023</v>
      </c>
      <c r="I5" s="280"/>
      <c r="J5" s="280"/>
      <c r="K5" s="280"/>
      <c r="L5" s="280"/>
      <c r="M5" s="280"/>
      <c r="N5" s="279" t="s">
        <v>301</v>
      </c>
    </row>
    <row r="6" spans="1:14" ht="10.5" customHeight="1">
      <c r="A6" s="2033"/>
      <c r="B6" s="278">
        <v>2023</v>
      </c>
      <c r="C6" s="277"/>
      <c r="D6" s="277"/>
      <c r="E6" s="277"/>
      <c r="F6" s="277"/>
      <c r="G6" s="276"/>
      <c r="H6" s="278">
        <v>2024</v>
      </c>
      <c r="I6" s="277"/>
      <c r="J6" s="277"/>
      <c r="K6" s="277"/>
      <c r="L6" s="277"/>
      <c r="M6" s="276"/>
      <c r="N6" s="275" t="s">
        <v>300</v>
      </c>
    </row>
    <row r="7" spans="1:14" s="263" customFormat="1" ht="12" customHeight="1">
      <c r="A7" s="274" t="s">
        <v>313</v>
      </c>
      <c r="B7" s="266">
        <v>33.17</v>
      </c>
      <c r="C7" s="266">
        <v>33.950000000000003</v>
      </c>
      <c r="D7" s="266">
        <v>33.61</v>
      </c>
      <c r="E7" s="266">
        <v>34.340000000000003</v>
      </c>
      <c r="F7" s="266">
        <v>33.630000000000003</v>
      </c>
      <c r="G7" s="266">
        <v>31.44</v>
      </c>
      <c r="H7" s="266">
        <v>30</v>
      </c>
      <c r="I7" s="266">
        <v>29.11</v>
      </c>
      <c r="J7" s="266">
        <v>26.28</v>
      </c>
      <c r="K7" s="266">
        <v>24.23</v>
      </c>
      <c r="L7" s="266">
        <v>22.88</v>
      </c>
      <c r="M7" s="273">
        <v>22.86</v>
      </c>
      <c r="N7" s="268">
        <v>29.63</v>
      </c>
    </row>
    <row r="8" spans="1:14" s="258" customFormat="1" ht="12" customHeight="1">
      <c r="A8" s="271"/>
      <c r="B8" s="266">
        <v>22.88</v>
      </c>
      <c r="C8" s="266">
        <v>23.84</v>
      </c>
      <c r="D8" s="266">
        <v>23.64</v>
      </c>
      <c r="E8" s="266">
        <v>22.69</v>
      </c>
      <c r="F8" s="266">
        <v>22.81</v>
      </c>
      <c r="G8" s="266">
        <v>22.46</v>
      </c>
      <c r="H8" s="266">
        <v>21.936600000000002</v>
      </c>
      <c r="I8" s="266"/>
      <c r="J8" s="266"/>
      <c r="K8" s="266"/>
      <c r="L8" s="266"/>
      <c r="M8" s="265"/>
      <c r="N8" s="272"/>
    </row>
    <row r="9" spans="1:14" s="263" customFormat="1" ht="12" customHeight="1">
      <c r="A9" s="267" t="s">
        <v>312</v>
      </c>
      <c r="B9" s="266">
        <v>31.24</v>
      </c>
      <c r="C9" s="266">
        <v>30.8</v>
      </c>
      <c r="D9" s="266">
        <v>31.7</v>
      </c>
      <c r="E9" s="266">
        <v>32.46</v>
      </c>
      <c r="F9" s="266">
        <v>31.65</v>
      </c>
      <c r="G9" s="266">
        <v>29.9</v>
      </c>
      <c r="H9" s="266">
        <v>28.68</v>
      </c>
      <c r="I9" s="266">
        <v>27.83</v>
      </c>
      <c r="J9" s="266">
        <v>26.27</v>
      </c>
      <c r="K9" s="266">
        <v>23.47</v>
      </c>
      <c r="L9" s="266">
        <v>23.34</v>
      </c>
      <c r="M9" s="265">
        <v>21.55</v>
      </c>
      <c r="N9" s="268">
        <v>28.24</v>
      </c>
    </row>
    <row r="10" spans="1:14" s="258" customFormat="1" ht="12" customHeight="1">
      <c r="A10" s="271"/>
      <c r="B10" s="266">
        <v>21.26</v>
      </c>
      <c r="C10" s="266">
        <v>22.62</v>
      </c>
      <c r="D10" s="266">
        <v>22.28</v>
      </c>
      <c r="E10" s="266">
        <v>21.02</v>
      </c>
      <c r="F10" s="266">
        <v>20.93</v>
      </c>
      <c r="G10" s="266">
        <v>20.64</v>
      </c>
      <c r="H10" s="266">
        <v>19.951999999999998</v>
      </c>
      <c r="I10" s="266"/>
      <c r="J10" s="266"/>
      <c r="K10" s="266"/>
      <c r="L10" s="266"/>
      <c r="M10" s="265"/>
      <c r="N10" s="272"/>
    </row>
    <row r="11" spans="1:14" s="263" customFormat="1" ht="12" customHeight="1">
      <c r="A11" s="267" t="s">
        <v>311</v>
      </c>
      <c r="B11" s="266">
        <v>28.47</v>
      </c>
      <c r="C11" s="266">
        <v>29.56</v>
      </c>
      <c r="D11" s="266">
        <v>29.76</v>
      </c>
      <c r="E11" s="266">
        <v>30.44</v>
      </c>
      <c r="F11" s="266">
        <v>29.83</v>
      </c>
      <c r="G11" s="266">
        <v>27.78</v>
      </c>
      <c r="H11" s="266">
        <v>26.9</v>
      </c>
      <c r="I11" s="266">
        <v>25.83</v>
      </c>
      <c r="J11" s="266">
        <v>23.39</v>
      </c>
      <c r="K11" s="266">
        <v>21.41</v>
      </c>
      <c r="L11" s="266">
        <v>21.21</v>
      </c>
      <c r="M11" s="265">
        <v>20.51</v>
      </c>
      <c r="N11" s="268">
        <v>26.26</v>
      </c>
    </row>
    <row r="12" spans="1:14" s="258" customFormat="1" ht="12" customHeight="1">
      <c r="A12" s="271"/>
      <c r="B12" s="266">
        <v>19.3</v>
      </c>
      <c r="C12" s="266">
        <v>19.22</v>
      </c>
      <c r="D12" s="266">
        <v>19.28</v>
      </c>
      <c r="E12" s="266">
        <v>18.8</v>
      </c>
      <c r="F12" s="266">
        <v>18.649999999999999</v>
      </c>
      <c r="G12" s="266">
        <v>18.68</v>
      </c>
      <c r="H12" s="270">
        <v>18.561600000000002</v>
      </c>
      <c r="I12" s="270"/>
      <c r="J12" s="270"/>
      <c r="K12" s="270"/>
      <c r="L12" s="270"/>
      <c r="M12" s="269"/>
      <c r="N12" s="268"/>
    </row>
    <row r="13" spans="1:14" s="263" customFormat="1" ht="12" customHeight="1">
      <c r="A13" s="267" t="s">
        <v>289</v>
      </c>
      <c r="B13" s="266">
        <v>42.03</v>
      </c>
      <c r="C13" s="266" t="s">
        <v>242</v>
      </c>
      <c r="D13" s="266">
        <v>39.22</v>
      </c>
      <c r="E13" s="266">
        <v>39.57</v>
      </c>
      <c r="F13" s="266">
        <v>39.46</v>
      </c>
      <c r="G13" s="266">
        <v>38.39</v>
      </c>
      <c r="H13" s="266">
        <v>34.94</v>
      </c>
      <c r="I13" s="266">
        <v>32.96</v>
      </c>
      <c r="J13" s="266">
        <v>32.119999999999997</v>
      </c>
      <c r="K13" s="266">
        <v>30.85</v>
      </c>
      <c r="L13" s="266">
        <v>29.53</v>
      </c>
      <c r="M13" s="265">
        <v>29.86</v>
      </c>
      <c r="N13" s="264">
        <v>35.36</v>
      </c>
    </row>
    <row r="14" spans="1:14" s="258" customFormat="1" ht="12" customHeight="1">
      <c r="A14" s="262"/>
      <c r="B14" s="261">
        <v>33.46</v>
      </c>
      <c r="C14" s="261">
        <v>36.79</v>
      </c>
      <c r="D14" s="261">
        <v>35.71</v>
      </c>
      <c r="E14" s="261">
        <v>34.880000000000003</v>
      </c>
      <c r="F14" s="261">
        <v>34.83</v>
      </c>
      <c r="G14" s="261">
        <v>34.79</v>
      </c>
      <c r="H14" s="261">
        <v>33.09375</v>
      </c>
      <c r="I14" s="261"/>
      <c r="J14" s="261"/>
      <c r="K14" s="261"/>
      <c r="L14" s="261"/>
      <c r="M14" s="260"/>
      <c r="N14" s="259"/>
    </row>
    <row r="15" spans="1:14" ht="11.25" customHeight="1">
      <c r="A15" s="257" t="s">
        <v>310</v>
      </c>
    </row>
    <row r="16" spans="1:14" ht="11.25" customHeight="1">
      <c r="A16" s="257" t="s">
        <v>309</v>
      </c>
      <c r="B16" s="256"/>
    </row>
    <row r="17" spans="1:1" ht="11.25" customHeight="1">
      <c r="A17" s="255" t="s">
        <v>308</v>
      </c>
    </row>
    <row r="18" spans="1:1">
      <c r="A18" s="254" t="s">
        <v>15</v>
      </c>
    </row>
  </sheetData>
  <mergeCells count="1">
    <mergeCell ref="A4:A6"/>
  </mergeCells>
  <hyperlinks>
    <hyperlink ref="A18" location="Inhaltsverzeichnis!A1" display="Zurück zum Inhaltsverzeichnis"/>
  </hyperlinks>
  <pageMargins left="0.7" right="0.7" top="0.78740157499999996" bottom="0.78740157499999996" header="0.3" footer="0.3"/>
  <pageSetup paperSize="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tabColor rgb="FF80CDEC"/>
  </sheetPr>
  <dimension ref="A1:U194"/>
  <sheetViews>
    <sheetView showGridLines="0" zoomScale="130" zoomScaleNormal="130" workbookViewId="0"/>
  </sheetViews>
  <sheetFormatPr baseColWidth="10" defaultRowHeight="15"/>
  <cols>
    <col min="1" max="1" width="25.42578125" style="75" customWidth="1"/>
    <col min="2" max="2" width="0.5703125" style="783" customWidth="1"/>
    <col min="3" max="14" width="5.28515625" style="782" customWidth="1"/>
    <col min="15" max="15" width="8.5703125" style="75" bestFit="1" customWidth="1"/>
  </cols>
  <sheetData>
    <row r="1" spans="1:21" ht="80.25" customHeight="1">
      <c r="A1" s="667" t="s">
        <v>1401</v>
      </c>
      <c r="B1" s="533"/>
      <c r="C1" s="533"/>
      <c r="D1" s="533"/>
      <c r="E1" s="533"/>
      <c r="F1" s="533"/>
      <c r="G1" s="533"/>
      <c r="H1" s="533"/>
      <c r="I1" s="533"/>
      <c r="J1" s="533"/>
      <c r="K1" s="533"/>
      <c r="L1" s="533"/>
      <c r="M1" s="175"/>
      <c r="N1" s="175"/>
      <c r="O1" s="175"/>
    </row>
    <row r="2" spans="1:21">
      <c r="A2" s="487" t="s">
        <v>1400</v>
      </c>
      <c r="B2" s="487"/>
      <c r="C2" s="487"/>
      <c r="D2" s="487"/>
      <c r="E2" s="487"/>
      <c r="F2" s="487"/>
      <c r="G2" s="487"/>
      <c r="H2" s="487"/>
      <c r="I2" s="487"/>
      <c r="J2" s="487"/>
      <c r="K2" s="487"/>
      <c r="L2" s="487"/>
      <c r="M2" s="487"/>
      <c r="N2" s="487"/>
      <c r="O2" s="487"/>
    </row>
    <row r="3" spans="1:21">
      <c r="A3" s="697" t="s">
        <v>1399</v>
      </c>
      <c r="B3" s="697"/>
      <c r="C3" s="697"/>
      <c r="D3" s="697"/>
      <c r="E3" s="697"/>
      <c r="F3" s="697"/>
      <c r="G3" s="697"/>
      <c r="H3" s="697"/>
      <c r="I3" s="697"/>
      <c r="J3" s="697"/>
      <c r="K3" s="697"/>
      <c r="L3" s="697"/>
      <c r="M3" s="697"/>
      <c r="N3" s="697"/>
      <c r="O3" s="697"/>
    </row>
    <row r="4" spans="1:21">
      <c r="A4" s="827" t="s">
        <v>1413</v>
      </c>
      <c r="B4" s="827"/>
      <c r="C4" s="827"/>
      <c r="D4" s="827"/>
      <c r="E4" s="827"/>
      <c r="F4" s="827"/>
      <c r="G4" s="827"/>
      <c r="H4" s="827"/>
      <c r="I4" s="827"/>
      <c r="J4" s="827"/>
      <c r="K4" s="827"/>
      <c r="L4" s="827"/>
      <c r="M4" s="827"/>
      <c r="N4" s="827"/>
      <c r="O4" s="827"/>
    </row>
    <row r="5" spans="1:21" s="75" customFormat="1" ht="9.75" customHeight="1">
      <c r="A5" s="1982" t="s">
        <v>1397</v>
      </c>
      <c r="B5" s="826"/>
      <c r="C5" s="823" t="s">
        <v>1396</v>
      </c>
      <c r="D5" s="822"/>
      <c r="E5" s="822"/>
      <c r="F5" s="822"/>
      <c r="G5" s="822"/>
      <c r="H5" s="822"/>
      <c r="I5" s="822"/>
      <c r="J5" s="822"/>
      <c r="K5" s="822"/>
      <c r="L5" s="822"/>
      <c r="M5" s="822"/>
      <c r="N5" s="822"/>
      <c r="O5" s="821"/>
      <c r="P5" s="825"/>
      <c r="Q5" s="824"/>
      <c r="R5" s="824"/>
      <c r="S5" s="824"/>
      <c r="T5" s="824"/>
      <c r="U5" s="824"/>
    </row>
    <row r="6" spans="1:21" s="75" customFormat="1" ht="9.75" customHeight="1">
      <c r="A6" s="1983"/>
      <c r="B6" s="819"/>
      <c r="C6" s="823" t="s">
        <v>1395</v>
      </c>
      <c r="D6" s="822"/>
      <c r="E6" s="822"/>
      <c r="F6" s="822"/>
      <c r="G6" s="822"/>
      <c r="H6" s="822"/>
      <c r="I6" s="822"/>
      <c r="J6" s="822"/>
      <c r="K6" s="822"/>
      <c r="L6" s="822"/>
      <c r="M6" s="822"/>
      <c r="N6" s="822"/>
      <c r="O6" s="821"/>
      <c r="P6" s="820"/>
      <c r="Q6" s="820"/>
      <c r="R6" s="820"/>
      <c r="S6" s="820"/>
      <c r="T6" s="820"/>
      <c r="U6" s="820"/>
    </row>
    <row r="7" spans="1:21" s="75" customFormat="1" ht="11.25" customHeight="1">
      <c r="A7" s="2034"/>
      <c r="B7" s="819"/>
      <c r="C7" s="818" t="s">
        <v>173</v>
      </c>
      <c r="D7" s="817" t="s">
        <v>257</v>
      </c>
      <c r="E7" s="815" t="s">
        <v>1329</v>
      </c>
      <c r="F7" s="815" t="s">
        <v>1328</v>
      </c>
      <c r="G7" s="815" t="s">
        <v>169</v>
      </c>
      <c r="H7" s="815" t="s">
        <v>1327</v>
      </c>
      <c r="I7" s="815" t="s">
        <v>1326</v>
      </c>
      <c r="J7" s="815" t="s">
        <v>178</v>
      </c>
      <c r="K7" s="815" t="s">
        <v>1325</v>
      </c>
      <c r="L7" s="815" t="s">
        <v>176</v>
      </c>
      <c r="M7" s="816" t="s">
        <v>175</v>
      </c>
      <c r="N7" s="815" t="s">
        <v>236</v>
      </c>
      <c r="O7" s="814" t="s">
        <v>1394</v>
      </c>
      <c r="P7" s="813"/>
      <c r="Q7" s="813"/>
      <c r="R7" s="813"/>
      <c r="S7" s="813"/>
      <c r="T7" s="813"/>
      <c r="U7" s="813"/>
    </row>
    <row r="8" spans="1:21" s="75" customFormat="1" ht="11.25" customHeight="1">
      <c r="A8" s="805" t="s">
        <v>473</v>
      </c>
      <c r="B8" s="804"/>
      <c r="C8" s="804"/>
      <c r="D8" s="804"/>
      <c r="E8" s="804"/>
      <c r="F8" s="804"/>
      <c r="G8" s="804"/>
      <c r="H8" s="804"/>
      <c r="I8" s="804"/>
      <c r="J8" s="804"/>
      <c r="K8" s="804"/>
      <c r="L8" s="804"/>
      <c r="M8" s="804"/>
      <c r="N8" s="804"/>
      <c r="O8" s="803"/>
      <c r="P8" s="198"/>
      <c r="Q8" s="198"/>
      <c r="R8" s="198"/>
      <c r="S8" s="198"/>
      <c r="T8" s="198"/>
      <c r="U8" s="198"/>
    </row>
    <row r="9" spans="1:21" s="75" customFormat="1" ht="11.25" customHeight="1">
      <c r="A9" s="800" t="s">
        <v>1392</v>
      </c>
      <c r="B9" s="804"/>
      <c r="C9" s="804"/>
      <c r="D9" s="804"/>
      <c r="E9" s="804"/>
      <c r="F9" s="804"/>
      <c r="G9" s="804"/>
      <c r="H9" s="804"/>
      <c r="I9" s="804"/>
      <c r="J9" s="804"/>
      <c r="K9" s="804"/>
      <c r="L9" s="804"/>
      <c r="M9" s="804"/>
      <c r="N9" s="804"/>
      <c r="O9" s="803"/>
      <c r="P9" s="198"/>
      <c r="Q9" s="198"/>
      <c r="R9" s="198"/>
      <c r="S9" s="198"/>
      <c r="T9" s="198"/>
      <c r="U9" s="198"/>
    </row>
    <row r="10" spans="1:21" s="75" customFormat="1" ht="11.25" customHeight="1">
      <c r="A10" s="796" t="s">
        <v>1391</v>
      </c>
      <c r="B10" s="791" t="str">
        <f>MID($C$5,6,4)</f>
        <v>2022</v>
      </c>
      <c r="C10" s="794">
        <v>42.220494680726702</v>
      </c>
      <c r="D10" s="794">
        <v>43.047147372153503</v>
      </c>
      <c r="E10" s="794">
        <v>45.063453582878203</v>
      </c>
      <c r="F10" s="794">
        <v>47.125756342169801</v>
      </c>
      <c r="G10" s="794">
        <v>48.461772951654098</v>
      </c>
      <c r="H10" s="794">
        <v>49.5557477384897</v>
      </c>
      <c r="I10" s="794">
        <v>52.485758774124299</v>
      </c>
      <c r="J10" s="794">
        <v>53.634382051538502</v>
      </c>
      <c r="K10" s="794">
        <v>56.371103026048999</v>
      </c>
      <c r="L10" s="794">
        <v>59.071600979992503</v>
      </c>
      <c r="M10" s="794">
        <v>59.765487613481703</v>
      </c>
      <c r="N10" s="794">
        <v>60.030168528512398</v>
      </c>
      <c r="O10" s="789">
        <v>52.7741896252682</v>
      </c>
      <c r="P10" s="808"/>
      <c r="Q10" s="808"/>
      <c r="R10" s="808"/>
      <c r="S10" s="808"/>
      <c r="T10" s="808"/>
      <c r="U10" s="808"/>
    </row>
    <row r="11" spans="1:21" s="75" customFormat="1" ht="11.25" customHeight="1">
      <c r="A11" s="795" t="s">
        <v>1391</v>
      </c>
      <c r="B11" s="791" t="str">
        <f>MID($C$6,6,4)</f>
        <v>2023</v>
      </c>
      <c r="C11" s="794">
        <v>56.750177345499999</v>
      </c>
      <c r="D11" s="794">
        <v>54.606793181800001</v>
      </c>
      <c r="E11" s="794">
        <v>52.075834776000001</v>
      </c>
      <c r="F11" s="794">
        <v>49.6109409337</v>
      </c>
      <c r="G11" s="794">
        <v>47.631958261699999</v>
      </c>
      <c r="H11" s="794">
        <v>44.984580786599999</v>
      </c>
      <c r="I11" s="794">
        <v>43.801584333299999</v>
      </c>
      <c r="J11" s="794">
        <v>43.370949224699999</v>
      </c>
      <c r="K11" s="794">
        <v>44.105805606099999</v>
      </c>
      <c r="L11" s="794">
        <v>46.257072562600001</v>
      </c>
      <c r="M11" s="794">
        <v>47.993536076200002</v>
      </c>
      <c r="N11" s="794">
        <v>48.065705557400001</v>
      </c>
      <c r="O11" s="789" t="s">
        <v>413</v>
      </c>
      <c r="P11" s="808"/>
      <c r="Q11" s="808"/>
      <c r="R11" s="808"/>
      <c r="S11" s="808"/>
      <c r="T11" s="808"/>
      <c r="U11" s="808"/>
    </row>
    <row r="12" spans="1:21" s="75" customFormat="1" ht="11.25" customHeight="1">
      <c r="A12" s="796" t="s">
        <v>1389</v>
      </c>
      <c r="B12" s="791" t="str">
        <f>$B$10</f>
        <v>2022</v>
      </c>
      <c r="C12" s="794">
        <v>41.206507240441901</v>
      </c>
      <c r="D12" s="794">
        <v>42.148204064421499</v>
      </c>
      <c r="E12" s="794">
        <v>44.365541044771497</v>
      </c>
      <c r="F12" s="794">
        <v>46.684915027443097</v>
      </c>
      <c r="G12" s="794">
        <v>48.608165119521203</v>
      </c>
      <c r="H12" s="794">
        <v>49.977163482974802</v>
      </c>
      <c r="I12" s="794">
        <v>53.116420617799399</v>
      </c>
      <c r="J12" s="794">
        <v>54.141141849052602</v>
      </c>
      <c r="K12" s="794">
        <v>55.994894229807201</v>
      </c>
      <c r="L12" s="794">
        <v>58.073697096402803</v>
      </c>
      <c r="M12" s="794">
        <v>58.4876162539896</v>
      </c>
      <c r="N12" s="794">
        <v>58.565796545715102</v>
      </c>
      <c r="O12" s="789">
        <v>52.332356994399298</v>
      </c>
      <c r="P12" s="808"/>
      <c r="Q12" s="808"/>
      <c r="R12" s="808"/>
      <c r="S12" s="808"/>
      <c r="T12" s="808"/>
      <c r="U12" s="808"/>
    </row>
    <row r="13" spans="1:21" s="75" customFormat="1" ht="11.25" customHeight="1">
      <c r="A13" s="795" t="s">
        <v>1389</v>
      </c>
      <c r="B13" s="791" t="str">
        <f>$B$11</f>
        <v>2023</v>
      </c>
      <c r="C13" s="794">
        <v>55.7589471613</v>
      </c>
      <c r="D13" s="794">
        <v>53.481549993400002</v>
      </c>
      <c r="E13" s="794">
        <v>51.176196374500002</v>
      </c>
      <c r="F13" s="794">
        <v>48.862518404600003</v>
      </c>
      <c r="G13" s="794">
        <v>47.364633874600003</v>
      </c>
      <c r="H13" s="794">
        <v>45.107058848199998</v>
      </c>
      <c r="I13" s="794">
        <v>44.092330331799999</v>
      </c>
      <c r="J13" s="794">
        <v>43.526198399999998</v>
      </c>
      <c r="K13" s="794">
        <v>43.955356634899999</v>
      </c>
      <c r="L13" s="794">
        <v>45.251667394400002</v>
      </c>
      <c r="M13" s="794">
        <v>46.368241608200002</v>
      </c>
      <c r="N13" s="794">
        <v>46.485342961100002</v>
      </c>
      <c r="O13" s="789" t="s">
        <v>413</v>
      </c>
      <c r="P13" s="808"/>
      <c r="Q13" s="808"/>
      <c r="R13" s="808"/>
      <c r="S13" s="808"/>
      <c r="T13" s="808"/>
      <c r="U13" s="808"/>
    </row>
    <row r="14" spans="1:21" s="75" customFormat="1" ht="11.25" customHeight="1">
      <c r="A14" s="800" t="s">
        <v>1390</v>
      </c>
      <c r="B14" s="812"/>
      <c r="C14" s="809"/>
      <c r="D14" s="809"/>
      <c r="E14" s="809"/>
      <c r="F14" s="809"/>
      <c r="G14" s="809"/>
      <c r="H14" s="809"/>
      <c r="I14" s="809"/>
      <c r="J14" s="809"/>
      <c r="K14" s="809"/>
      <c r="L14" s="809"/>
      <c r="M14" s="809"/>
      <c r="N14" s="809"/>
      <c r="O14" s="797"/>
      <c r="P14" s="794"/>
      <c r="Q14" s="794"/>
      <c r="R14" s="794"/>
      <c r="S14" s="794"/>
      <c r="T14" s="794"/>
      <c r="U14" s="794"/>
    </row>
    <row r="15" spans="1:21" s="75" customFormat="1" ht="11.25" customHeight="1">
      <c r="A15" s="796" t="s">
        <v>1389</v>
      </c>
      <c r="B15" s="791" t="str">
        <f>$B$10</f>
        <v>2022</v>
      </c>
      <c r="C15" s="794">
        <v>42.854065484267402</v>
      </c>
      <c r="D15" s="794">
        <v>43.597314086180901</v>
      </c>
      <c r="E15" s="794">
        <v>45.997063823684002</v>
      </c>
      <c r="F15" s="794">
        <v>48.3731133710085</v>
      </c>
      <c r="G15" s="794">
        <v>50.323036148965897</v>
      </c>
      <c r="H15" s="794">
        <v>51.715069946597502</v>
      </c>
      <c r="I15" s="794">
        <v>54.878950761756101</v>
      </c>
      <c r="J15" s="794">
        <v>55.9187379076685</v>
      </c>
      <c r="K15" s="794">
        <v>57.780781272985898</v>
      </c>
      <c r="L15" s="794">
        <v>59.8823873614148</v>
      </c>
      <c r="M15" s="794">
        <v>60.318248089656201</v>
      </c>
      <c r="N15" s="794">
        <v>60.382106616578199</v>
      </c>
      <c r="O15" s="789">
        <v>54.050995639502801</v>
      </c>
      <c r="P15" s="808"/>
      <c r="Q15" s="808"/>
      <c r="R15" s="808"/>
      <c r="S15" s="808"/>
      <c r="T15" s="808"/>
      <c r="U15" s="808"/>
    </row>
    <row r="16" spans="1:21" s="75" customFormat="1" ht="11.25" customHeight="1">
      <c r="A16" s="795" t="s">
        <v>1389</v>
      </c>
      <c r="B16" s="791" t="str">
        <f>$B$11</f>
        <v>2023</v>
      </c>
      <c r="C16" s="794">
        <v>57.622039522400001</v>
      </c>
      <c r="D16" s="794">
        <v>55.333269491700001</v>
      </c>
      <c r="E16" s="794">
        <v>53.054334938799997</v>
      </c>
      <c r="F16" s="794">
        <v>50.726229805999999</v>
      </c>
      <c r="G16" s="794">
        <v>49.235389199300002</v>
      </c>
      <c r="H16" s="794">
        <v>47.037732825100001</v>
      </c>
      <c r="I16" s="794">
        <v>45.960468349000003</v>
      </c>
      <c r="J16" s="794">
        <v>45.463063084799998</v>
      </c>
      <c r="K16" s="794">
        <v>45.936787676900003</v>
      </c>
      <c r="L16" s="794">
        <v>47.235108910299999</v>
      </c>
      <c r="M16" s="794">
        <v>48.473159257200003</v>
      </c>
      <c r="N16" s="794">
        <v>48.473725797599997</v>
      </c>
      <c r="O16" s="789" t="s">
        <v>413</v>
      </c>
      <c r="P16" s="808"/>
      <c r="Q16" s="808"/>
      <c r="R16" s="808"/>
      <c r="S16" s="808"/>
      <c r="T16" s="808"/>
      <c r="U16" s="808"/>
    </row>
    <row r="17" spans="1:21" s="75" customFormat="1" ht="11.25" customHeight="1">
      <c r="A17" s="792" t="s">
        <v>1388</v>
      </c>
      <c r="B17" s="791" t="str">
        <f>$B$10</f>
        <v>2022</v>
      </c>
      <c r="C17" s="790">
        <v>4.25878727072093</v>
      </c>
      <c r="D17" s="790">
        <v>4.2298742584040001</v>
      </c>
      <c r="E17" s="790">
        <v>4.1841069891371703</v>
      </c>
      <c r="F17" s="790">
        <v>4.1432013623273898</v>
      </c>
      <c r="G17" s="790">
        <v>4.0263864066235797</v>
      </c>
      <c r="H17" s="790">
        <v>3.9734093472756502</v>
      </c>
      <c r="I17" s="790">
        <v>3.9097962369293802</v>
      </c>
      <c r="J17" s="790">
        <v>3.9314128288243499</v>
      </c>
      <c r="K17" s="790">
        <v>4.0889976701092801</v>
      </c>
      <c r="L17" s="790">
        <v>4.1893742080388297</v>
      </c>
      <c r="M17" s="790">
        <v>4.2505957228368203</v>
      </c>
      <c r="N17" s="790">
        <v>4.3115807530646597</v>
      </c>
      <c r="O17" s="789">
        <v>4.1225518981536302</v>
      </c>
      <c r="P17" s="808"/>
      <c r="Q17" s="808"/>
      <c r="R17" s="808"/>
      <c r="S17" s="808"/>
      <c r="T17" s="808"/>
      <c r="U17" s="808"/>
    </row>
    <row r="18" spans="1:21" s="75" customFormat="1" ht="11.25" customHeight="1">
      <c r="A18" s="811" t="s">
        <v>1388</v>
      </c>
      <c r="B18" s="791" t="str">
        <f>$B$11</f>
        <v>2023</v>
      </c>
      <c r="C18" s="790">
        <v>4.2320461244000001</v>
      </c>
      <c r="D18" s="790">
        <v>4.2529705795000003</v>
      </c>
      <c r="E18" s="790">
        <v>4.2067171400000003</v>
      </c>
      <c r="F18" s="790">
        <v>4.1770143079000004</v>
      </c>
      <c r="G18" s="790">
        <v>4.0807698308999996</v>
      </c>
      <c r="H18" s="790">
        <v>3.9926618574999999</v>
      </c>
      <c r="I18" s="790">
        <v>3.9757316128000002</v>
      </c>
      <c r="J18" s="790">
        <v>4.0121157861999999</v>
      </c>
      <c r="K18" s="790">
        <v>4.0467941421000004</v>
      </c>
      <c r="L18" s="790">
        <v>4.1828069164999997</v>
      </c>
      <c r="M18" s="790">
        <v>4.3144102630000001</v>
      </c>
      <c r="N18" s="790">
        <v>4.3260055014000001</v>
      </c>
      <c r="O18" s="789" t="s">
        <v>413</v>
      </c>
      <c r="P18" s="808"/>
      <c r="Q18" s="808"/>
      <c r="R18" s="808"/>
      <c r="S18" s="808"/>
      <c r="T18" s="808"/>
      <c r="U18" s="808"/>
    </row>
    <row r="19" spans="1:21" s="75" customFormat="1" ht="11.25" customHeight="1">
      <c r="A19" s="792" t="s">
        <v>1387</v>
      </c>
      <c r="B19" s="791" t="str">
        <f>$B$10</f>
        <v>2022</v>
      </c>
      <c r="C19" s="790">
        <v>3.4739544462362399</v>
      </c>
      <c r="D19" s="790">
        <v>3.4652809942464202</v>
      </c>
      <c r="E19" s="790">
        <v>3.4469577454162801</v>
      </c>
      <c r="F19" s="790">
        <v>3.4117662299732099</v>
      </c>
      <c r="G19" s="790">
        <v>3.3469284021068502</v>
      </c>
      <c r="H19" s="790">
        <v>3.3153878178101199</v>
      </c>
      <c r="I19" s="790">
        <v>3.3068857746103002</v>
      </c>
      <c r="J19" s="790">
        <v>3.3225884164845398</v>
      </c>
      <c r="K19" s="790">
        <v>3.4321495731502401</v>
      </c>
      <c r="L19" s="790">
        <v>3.5162922425382699</v>
      </c>
      <c r="M19" s="790">
        <v>3.5435487338002898</v>
      </c>
      <c r="N19" s="790">
        <v>3.5482919451048698</v>
      </c>
      <c r="O19" s="789">
        <v>3.4257549292452198</v>
      </c>
      <c r="P19" s="808"/>
      <c r="Q19" s="808"/>
      <c r="R19" s="808"/>
      <c r="S19" s="808"/>
      <c r="T19" s="808"/>
      <c r="U19" s="808"/>
    </row>
    <row r="20" spans="1:21" s="75" customFormat="1" ht="11.25" customHeight="1">
      <c r="A20" s="811" t="s">
        <v>1387</v>
      </c>
      <c r="B20" s="791" t="str">
        <f>$B$11</f>
        <v>2023</v>
      </c>
      <c r="C20" s="790">
        <v>3.4862449440000001</v>
      </c>
      <c r="D20" s="790">
        <v>3.5048716941000002</v>
      </c>
      <c r="E20" s="790">
        <v>3.4808880035</v>
      </c>
      <c r="F20" s="790">
        <v>3.4639312477000002</v>
      </c>
      <c r="G20" s="790">
        <v>3.4111739309</v>
      </c>
      <c r="H20" s="790">
        <v>3.3751486717999999</v>
      </c>
      <c r="I20" s="790">
        <v>3.3455645958</v>
      </c>
      <c r="J20" s="790">
        <v>3.354256731</v>
      </c>
      <c r="K20" s="790">
        <v>3.4054012227000001</v>
      </c>
      <c r="L20" s="790">
        <v>3.5224873643999999</v>
      </c>
      <c r="M20" s="790">
        <v>3.5854431851999999</v>
      </c>
      <c r="N20" s="790">
        <v>3.5668232044999999</v>
      </c>
      <c r="O20" s="789" t="s">
        <v>413</v>
      </c>
      <c r="P20" s="808"/>
      <c r="Q20" s="808"/>
      <c r="R20" s="808"/>
      <c r="S20" s="808"/>
      <c r="T20" s="808"/>
      <c r="U20" s="808"/>
    </row>
    <row r="21" spans="1:21" s="75" customFormat="1" ht="11.25" customHeight="1">
      <c r="A21" s="805" t="s">
        <v>474</v>
      </c>
      <c r="B21" s="804"/>
      <c r="C21" s="804"/>
      <c r="D21" s="804"/>
      <c r="E21" s="804"/>
      <c r="F21" s="804"/>
      <c r="G21" s="804"/>
      <c r="H21" s="804"/>
      <c r="I21" s="804"/>
      <c r="J21" s="804"/>
      <c r="K21" s="804"/>
      <c r="L21" s="804"/>
      <c r="M21" s="804"/>
      <c r="N21" s="804"/>
      <c r="O21" s="803"/>
      <c r="P21" s="810"/>
      <c r="Q21" s="810"/>
      <c r="R21" s="810"/>
      <c r="S21" s="810"/>
      <c r="T21" s="810"/>
      <c r="U21" s="810"/>
    </row>
    <row r="22" spans="1:21" s="75" customFormat="1" ht="11.25" customHeight="1">
      <c r="A22" s="800" t="s">
        <v>1392</v>
      </c>
      <c r="B22" s="802"/>
      <c r="C22" s="807"/>
      <c r="D22" s="807"/>
      <c r="E22" s="807"/>
      <c r="F22" s="807"/>
      <c r="G22" s="807"/>
      <c r="H22" s="807"/>
      <c r="I22" s="807"/>
      <c r="J22" s="807"/>
      <c r="K22" s="807"/>
      <c r="L22" s="807"/>
      <c r="M22" s="807"/>
      <c r="N22" s="807"/>
      <c r="O22" s="806"/>
      <c r="P22" s="809"/>
      <c r="Q22" s="809"/>
      <c r="R22" s="809"/>
      <c r="S22" s="809"/>
      <c r="T22" s="809"/>
      <c r="U22" s="809"/>
    </row>
    <row r="23" spans="1:21" s="75" customFormat="1" ht="11.25" customHeight="1">
      <c r="A23" s="796" t="s">
        <v>1391</v>
      </c>
      <c r="B23" s="791" t="str">
        <f>$B$10</f>
        <v>2022</v>
      </c>
      <c r="C23" s="794">
        <v>42.773065830439599</v>
      </c>
      <c r="D23" s="794">
        <v>43.487453624314497</v>
      </c>
      <c r="E23" s="794">
        <v>45.363133436725498</v>
      </c>
      <c r="F23" s="794">
        <v>47.329288980912203</v>
      </c>
      <c r="G23" s="794">
        <v>49.403868572007497</v>
      </c>
      <c r="H23" s="794">
        <v>50.817541534098602</v>
      </c>
      <c r="I23" s="794">
        <v>52.700404004007098</v>
      </c>
      <c r="J23" s="794">
        <v>54.223371175804999</v>
      </c>
      <c r="K23" s="794">
        <v>57.235726275704003</v>
      </c>
      <c r="L23" s="794">
        <v>59.713651121766702</v>
      </c>
      <c r="M23" s="794">
        <v>61.2725566041821</v>
      </c>
      <c r="N23" s="794">
        <v>61.620380480729601</v>
      </c>
      <c r="O23" s="789">
        <v>52.783624716202297</v>
      </c>
      <c r="P23" s="808"/>
      <c r="Q23" s="808"/>
      <c r="R23" s="808"/>
      <c r="S23" s="808"/>
      <c r="T23" s="808"/>
      <c r="U23" s="808"/>
    </row>
    <row r="24" spans="1:21" s="75" customFormat="1" ht="11.25" customHeight="1">
      <c r="A24" s="795" t="s">
        <v>1391</v>
      </c>
      <c r="B24" s="791" t="str">
        <f>$B$11</f>
        <v>2023</v>
      </c>
      <c r="C24" s="794">
        <v>59.957486654699998</v>
      </c>
      <c r="D24" s="794">
        <v>56.813018866199997</v>
      </c>
      <c r="E24" s="794">
        <v>54.212772102599999</v>
      </c>
      <c r="F24" s="794">
        <v>51.381184839500001</v>
      </c>
      <c r="G24" s="794">
        <v>49.974785879400002</v>
      </c>
      <c r="H24" s="794">
        <v>46.373072553599997</v>
      </c>
      <c r="I24" s="794">
        <v>44.871684393400002</v>
      </c>
      <c r="J24" s="794">
        <v>45.075219361800002</v>
      </c>
      <c r="K24" s="794">
        <v>45.644563417500002</v>
      </c>
      <c r="L24" s="794">
        <v>47.1532848501</v>
      </c>
      <c r="M24" s="794">
        <v>48.296222299900002</v>
      </c>
      <c r="N24" s="794">
        <v>48.663621309299998</v>
      </c>
      <c r="O24" s="789" t="s">
        <v>413</v>
      </c>
      <c r="P24" s="808"/>
      <c r="Q24" s="808"/>
      <c r="R24" s="808"/>
      <c r="S24" s="808"/>
      <c r="T24" s="808"/>
      <c r="U24" s="808"/>
    </row>
    <row r="25" spans="1:21" s="75" customFormat="1" ht="11.25" customHeight="1">
      <c r="A25" s="796" t="s">
        <v>1389</v>
      </c>
      <c r="B25" s="791" t="str">
        <f>$B$10</f>
        <v>2022</v>
      </c>
      <c r="C25" s="794">
        <v>41.333452272436901</v>
      </c>
      <c r="D25" s="794">
        <v>42.245314131952497</v>
      </c>
      <c r="E25" s="794">
        <v>44.178369135644502</v>
      </c>
      <c r="F25" s="794">
        <v>46.413558381113297</v>
      </c>
      <c r="G25" s="794">
        <v>49.031046650488399</v>
      </c>
      <c r="H25" s="794">
        <v>50.784958323672797</v>
      </c>
      <c r="I25" s="794">
        <v>52.765846868082299</v>
      </c>
      <c r="J25" s="794">
        <v>54.121183700068599</v>
      </c>
      <c r="K25" s="794">
        <v>56.3291045130782</v>
      </c>
      <c r="L25" s="794">
        <v>58.203526085014097</v>
      </c>
      <c r="M25" s="794">
        <v>59.516883082134797</v>
      </c>
      <c r="N25" s="794">
        <v>59.669486425262299</v>
      </c>
      <c r="O25" s="789">
        <v>51.850339315189899</v>
      </c>
      <c r="P25" s="808"/>
      <c r="Q25" s="808"/>
      <c r="R25" s="808"/>
      <c r="S25" s="808"/>
      <c r="T25" s="808"/>
      <c r="U25" s="808"/>
    </row>
    <row r="26" spans="1:21" s="75" customFormat="1" ht="11.25" customHeight="1">
      <c r="A26" s="795" t="s">
        <v>1389</v>
      </c>
      <c r="B26" s="791" t="str">
        <f>$B$11</f>
        <v>2023</v>
      </c>
      <c r="C26" s="794">
        <v>58.541167092800002</v>
      </c>
      <c r="D26" s="794">
        <v>55.391009743799998</v>
      </c>
      <c r="E26" s="794">
        <v>53.037031431999999</v>
      </c>
      <c r="F26" s="794">
        <v>50.259695398200002</v>
      </c>
      <c r="G26" s="794">
        <v>49.2607153326</v>
      </c>
      <c r="H26" s="794">
        <v>46.012985169799997</v>
      </c>
      <c r="I26" s="794">
        <v>44.674490132599999</v>
      </c>
      <c r="J26" s="794">
        <v>44.746860712299998</v>
      </c>
      <c r="K26" s="794">
        <v>45.009886520099997</v>
      </c>
      <c r="L26" s="794">
        <v>45.772487102100001</v>
      </c>
      <c r="M26" s="794">
        <v>46.280373019599999</v>
      </c>
      <c r="N26" s="794">
        <v>46.588754134799998</v>
      </c>
      <c r="O26" s="789" t="s">
        <v>413</v>
      </c>
      <c r="P26" s="808"/>
      <c r="Q26" s="808"/>
      <c r="R26" s="808"/>
      <c r="S26" s="808"/>
      <c r="T26" s="808"/>
      <c r="U26" s="808"/>
    </row>
    <row r="27" spans="1:21" s="75" customFormat="1" ht="11.25" customHeight="1">
      <c r="A27" s="800" t="s">
        <v>1390</v>
      </c>
      <c r="B27" s="799"/>
      <c r="C27" s="809"/>
      <c r="D27" s="809"/>
      <c r="E27" s="809"/>
      <c r="F27" s="809"/>
      <c r="G27" s="809"/>
      <c r="H27" s="809"/>
      <c r="I27" s="809"/>
      <c r="J27" s="809"/>
      <c r="K27" s="809"/>
      <c r="L27" s="809"/>
      <c r="M27" s="809"/>
      <c r="N27" s="809"/>
      <c r="O27" s="797"/>
      <c r="P27" s="794"/>
      <c r="Q27" s="794"/>
      <c r="R27" s="794"/>
      <c r="S27" s="794"/>
      <c r="T27" s="794"/>
      <c r="U27" s="794"/>
    </row>
    <row r="28" spans="1:21" s="75" customFormat="1" ht="11.25" customHeight="1">
      <c r="A28" s="796" t="s">
        <v>1389</v>
      </c>
      <c r="B28" s="791" t="str">
        <f>$B$10</f>
        <v>2022</v>
      </c>
      <c r="C28" s="794">
        <v>42.921804967242501</v>
      </c>
      <c r="D28" s="794">
        <v>43.863705572351499</v>
      </c>
      <c r="E28" s="794">
        <v>45.8095053764781</v>
      </c>
      <c r="F28" s="794">
        <v>48.121505016003098</v>
      </c>
      <c r="G28" s="794">
        <v>50.730103376653297</v>
      </c>
      <c r="H28" s="794">
        <v>52.498469032283602</v>
      </c>
      <c r="I28" s="794">
        <v>54.5114885129436</v>
      </c>
      <c r="J28" s="794">
        <v>55.893823841745302</v>
      </c>
      <c r="K28" s="794">
        <v>58.123529805151598</v>
      </c>
      <c r="L28" s="794">
        <v>60.013142520474801</v>
      </c>
      <c r="M28" s="794">
        <v>61.341840927064403</v>
      </c>
      <c r="N28" s="794">
        <v>61.4808227581727</v>
      </c>
      <c r="O28" s="789">
        <v>53.575860372764303</v>
      </c>
      <c r="P28" s="808"/>
      <c r="Q28" s="808"/>
      <c r="R28" s="808"/>
      <c r="S28" s="808"/>
      <c r="T28" s="808"/>
      <c r="U28" s="808"/>
    </row>
    <row r="29" spans="1:21" s="75" customFormat="1" ht="11.25" customHeight="1">
      <c r="A29" s="795" t="s">
        <v>1389</v>
      </c>
      <c r="B29" s="791" t="str">
        <f>$B$11</f>
        <v>2023</v>
      </c>
      <c r="C29" s="794">
        <v>60.280261980500001</v>
      </c>
      <c r="D29" s="794">
        <v>57.1890203962</v>
      </c>
      <c r="E29" s="794">
        <v>54.807402728</v>
      </c>
      <c r="F29" s="794">
        <v>52.016243546200002</v>
      </c>
      <c r="G29" s="794">
        <v>51.0136057283</v>
      </c>
      <c r="H29" s="794">
        <v>47.768665478400003</v>
      </c>
      <c r="I29" s="794">
        <v>46.432115062000001</v>
      </c>
      <c r="J29" s="794">
        <v>46.546090630099997</v>
      </c>
      <c r="K29" s="794">
        <v>46.8368011803</v>
      </c>
      <c r="L29" s="794">
        <v>47.613623447800002</v>
      </c>
      <c r="M29" s="794">
        <v>48.143842883399998</v>
      </c>
      <c r="N29" s="794">
        <v>48.451466853299998</v>
      </c>
      <c r="O29" s="789" t="s">
        <v>413</v>
      </c>
      <c r="P29" s="808"/>
      <c r="Q29" s="808"/>
      <c r="R29" s="808"/>
      <c r="S29" s="808"/>
      <c r="T29" s="808"/>
      <c r="U29" s="808"/>
    </row>
    <row r="30" spans="1:21" s="75" customFormat="1" ht="11.25" customHeight="1">
      <c r="A30" s="792" t="s">
        <v>1388</v>
      </c>
      <c r="B30" s="791" t="str">
        <f>$B$10</f>
        <v>2022</v>
      </c>
      <c r="C30" s="790">
        <v>4.31405212217485</v>
      </c>
      <c r="D30" s="790">
        <v>4.2774570101743903</v>
      </c>
      <c r="E30" s="790">
        <v>4.2730203243407701</v>
      </c>
      <c r="F30" s="790">
        <v>4.2254589063614896</v>
      </c>
      <c r="G30" s="790">
        <v>4.1096758174161101</v>
      </c>
      <c r="H30" s="790">
        <v>4.0406573433177497</v>
      </c>
      <c r="I30" s="790">
        <v>4.0109069211606103</v>
      </c>
      <c r="J30" s="790">
        <v>4.0289425516840396</v>
      </c>
      <c r="K30" s="790">
        <v>4.1727618184749904</v>
      </c>
      <c r="L30" s="790">
        <v>4.2813144627166198</v>
      </c>
      <c r="M30" s="790">
        <v>4.3309457834162801</v>
      </c>
      <c r="N30" s="790">
        <v>4.3819514970642199</v>
      </c>
      <c r="O30" s="789">
        <v>4.2019158309876499</v>
      </c>
      <c r="P30" s="808"/>
      <c r="Q30" s="808"/>
      <c r="R30" s="808"/>
      <c r="S30" s="808"/>
      <c r="T30" s="808"/>
      <c r="U30" s="808"/>
    </row>
    <row r="31" spans="1:21" s="75" customFormat="1" ht="11.25" customHeight="1">
      <c r="A31" s="793"/>
      <c r="B31" s="791" t="str">
        <f>$B$11</f>
        <v>2023</v>
      </c>
      <c r="C31" s="790">
        <v>4.2874939430000003</v>
      </c>
      <c r="D31" s="790">
        <v>4.2940303364999997</v>
      </c>
      <c r="E31" s="790">
        <v>4.2439537973999997</v>
      </c>
      <c r="F31" s="790">
        <v>4.2316629733999997</v>
      </c>
      <c r="G31" s="790">
        <v>4.1445995897000003</v>
      </c>
      <c r="H31" s="790">
        <v>4.0700865524000003</v>
      </c>
      <c r="I31" s="790">
        <v>4.0439395127999997</v>
      </c>
      <c r="J31" s="790">
        <v>4.0807741404</v>
      </c>
      <c r="K31" s="790">
        <v>4.1232740232999996</v>
      </c>
      <c r="L31" s="790">
        <v>4.2344971261</v>
      </c>
      <c r="M31" s="790">
        <v>4.3635144343999999</v>
      </c>
      <c r="N31" s="790">
        <v>4.3852738406</v>
      </c>
      <c r="O31" s="789" t="s">
        <v>413</v>
      </c>
      <c r="P31" s="808"/>
      <c r="Q31" s="808"/>
      <c r="R31" s="808"/>
      <c r="S31" s="808"/>
      <c r="T31" s="808"/>
      <c r="U31" s="808"/>
    </row>
    <row r="32" spans="1:21" s="75" customFormat="1" ht="11.25" customHeight="1">
      <c r="A32" s="792" t="s">
        <v>1387</v>
      </c>
      <c r="B32" s="791" t="str">
        <f>$B$10</f>
        <v>2022</v>
      </c>
      <c r="C32" s="790">
        <v>3.5352022015192199</v>
      </c>
      <c r="D32" s="790">
        <v>3.5122475320524198</v>
      </c>
      <c r="E32" s="790">
        <v>3.5013632184352201</v>
      </c>
      <c r="F32" s="790">
        <v>3.4685573875699598</v>
      </c>
      <c r="G32" s="790">
        <v>3.41578639494724</v>
      </c>
      <c r="H32" s="790">
        <v>3.3803271112117299</v>
      </c>
      <c r="I32" s="790">
        <v>3.3767970914921999</v>
      </c>
      <c r="J32" s="790">
        <v>3.4050968010677201</v>
      </c>
      <c r="K32" s="790">
        <v>3.5025007909150299</v>
      </c>
      <c r="L32" s="790">
        <v>3.5751680827772798</v>
      </c>
      <c r="M32" s="790">
        <v>3.6011663179803599</v>
      </c>
      <c r="N32" s="790">
        <v>3.61384227037821</v>
      </c>
      <c r="O32" s="789">
        <v>3.48895144985535</v>
      </c>
      <c r="P32" s="808"/>
      <c r="Q32" s="808"/>
      <c r="R32" s="808"/>
      <c r="S32" s="808"/>
      <c r="T32" s="808"/>
      <c r="U32" s="808"/>
    </row>
    <row r="33" spans="1:21" s="75" customFormat="1" ht="11.25" customHeight="1">
      <c r="A33" s="793"/>
      <c r="B33" s="791" t="str">
        <f>$B$11</f>
        <v>2023</v>
      </c>
      <c r="C33" s="790">
        <v>3.5487725554999998</v>
      </c>
      <c r="D33" s="790">
        <v>3.5456856757000002</v>
      </c>
      <c r="E33" s="790">
        <v>3.5198489548</v>
      </c>
      <c r="F33" s="790">
        <v>3.5150227491999999</v>
      </c>
      <c r="G33" s="790">
        <v>3.4751877948000001</v>
      </c>
      <c r="H33" s="790">
        <v>3.4398420368</v>
      </c>
      <c r="I33" s="790">
        <v>3.4180643647000002</v>
      </c>
      <c r="J33" s="790">
        <v>3.4249385844</v>
      </c>
      <c r="K33" s="790">
        <v>3.4704281553</v>
      </c>
      <c r="L33" s="790">
        <v>3.5760761799999998</v>
      </c>
      <c r="M33" s="790">
        <v>3.6429730359999999</v>
      </c>
      <c r="N33" s="790">
        <v>3.6425697431000001</v>
      </c>
      <c r="O33" s="789" t="s">
        <v>413</v>
      </c>
      <c r="P33" s="808"/>
      <c r="Q33" s="808"/>
      <c r="R33" s="808"/>
      <c r="S33" s="808"/>
      <c r="T33" s="808"/>
      <c r="U33" s="808"/>
    </row>
    <row r="34" spans="1:21" s="75" customFormat="1" ht="11.25" customHeight="1">
      <c r="A34" s="805" t="s">
        <v>1321</v>
      </c>
      <c r="B34" s="804"/>
      <c r="C34" s="804"/>
      <c r="D34" s="804"/>
      <c r="E34" s="804"/>
      <c r="F34" s="804"/>
      <c r="G34" s="804"/>
      <c r="H34" s="804"/>
      <c r="I34" s="804"/>
      <c r="J34" s="804"/>
      <c r="K34" s="804"/>
      <c r="L34" s="804"/>
      <c r="M34" s="804"/>
      <c r="N34" s="804"/>
      <c r="O34" s="803"/>
      <c r="P34" s="668"/>
      <c r="Q34" s="668"/>
      <c r="R34" s="668"/>
      <c r="S34" s="668"/>
      <c r="T34" s="668"/>
      <c r="U34" s="668"/>
    </row>
    <row r="35" spans="1:21" s="75" customFormat="1" ht="11.25" customHeight="1">
      <c r="A35" s="800" t="s">
        <v>1392</v>
      </c>
      <c r="B35" s="802"/>
      <c r="C35" s="807"/>
      <c r="D35" s="807"/>
      <c r="E35" s="807"/>
      <c r="F35" s="807"/>
      <c r="G35" s="807"/>
      <c r="H35" s="807"/>
      <c r="I35" s="807"/>
      <c r="J35" s="807"/>
      <c r="K35" s="807"/>
      <c r="L35" s="807"/>
      <c r="M35" s="807"/>
      <c r="N35" s="807"/>
      <c r="O35" s="806"/>
      <c r="P35" s="809"/>
      <c r="Q35" s="809"/>
      <c r="R35" s="809"/>
      <c r="S35" s="809"/>
      <c r="T35" s="809"/>
      <c r="U35" s="809"/>
    </row>
    <row r="36" spans="1:21" s="75" customFormat="1" ht="11.25" customHeight="1">
      <c r="A36" s="796" t="s">
        <v>1391</v>
      </c>
      <c r="B36" s="791" t="str">
        <f>$B$10</f>
        <v>2022</v>
      </c>
      <c r="C36" s="794">
        <v>41.2087027374888</v>
      </c>
      <c r="D36" s="794">
        <v>41.971058368908302</v>
      </c>
      <c r="E36" s="794">
        <v>43.896175866619302</v>
      </c>
      <c r="F36" s="794">
        <v>45.880455638684602</v>
      </c>
      <c r="G36" s="794">
        <v>47.816606555368402</v>
      </c>
      <c r="H36" s="794">
        <v>50.1514869943923</v>
      </c>
      <c r="I36" s="794">
        <v>54.241238733328302</v>
      </c>
      <c r="J36" s="794">
        <v>56.175568865823301</v>
      </c>
      <c r="K36" s="794">
        <v>57.817261624685401</v>
      </c>
      <c r="L36" s="794">
        <v>59.387970079625603</v>
      </c>
      <c r="M36" s="794">
        <v>60.575193817358603</v>
      </c>
      <c r="N36" s="794">
        <v>61.116147171079298</v>
      </c>
      <c r="O36" s="789">
        <v>53.0596904119908</v>
      </c>
      <c r="P36" s="808"/>
      <c r="Q36" s="808"/>
      <c r="R36" s="808"/>
      <c r="S36" s="808"/>
      <c r="T36" s="808"/>
      <c r="U36" s="808"/>
    </row>
    <row r="37" spans="1:21" s="75" customFormat="1" ht="11.25" customHeight="1">
      <c r="A37" s="795" t="s">
        <v>1391</v>
      </c>
      <c r="B37" s="791" t="str">
        <f>$B$11</f>
        <v>2023</v>
      </c>
      <c r="C37" s="794">
        <v>60.079135999800002</v>
      </c>
      <c r="D37" s="794">
        <v>56.851970826500001</v>
      </c>
      <c r="E37" s="794">
        <v>53.800161045099998</v>
      </c>
      <c r="F37" s="794">
        <v>49.988237152499998</v>
      </c>
      <c r="G37" s="794">
        <v>46.632849831500003</v>
      </c>
      <c r="H37" s="794">
        <v>43.3054528025</v>
      </c>
      <c r="I37" s="794">
        <v>40.890171547500003</v>
      </c>
      <c r="J37" s="794">
        <v>40.357551247099998</v>
      </c>
      <c r="K37" s="794">
        <v>40.4627768008</v>
      </c>
      <c r="L37" s="794">
        <v>40.719629015700001</v>
      </c>
      <c r="M37" s="794">
        <v>41.549660472799999</v>
      </c>
      <c r="N37" s="794">
        <v>42.081859430199998</v>
      </c>
      <c r="O37" s="789" t="s">
        <v>413</v>
      </c>
      <c r="P37" s="808"/>
      <c r="Q37" s="808"/>
      <c r="R37" s="808"/>
      <c r="S37" s="808"/>
      <c r="T37" s="808"/>
      <c r="U37" s="808"/>
    </row>
    <row r="38" spans="1:21" s="75" customFormat="1" ht="11.25" customHeight="1">
      <c r="A38" s="796" t="s">
        <v>1389</v>
      </c>
      <c r="B38" s="791" t="str">
        <f>$B$10</f>
        <v>2022</v>
      </c>
      <c r="C38" s="794">
        <v>40.361545241070502</v>
      </c>
      <c r="D38" s="794">
        <v>41.272338881871903</v>
      </c>
      <c r="E38" s="794">
        <v>43.162368249660801</v>
      </c>
      <c r="F38" s="794">
        <v>45.363188754991498</v>
      </c>
      <c r="G38" s="794">
        <v>48.017012105207499</v>
      </c>
      <c r="H38" s="794">
        <v>50.735691087683897</v>
      </c>
      <c r="I38" s="794">
        <v>54.980371509451999</v>
      </c>
      <c r="J38" s="794">
        <v>56.822061372542201</v>
      </c>
      <c r="K38" s="794">
        <v>57.398033782385099</v>
      </c>
      <c r="L38" s="794">
        <v>58.220657266387803</v>
      </c>
      <c r="M38" s="794">
        <v>59.298697310025602</v>
      </c>
      <c r="N38" s="794">
        <v>59.402335099633703</v>
      </c>
      <c r="O38" s="789">
        <v>52.6361104283855</v>
      </c>
      <c r="P38" s="808"/>
      <c r="Q38" s="808"/>
      <c r="R38" s="808"/>
      <c r="S38" s="808"/>
      <c r="T38" s="808"/>
      <c r="U38" s="808"/>
    </row>
    <row r="39" spans="1:21" s="75" customFormat="1" ht="11.25" customHeight="1">
      <c r="A39" s="795" t="s">
        <v>1389</v>
      </c>
      <c r="B39" s="791" t="str">
        <f>$B$11</f>
        <v>2023</v>
      </c>
      <c r="C39" s="794">
        <v>58.931839879899997</v>
      </c>
      <c r="D39" s="794">
        <v>55.642362203200001</v>
      </c>
      <c r="E39" s="794">
        <v>52.604364336800003</v>
      </c>
      <c r="F39" s="794">
        <v>48.967145840900002</v>
      </c>
      <c r="G39" s="794">
        <v>46.219615784399998</v>
      </c>
      <c r="H39" s="794">
        <v>43.445844500900002</v>
      </c>
      <c r="I39" s="794">
        <v>41.173003866000002</v>
      </c>
      <c r="J39" s="794">
        <v>40.282281922800003</v>
      </c>
      <c r="K39" s="794">
        <v>40.077721094700003</v>
      </c>
      <c r="L39" s="794">
        <v>39.5958160251</v>
      </c>
      <c r="M39" s="794">
        <v>39.8442061039</v>
      </c>
      <c r="N39" s="794">
        <v>40.421600069500002</v>
      </c>
      <c r="O39" s="789" t="s">
        <v>413</v>
      </c>
      <c r="P39" s="808"/>
      <c r="Q39" s="808"/>
      <c r="R39" s="808"/>
      <c r="S39" s="808"/>
      <c r="T39" s="808"/>
      <c r="U39" s="808"/>
    </row>
    <row r="40" spans="1:21" s="75" customFormat="1" ht="11.25" customHeight="1">
      <c r="A40" s="800" t="s">
        <v>1390</v>
      </c>
      <c r="B40" s="799"/>
      <c r="C40" s="809"/>
      <c r="D40" s="809"/>
      <c r="E40" s="809"/>
      <c r="F40" s="809"/>
      <c r="G40" s="809"/>
      <c r="H40" s="809"/>
      <c r="I40" s="809"/>
      <c r="J40" s="809"/>
      <c r="K40" s="809"/>
      <c r="L40" s="809"/>
      <c r="M40" s="809"/>
      <c r="N40" s="809"/>
      <c r="O40" s="797"/>
      <c r="P40" s="794"/>
      <c r="Q40" s="794"/>
      <c r="R40" s="794"/>
      <c r="S40" s="794"/>
      <c r="T40" s="794"/>
      <c r="U40" s="794"/>
    </row>
    <row r="41" spans="1:21" s="75" customFormat="1" ht="11.25" customHeight="1">
      <c r="A41" s="796" t="s">
        <v>1389</v>
      </c>
      <c r="B41" s="791" t="str">
        <f>$B$10</f>
        <v>2022</v>
      </c>
      <c r="C41" s="794">
        <v>42.2159317023482</v>
      </c>
      <c r="D41" s="794">
        <v>43.240984545890903</v>
      </c>
      <c r="E41" s="794">
        <v>45.085171902511</v>
      </c>
      <c r="F41" s="794">
        <v>47.351853433674997</v>
      </c>
      <c r="G41" s="794">
        <v>49.978037252064702</v>
      </c>
      <c r="H41" s="794">
        <v>52.736294533698299</v>
      </c>
      <c r="I41" s="794">
        <v>57.0725670329387</v>
      </c>
      <c r="J41" s="794">
        <v>58.874113455450598</v>
      </c>
      <c r="K41" s="794">
        <v>59.508805856085502</v>
      </c>
      <c r="L41" s="794">
        <v>60.343247604562002</v>
      </c>
      <c r="M41" s="794">
        <v>61.437313601026901</v>
      </c>
      <c r="N41" s="794">
        <v>61.546490183655699</v>
      </c>
      <c r="O41" s="789">
        <v>54.664042170652799</v>
      </c>
      <c r="P41" s="808"/>
      <c r="Q41" s="808"/>
      <c r="R41" s="808"/>
      <c r="S41" s="808"/>
      <c r="T41" s="808"/>
      <c r="U41" s="808"/>
    </row>
    <row r="42" spans="1:21" s="75" customFormat="1" ht="11.25" customHeight="1">
      <c r="A42" s="795" t="s">
        <v>1389</v>
      </c>
      <c r="B42" s="791" t="str">
        <f>$B$11</f>
        <v>2023</v>
      </c>
      <c r="C42" s="794">
        <v>61.108738476299997</v>
      </c>
      <c r="D42" s="794">
        <v>57.850469110799999</v>
      </c>
      <c r="E42" s="794">
        <v>54.844919060899997</v>
      </c>
      <c r="F42" s="794">
        <v>51.160887152999997</v>
      </c>
      <c r="G42" s="794">
        <v>48.412794482300001</v>
      </c>
      <c r="H42" s="794">
        <v>45.6268102688</v>
      </c>
      <c r="I42" s="794">
        <v>43.3474083212</v>
      </c>
      <c r="J42" s="794">
        <v>42.512044640699997</v>
      </c>
      <c r="K42" s="794">
        <v>42.3218514486</v>
      </c>
      <c r="L42" s="794">
        <v>41.895522421599999</v>
      </c>
      <c r="M42" s="794">
        <v>42.143612507699999</v>
      </c>
      <c r="N42" s="794">
        <v>42.799295716899998</v>
      </c>
      <c r="O42" s="789" t="s">
        <v>413</v>
      </c>
      <c r="P42" s="808"/>
      <c r="Q42" s="808"/>
      <c r="R42" s="808"/>
      <c r="S42" s="808"/>
      <c r="T42" s="808"/>
      <c r="U42" s="808"/>
    </row>
    <row r="43" spans="1:21" s="75" customFormat="1" ht="11.25" customHeight="1">
      <c r="A43" s="792" t="s">
        <v>1388</v>
      </c>
      <c r="B43" s="791" t="str">
        <f>$B$10</f>
        <v>2022</v>
      </c>
      <c r="C43" s="790">
        <v>4.20280005508552</v>
      </c>
      <c r="D43" s="790">
        <v>4.1864802165659398</v>
      </c>
      <c r="E43" s="790">
        <v>4.1887164715573899</v>
      </c>
      <c r="F43" s="790">
        <v>4.13987157354366</v>
      </c>
      <c r="G43" s="790">
        <v>4.0075504613997097</v>
      </c>
      <c r="H43" s="790">
        <v>3.94331700672813</v>
      </c>
      <c r="I43" s="790">
        <v>3.8999713915362801</v>
      </c>
      <c r="J43" s="790">
        <v>3.9203418690349099</v>
      </c>
      <c r="K43" s="790">
        <v>4.0810382918977499</v>
      </c>
      <c r="L43" s="790">
        <v>4.18287393915928</v>
      </c>
      <c r="M43" s="790">
        <v>4.2008517181788196</v>
      </c>
      <c r="N43" s="790">
        <v>4.2922262644571703</v>
      </c>
      <c r="O43" s="789">
        <v>4.1022013649034603</v>
      </c>
      <c r="P43" s="808"/>
      <c r="Q43" s="808"/>
      <c r="R43" s="808"/>
      <c r="S43" s="808"/>
      <c r="T43" s="808"/>
      <c r="U43" s="808"/>
    </row>
    <row r="44" spans="1:21" s="75" customFormat="1" ht="11.25" customHeight="1">
      <c r="A44" s="793"/>
      <c r="B44" s="791" t="str">
        <f>$B$11</f>
        <v>2023</v>
      </c>
      <c r="C44" s="790">
        <v>4.2157946865999998</v>
      </c>
      <c r="D44" s="790">
        <v>4.2316512699000004</v>
      </c>
      <c r="E44" s="790">
        <v>4.2190159631000004</v>
      </c>
      <c r="F44" s="790">
        <v>4.2082334778000003</v>
      </c>
      <c r="G44" s="790">
        <v>4.1050432740999998</v>
      </c>
      <c r="H44" s="790">
        <v>3.9978556877</v>
      </c>
      <c r="I44" s="790">
        <v>3.9707641824</v>
      </c>
      <c r="J44" s="790">
        <v>4.0432719193000004</v>
      </c>
      <c r="K44" s="790">
        <v>4.0861021139</v>
      </c>
      <c r="L44" s="790">
        <v>4.1818771282</v>
      </c>
      <c r="M44" s="790">
        <v>4.2855160025999997</v>
      </c>
      <c r="N44" s="790">
        <v>4.2913615545999999</v>
      </c>
      <c r="O44" s="789" t="s">
        <v>413</v>
      </c>
      <c r="P44" s="808"/>
      <c r="Q44" s="808"/>
      <c r="R44" s="808"/>
      <c r="S44" s="808"/>
      <c r="T44" s="808"/>
      <c r="U44" s="808"/>
    </row>
    <row r="45" spans="1:21" s="75" customFormat="1" ht="11.25" customHeight="1">
      <c r="A45" s="792" t="s">
        <v>1387</v>
      </c>
      <c r="B45" s="791" t="str">
        <f>$B$10</f>
        <v>2022</v>
      </c>
      <c r="C45" s="790">
        <v>3.44998840779472</v>
      </c>
      <c r="D45" s="790">
        <v>3.4301419848160002</v>
      </c>
      <c r="E45" s="790">
        <v>3.4341793393663198</v>
      </c>
      <c r="F45" s="790">
        <v>3.4196849929133202</v>
      </c>
      <c r="G45" s="790">
        <v>3.3575880885440701</v>
      </c>
      <c r="H45" s="790">
        <v>3.3249321386662398</v>
      </c>
      <c r="I45" s="790">
        <v>3.32309234396743</v>
      </c>
      <c r="J45" s="790">
        <v>3.32881795559716</v>
      </c>
      <c r="K45" s="790">
        <v>3.4290637116780198</v>
      </c>
      <c r="L45" s="790">
        <v>3.5045286356586698</v>
      </c>
      <c r="M45" s="790">
        <v>3.5119489617693298</v>
      </c>
      <c r="N45" s="790">
        <v>3.5371553014936898</v>
      </c>
      <c r="O45" s="789">
        <v>3.4197321712302999</v>
      </c>
      <c r="P45" s="808"/>
      <c r="Q45" s="808"/>
      <c r="R45" s="808"/>
      <c r="S45" s="808"/>
      <c r="T45" s="808"/>
      <c r="U45" s="808"/>
    </row>
    <row r="46" spans="1:21" s="75" customFormat="1" ht="11.25" customHeight="1">
      <c r="A46" s="793"/>
      <c r="B46" s="791" t="str">
        <f>$B$11</f>
        <v>2023</v>
      </c>
      <c r="C46" s="790">
        <v>3.4792794977999999</v>
      </c>
      <c r="D46" s="790">
        <v>3.4852790930999999</v>
      </c>
      <c r="E46" s="790">
        <v>3.4959090687000001</v>
      </c>
      <c r="F46" s="790">
        <v>3.4762566337999998</v>
      </c>
      <c r="G46" s="790">
        <v>3.4197744777999999</v>
      </c>
      <c r="H46" s="790">
        <v>3.3728883383000001</v>
      </c>
      <c r="I46" s="790">
        <v>3.3598267826999999</v>
      </c>
      <c r="J46" s="790">
        <v>3.3895179823000001</v>
      </c>
      <c r="K46" s="790">
        <v>3.4270873854000001</v>
      </c>
      <c r="L46" s="790">
        <v>3.5206857063000001</v>
      </c>
      <c r="M46" s="790">
        <v>3.5774548782000002</v>
      </c>
      <c r="N46" s="790">
        <v>3.5622481874999998</v>
      </c>
      <c r="O46" s="789" t="s">
        <v>413</v>
      </c>
      <c r="P46" s="808"/>
      <c r="Q46" s="808"/>
      <c r="R46" s="808"/>
      <c r="S46" s="808"/>
      <c r="T46" s="808"/>
      <c r="U46" s="808"/>
    </row>
    <row r="47" spans="1:21" s="75" customFormat="1" ht="11.25" customHeight="1">
      <c r="A47" s="805" t="s">
        <v>1323</v>
      </c>
      <c r="B47" s="804"/>
      <c r="C47" s="804"/>
      <c r="D47" s="804"/>
      <c r="E47" s="804"/>
      <c r="F47" s="804"/>
      <c r="G47" s="804"/>
      <c r="H47" s="804"/>
      <c r="I47" s="804"/>
      <c r="J47" s="804"/>
      <c r="K47" s="804"/>
      <c r="L47" s="804"/>
      <c r="M47" s="804"/>
      <c r="N47" s="804"/>
      <c r="O47" s="803"/>
      <c r="P47" s="810"/>
      <c r="Q47" s="810"/>
      <c r="R47" s="810"/>
      <c r="S47" s="810"/>
      <c r="T47" s="810"/>
      <c r="U47" s="810"/>
    </row>
    <row r="48" spans="1:21" s="75" customFormat="1" ht="11.25" customHeight="1">
      <c r="A48" s="800" t="s">
        <v>1392</v>
      </c>
      <c r="B48" s="802"/>
      <c r="C48" s="807"/>
      <c r="D48" s="807"/>
      <c r="E48" s="807"/>
      <c r="F48" s="807"/>
      <c r="G48" s="807"/>
      <c r="H48" s="807"/>
      <c r="I48" s="807"/>
      <c r="J48" s="807"/>
      <c r="K48" s="807"/>
      <c r="L48" s="807"/>
      <c r="M48" s="807"/>
      <c r="N48" s="807"/>
      <c r="O48" s="806"/>
      <c r="P48" s="809"/>
      <c r="Q48" s="809"/>
      <c r="R48" s="809"/>
      <c r="S48" s="809"/>
      <c r="T48" s="809"/>
      <c r="U48" s="809"/>
    </row>
    <row r="49" spans="1:21" s="75" customFormat="1" ht="11.25" customHeight="1">
      <c r="A49" s="796" t="s">
        <v>1391</v>
      </c>
      <c r="B49" s="791" t="str">
        <f>$B$10</f>
        <v>2022</v>
      </c>
      <c r="C49" s="794">
        <v>42.972704516789697</v>
      </c>
      <c r="D49" s="794">
        <v>44.777734779285304</v>
      </c>
      <c r="E49" s="794">
        <v>46.499616106068203</v>
      </c>
      <c r="F49" s="794">
        <v>48.5624573509998</v>
      </c>
      <c r="G49" s="794">
        <v>50.218411604636302</v>
      </c>
      <c r="H49" s="794">
        <v>52.8792596105394</v>
      </c>
      <c r="I49" s="794">
        <v>55.852244442516302</v>
      </c>
      <c r="J49" s="794">
        <v>58.253884141178503</v>
      </c>
      <c r="K49" s="794">
        <v>60.740065479604603</v>
      </c>
      <c r="L49" s="794">
        <v>62.670569151891399</v>
      </c>
      <c r="M49" s="794">
        <v>63.459747052795002</v>
      </c>
      <c r="N49" s="794">
        <v>62.949414683909801</v>
      </c>
      <c r="O49" s="789">
        <v>55.075864184446999</v>
      </c>
      <c r="P49" s="808"/>
      <c r="Q49" s="808"/>
      <c r="R49" s="808"/>
      <c r="S49" s="808"/>
      <c r="T49" s="808"/>
      <c r="U49" s="808"/>
    </row>
    <row r="50" spans="1:21" s="75" customFormat="1" ht="11.25" customHeight="1">
      <c r="A50" s="795" t="s">
        <v>1391</v>
      </c>
      <c r="B50" s="791" t="str">
        <f>$B$11</f>
        <v>2023</v>
      </c>
      <c r="C50" s="794">
        <v>57.002625414100002</v>
      </c>
      <c r="D50" s="794">
        <v>51.003510814599998</v>
      </c>
      <c r="E50" s="794">
        <v>45.371712412900003</v>
      </c>
      <c r="F50" s="794">
        <v>42.8650816022</v>
      </c>
      <c r="G50" s="794">
        <v>40.544666501899997</v>
      </c>
      <c r="H50" s="794">
        <v>39.037000354600004</v>
      </c>
      <c r="I50" s="794">
        <v>38.428684072300001</v>
      </c>
      <c r="J50" s="794">
        <v>38.702128602499997</v>
      </c>
      <c r="K50" s="794">
        <v>38.891387967699998</v>
      </c>
      <c r="L50" s="794">
        <v>40.894135699400003</v>
      </c>
      <c r="M50" s="794">
        <v>42.405022139800003</v>
      </c>
      <c r="N50" s="794">
        <v>44.135545031600003</v>
      </c>
      <c r="O50" s="789" t="s">
        <v>413</v>
      </c>
      <c r="P50" s="808"/>
      <c r="Q50" s="808"/>
      <c r="R50" s="808"/>
      <c r="S50" s="808"/>
      <c r="T50" s="808"/>
      <c r="U50" s="808"/>
    </row>
    <row r="51" spans="1:21" s="75" customFormat="1" ht="11.25" customHeight="1">
      <c r="A51" s="796" t="s">
        <v>1389</v>
      </c>
      <c r="B51" s="791" t="str">
        <f>$B$10</f>
        <v>2022</v>
      </c>
      <c r="C51" s="794">
        <v>42.180071231298001</v>
      </c>
      <c r="D51" s="794">
        <v>44.1764738967223</v>
      </c>
      <c r="E51" s="794">
        <v>45.780895388504597</v>
      </c>
      <c r="F51" s="794">
        <v>48.094500845759796</v>
      </c>
      <c r="G51" s="794">
        <v>50.480767124131397</v>
      </c>
      <c r="H51" s="794">
        <v>53.654647183722297</v>
      </c>
      <c r="I51" s="794">
        <v>56.912723751856497</v>
      </c>
      <c r="J51" s="794">
        <v>59.229236530404599</v>
      </c>
      <c r="K51" s="794">
        <v>60.406459433894298</v>
      </c>
      <c r="L51" s="794">
        <v>61.229222682353097</v>
      </c>
      <c r="M51" s="794">
        <v>61.708443119583201</v>
      </c>
      <c r="N51" s="794">
        <v>60.648615936646699</v>
      </c>
      <c r="O51" s="789">
        <v>54.647891424622799</v>
      </c>
      <c r="P51" s="808"/>
      <c r="Q51" s="808"/>
      <c r="R51" s="808"/>
      <c r="S51" s="808"/>
      <c r="T51" s="808"/>
      <c r="U51" s="808"/>
    </row>
    <row r="52" spans="1:21" s="75" customFormat="1" ht="11.25" customHeight="1">
      <c r="A52" s="795" t="s">
        <v>1389</v>
      </c>
      <c r="B52" s="791" t="str">
        <f>$B$11</f>
        <v>2023</v>
      </c>
      <c r="C52" s="794">
        <v>55.800096304100002</v>
      </c>
      <c r="D52" s="794">
        <v>49.793601803800001</v>
      </c>
      <c r="E52" s="794">
        <v>44.196351632099997</v>
      </c>
      <c r="F52" s="794">
        <v>41.9638660321</v>
      </c>
      <c r="G52" s="794">
        <v>40.221100281399998</v>
      </c>
      <c r="H52" s="794">
        <v>39.333314518800002</v>
      </c>
      <c r="I52" s="794">
        <v>38.8497986406</v>
      </c>
      <c r="J52" s="794">
        <v>38.730927368000003</v>
      </c>
      <c r="K52" s="794">
        <v>38.623675852799998</v>
      </c>
      <c r="L52" s="794">
        <v>39.694458146400002</v>
      </c>
      <c r="M52" s="794">
        <v>40.533338693799998</v>
      </c>
      <c r="N52" s="794">
        <v>42.273642344300001</v>
      </c>
      <c r="O52" s="789" t="s">
        <v>413</v>
      </c>
      <c r="P52" s="808"/>
      <c r="Q52" s="808"/>
      <c r="R52" s="808"/>
      <c r="S52" s="808"/>
      <c r="T52" s="808"/>
      <c r="U52" s="808"/>
    </row>
    <row r="53" spans="1:21" s="75" customFormat="1" ht="11.25" customHeight="1">
      <c r="A53" s="800" t="s">
        <v>1390</v>
      </c>
      <c r="B53" s="799"/>
      <c r="C53" s="809"/>
      <c r="D53" s="809"/>
      <c r="E53" s="809"/>
      <c r="F53" s="809"/>
      <c r="G53" s="809"/>
      <c r="H53" s="809"/>
      <c r="I53" s="809"/>
      <c r="J53" s="809"/>
      <c r="K53" s="809"/>
      <c r="L53" s="809"/>
      <c r="M53" s="809"/>
      <c r="N53" s="809"/>
      <c r="O53" s="797"/>
      <c r="P53" s="794"/>
      <c r="Q53" s="794"/>
      <c r="R53" s="794"/>
      <c r="S53" s="794"/>
      <c r="T53" s="794"/>
      <c r="U53" s="794"/>
    </row>
    <row r="54" spans="1:21" s="75" customFormat="1" ht="11.25" customHeight="1">
      <c r="A54" s="796" t="s">
        <v>1389</v>
      </c>
      <c r="B54" s="791" t="str">
        <f>$B$10</f>
        <v>2022</v>
      </c>
      <c r="C54" s="794">
        <v>43.143931854671898</v>
      </c>
      <c r="D54" s="794">
        <v>45.145801424032101</v>
      </c>
      <c r="E54" s="794">
        <v>46.7444236552478</v>
      </c>
      <c r="F54" s="794">
        <v>49.088988405754101</v>
      </c>
      <c r="G54" s="794">
        <v>51.471643335999197</v>
      </c>
      <c r="H54" s="794">
        <v>54.666705778958203</v>
      </c>
      <c r="I54" s="794">
        <v>57.922684318031898</v>
      </c>
      <c r="J54" s="794">
        <v>60.244885662095903</v>
      </c>
      <c r="K54" s="794">
        <v>61.424555369251898</v>
      </c>
      <c r="L54" s="794">
        <v>62.250545113627503</v>
      </c>
      <c r="M54" s="794">
        <v>62.7377788149265</v>
      </c>
      <c r="N54" s="794">
        <v>61.667572883806102</v>
      </c>
      <c r="O54" s="789">
        <v>53.945880835553702</v>
      </c>
      <c r="P54" s="808"/>
      <c r="Q54" s="808"/>
      <c r="R54" s="808"/>
      <c r="S54" s="808"/>
      <c r="T54" s="808"/>
      <c r="U54" s="808"/>
    </row>
    <row r="55" spans="1:21" s="75" customFormat="1" ht="11.25" customHeight="1">
      <c r="A55" s="795" t="s">
        <v>1389</v>
      </c>
      <c r="B55" s="791" t="str">
        <f>$B$11</f>
        <v>2023</v>
      </c>
      <c r="C55" s="794">
        <v>56.827461495599998</v>
      </c>
      <c r="D55" s="794">
        <v>50.823069664000002</v>
      </c>
      <c r="E55" s="794">
        <v>45.241478600699999</v>
      </c>
      <c r="F55" s="794">
        <v>43.011550329000002</v>
      </c>
      <c r="G55" s="794">
        <v>41.271315262599998</v>
      </c>
      <c r="H55" s="794">
        <v>40.396183276999999</v>
      </c>
      <c r="I55" s="794">
        <v>39.914651833100002</v>
      </c>
      <c r="J55" s="794">
        <v>39.7851744719</v>
      </c>
      <c r="K55" s="794">
        <v>39.6796245938</v>
      </c>
      <c r="L55" s="794">
        <v>40.750492624300001</v>
      </c>
      <c r="M55" s="794">
        <v>41.621424980800001</v>
      </c>
      <c r="N55" s="794">
        <v>43.406908180199999</v>
      </c>
      <c r="O55" s="789" t="s">
        <v>413</v>
      </c>
      <c r="P55" s="808"/>
      <c r="Q55" s="808"/>
      <c r="R55" s="808"/>
      <c r="S55" s="808"/>
      <c r="T55" s="808"/>
      <c r="U55" s="808"/>
    </row>
    <row r="56" spans="1:21" s="75" customFormat="1" ht="11.25" customHeight="1">
      <c r="A56" s="792" t="s">
        <v>1388</v>
      </c>
      <c r="B56" s="791" t="str">
        <f>$B$10</f>
        <v>2022</v>
      </c>
      <c r="C56" s="790">
        <v>4.1372798968614699</v>
      </c>
      <c r="D56" s="790">
        <v>4.1110307656574898</v>
      </c>
      <c r="E56" s="790">
        <v>4.1216508479266496</v>
      </c>
      <c r="F56" s="790">
        <v>4.0847912778275699</v>
      </c>
      <c r="G56" s="790">
        <v>3.97258175132739</v>
      </c>
      <c r="H56" s="790">
        <v>3.9007829387029598</v>
      </c>
      <c r="I56" s="790">
        <v>3.86324760181627</v>
      </c>
      <c r="J56" s="790">
        <v>3.8693562226744298</v>
      </c>
      <c r="K56" s="790">
        <v>4.0173423227855301</v>
      </c>
      <c r="L56" s="790">
        <v>4.1401205930861504</v>
      </c>
      <c r="M56" s="790">
        <v>4.1863464066171696</v>
      </c>
      <c r="N56" s="790">
        <v>4.2824711527512598</v>
      </c>
      <c r="O56" s="789">
        <v>4.0553141396318004</v>
      </c>
      <c r="P56" s="808"/>
      <c r="Q56" s="808"/>
      <c r="R56" s="808"/>
      <c r="S56" s="808"/>
      <c r="T56" s="808"/>
      <c r="U56" s="808"/>
    </row>
    <row r="57" spans="1:21" s="75" customFormat="1" ht="11.25" customHeight="1">
      <c r="A57" s="793"/>
      <c r="B57" s="791" t="str">
        <f>$B$11</f>
        <v>2023</v>
      </c>
      <c r="C57" s="790">
        <v>4.1758489638</v>
      </c>
      <c r="D57" s="790">
        <v>4.1851908991000002</v>
      </c>
      <c r="E57" s="790">
        <v>4.1949978979000004</v>
      </c>
      <c r="F57" s="790">
        <v>4.1648113671999996</v>
      </c>
      <c r="G57" s="790">
        <v>4.0579600059000001</v>
      </c>
      <c r="H57" s="790">
        <v>3.9613277725999998</v>
      </c>
      <c r="I57" s="790">
        <v>3.9459797045</v>
      </c>
      <c r="J57" s="790">
        <v>3.9943619105999999</v>
      </c>
      <c r="K57" s="790">
        <v>4.0280218085000001</v>
      </c>
      <c r="L57" s="790">
        <v>4.1509553957999996</v>
      </c>
      <c r="M57" s="790">
        <v>4.2461095669000004</v>
      </c>
      <c r="N57" s="790">
        <v>4.2584452731000004</v>
      </c>
      <c r="O57" s="789" t="s">
        <v>413</v>
      </c>
      <c r="P57" s="808"/>
      <c r="Q57" s="808"/>
      <c r="R57" s="808"/>
      <c r="S57" s="808"/>
      <c r="T57" s="808"/>
      <c r="U57" s="808"/>
    </row>
    <row r="58" spans="1:21" s="75" customFormat="1" ht="11.25" customHeight="1">
      <c r="A58" s="792" t="s">
        <v>1387</v>
      </c>
      <c r="B58" s="791" t="str">
        <f>$B$10</f>
        <v>2022</v>
      </c>
      <c r="C58" s="790">
        <v>3.4512013115151299</v>
      </c>
      <c r="D58" s="790">
        <v>3.4318830523127799</v>
      </c>
      <c r="E58" s="790">
        <v>3.4429864255959099</v>
      </c>
      <c r="F58" s="790">
        <v>3.4217439564996499</v>
      </c>
      <c r="G58" s="790">
        <v>3.3756300050542798</v>
      </c>
      <c r="H58" s="790">
        <v>3.34382805453258</v>
      </c>
      <c r="I58" s="790">
        <v>3.3286117969817801</v>
      </c>
      <c r="J58" s="790">
        <v>3.3401254658444799</v>
      </c>
      <c r="K58" s="790">
        <v>3.4385131921483598</v>
      </c>
      <c r="L58" s="790">
        <v>3.5204528916189699</v>
      </c>
      <c r="M58" s="790">
        <v>3.5352239510858099</v>
      </c>
      <c r="N58" s="790">
        <v>3.56046861118796</v>
      </c>
      <c r="O58" s="789">
        <v>3.4312525840403301</v>
      </c>
      <c r="P58" s="808"/>
      <c r="Q58" s="808"/>
      <c r="R58" s="808"/>
      <c r="S58" s="808"/>
      <c r="T58" s="808"/>
      <c r="U58" s="808"/>
    </row>
    <row r="59" spans="1:21" s="75" customFormat="1" ht="11.25" customHeight="1">
      <c r="A59" s="793"/>
      <c r="B59" s="791" t="str">
        <f>$B$11</f>
        <v>2023</v>
      </c>
      <c r="C59" s="790">
        <v>3.4783218258000002</v>
      </c>
      <c r="D59" s="790">
        <v>3.4818799725999998</v>
      </c>
      <c r="E59" s="790">
        <v>3.4784662234999999</v>
      </c>
      <c r="F59" s="790">
        <v>3.4517332686</v>
      </c>
      <c r="G59" s="790">
        <v>3.4200012926999999</v>
      </c>
      <c r="H59" s="790">
        <v>3.3719462514999998</v>
      </c>
      <c r="I59" s="790">
        <v>3.3594315502000001</v>
      </c>
      <c r="J59" s="790">
        <v>3.3985257154999999</v>
      </c>
      <c r="K59" s="790">
        <v>3.4301211439000001</v>
      </c>
      <c r="L59" s="790">
        <v>3.5135443731999998</v>
      </c>
      <c r="M59" s="790">
        <v>3.5694668393</v>
      </c>
      <c r="N59" s="790">
        <v>3.5524858885000001</v>
      </c>
      <c r="O59" s="789" t="s">
        <v>413</v>
      </c>
      <c r="P59" s="808"/>
      <c r="Q59" s="808"/>
      <c r="R59" s="808"/>
      <c r="S59" s="808"/>
      <c r="T59" s="808"/>
      <c r="U59" s="808"/>
    </row>
    <row r="60" spans="1:21" s="75" customFormat="1" ht="11.25" customHeight="1">
      <c r="A60" s="805" t="s">
        <v>479</v>
      </c>
      <c r="B60" s="804"/>
      <c r="C60" s="804"/>
      <c r="D60" s="804"/>
      <c r="E60" s="804"/>
      <c r="F60" s="804"/>
      <c r="G60" s="804"/>
      <c r="H60" s="804"/>
      <c r="I60" s="804"/>
      <c r="J60" s="804"/>
      <c r="K60" s="804"/>
      <c r="L60" s="804"/>
      <c r="M60" s="804"/>
      <c r="N60" s="804"/>
      <c r="O60" s="803"/>
      <c r="P60" s="810"/>
      <c r="Q60" s="810"/>
      <c r="R60" s="810"/>
      <c r="S60" s="810"/>
      <c r="T60" s="810"/>
      <c r="U60" s="810"/>
    </row>
    <row r="61" spans="1:21" s="75" customFormat="1" ht="11.25" customHeight="1">
      <c r="A61" s="800" t="s">
        <v>1392</v>
      </c>
      <c r="B61" s="802"/>
      <c r="C61" s="807"/>
      <c r="D61" s="807"/>
      <c r="E61" s="807"/>
      <c r="F61" s="807"/>
      <c r="G61" s="807"/>
      <c r="H61" s="807"/>
      <c r="I61" s="807"/>
      <c r="J61" s="807"/>
      <c r="K61" s="807"/>
      <c r="L61" s="807"/>
      <c r="M61" s="807"/>
      <c r="N61" s="807"/>
      <c r="O61" s="806"/>
      <c r="P61" s="809"/>
      <c r="Q61" s="809"/>
      <c r="R61" s="809"/>
      <c r="S61" s="809"/>
      <c r="T61" s="809"/>
      <c r="U61" s="809"/>
    </row>
    <row r="62" spans="1:21" s="75" customFormat="1" ht="11.25" customHeight="1">
      <c r="A62" s="796" t="s">
        <v>1391</v>
      </c>
      <c r="B62" s="791" t="str">
        <f>$B$10</f>
        <v>2022</v>
      </c>
      <c r="C62" s="794">
        <v>42.0559371886837</v>
      </c>
      <c r="D62" s="794">
        <v>42.940167268895202</v>
      </c>
      <c r="E62" s="794">
        <v>44.636092404498598</v>
      </c>
      <c r="F62" s="794">
        <v>45.969361398692101</v>
      </c>
      <c r="G62" s="794">
        <v>47.852313515207399</v>
      </c>
      <c r="H62" s="794">
        <v>50.868301887432203</v>
      </c>
      <c r="I62" s="794">
        <v>54.233928296490902</v>
      </c>
      <c r="J62" s="794">
        <v>56.053777509325599</v>
      </c>
      <c r="K62" s="794">
        <v>57.869746954022901</v>
      </c>
      <c r="L62" s="794">
        <v>59.913555756078097</v>
      </c>
      <c r="M62" s="794">
        <v>61.030555219988102</v>
      </c>
      <c r="N62" s="794">
        <v>61.759529025791402</v>
      </c>
      <c r="O62" s="789">
        <v>53.321072707257898</v>
      </c>
      <c r="P62" s="808"/>
      <c r="Q62" s="808"/>
      <c r="R62" s="808"/>
      <c r="S62" s="808"/>
      <c r="T62" s="808"/>
      <c r="U62" s="808"/>
    </row>
    <row r="63" spans="1:21" s="75" customFormat="1" ht="11.25" customHeight="1">
      <c r="A63" s="795" t="s">
        <v>1391</v>
      </c>
      <c r="B63" s="791" t="str">
        <f>$B$11</f>
        <v>2023</v>
      </c>
      <c r="C63" s="794">
        <v>59.183833131599997</v>
      </c>
      <c r="D63" s="794">
        <v>54.9310106593</v>
      </c>
      <c r="E63" s="794">
        <v>50.2065913088</v>
      </c>
      <c r="F63" s="794">
        <v>46.024310091899999</v>
      </c>
      <c r="G63" s="794">
        <v>42.4404862544</v>
      </c>
      <c r="H63" s="794">
        <v>39.840784211200003</v>
      </c>
      <c r="I63" s="794">
        <v>38.663281222099997</v>
      </c>
      <c r="J63" s="794">
        <v>38.824354383699998</v>
      </c>
      <c r="K63" s="794">
        <v>38.715016792199997</v>
      </c>
      <c r="L63" s="794">
        <v>39.352862619</v>
      </c>
      <c r="M63" s="794">
        <v>40.672876151099999</v>
      </c>
      <c r="N63" s="794">
        <v>42.040183950399999</v>
      </c>
      <c r="O63" s="789" t="s">
        <v>413</v>
      </c>
      <c r="P63" s="808"/>
      <c r="Q63" s="808"/>
      <c r="R63" s="808"/>
      <c r="S63" s="808"/>
      <c r="T63" s="808"/>
      <c r="U63" s="808"/>
    </row>
    <row r="64" spans="1:21" s="75" customFormat="1" ht="11.25" customHeight="1">
      <c r="A64" s="796" t="s">
        <v>1389</v>
      </c>
      <c r="B64" s="791" t="str">
        <f>$B$10</f>
        <v>2022</v>
      </c>
      <c r="C64" s="794">
        <v>41.211140076476198</v>
      </c>
      <c r="D64" s="794">
        <v>42.200511277962299</v>
      </c>
      <c r="E64" s="794">
        <v>43.929345267298203</v>
      </c>
      <c r="F64" s="794">
        <v>45.471255679336998</v>
      </c>
      <c r="G64" s="794">
        <v>48.132535224847103</v>
      </c>
      <c r="H64" s="794">
        <v>51.577841450028899</v>
      </c>
      <c r="I64" s="794">
        <v>55.105900105116397</v>
      </c>
      <c r="J64" s="794">
        <v>56.882790751210699</v>
      </c>
      <c r="K64" s="794">
        <v>57.645547590211898</v>
      </c>
      <c r="L64" s="794">
        <v>58.666321730323702</v>
      </c>
      <c r="M64" s="794">
        <v>59.564294914000897</v>
      </c>
      <c r="N64" s="794">
        <v>59.654033165772198</v>
      </c>
      <c r="O64" s="789">
        <v>52.902304950461399</v>
      </c>
      <c r="P64" s="808"/>
      <c r="Q64" s="808"/>
      <c r="R64" s="808"/>
      <c r="S64" s="808"/>
      <c r="T64" s="808"/>
      <c r="U64" s="808"/>
    </row>
    <row r="65" spans="1:21" s="75" customFormat="1" ht="11.25" customHeight="1">
      <c r="A65" s="795" t="s">
        <v>1389</v>
      </c>
      <c r="B65" s="791" t="str">
        <f>$B$11</f>
        <v>2023</v>
      </c>
      <c r="C65" s="794">
        <v>57.726980208999997</v>
      </c>
      <c r="D65" s="794">
        <v>53.453519578700003</v>
      </c>
      <c r="E65" s="794">
        <v>48.763090071199997</v>
      </c>
      <c r="F65" s="794">
        <v>44.872874688000003</v>
      </c>
      <c r="G65" s="794">
        <v>41.998707683200003</v>
      </c>
      <c r="H65" s="794">
        <v>40.032132228599998</v>
      </c>
      <c r="I65" s="794">
        <v>38.938094259000003</v>
      </c>
      <c r="J65" s="794">
        <v>38.7051542166</v>
      </c>
      <c r="K65" s="794">
        <v>38.383142470800003</v>
      </c>
      <c r="L65" s="794">
        <v>38.305717000100003</v>
      </c>
      <c r="M65" s="794">
        <v>38.918079313100002</v>
      </c>
      <c r="N65" s="794">
        <v>40.285972944999997</v>
      </c>
      <c r="O65" s="789" t="s">
        <v>413</v>
      </c>
      <c r="P65" s="808"/>
      <c r="Q65" s="808"/>
      <c r="R65" s="808"/>
      <c r="S65" s="808"/>
      <c r="T65" s="808"/>
      <c r="U65" s="808"/>
    </row>
    <row r="66" spans="1:21" s="75" customFormat="1" ht="11.25" customHeight="1">
      <c r="A66" s="800" t="s">
        <v>1390</v>
      </c>
      <c r="B66" s="799"/>
      <c r="C66" s="809"/>
      <c r="D66" s="809"/>
      <c r="E66" s="809"/>
      <c r="F66" s="809"/>
      <c r="G66" s="809"/>
      <c r="H66" s="809"/>
      <c r="I66" s="809"/>
      <c r="J66" s="809"/>
      <c r="K66" s="809"/>
      <c r="L66" s="809"/>
      <c r="M66" s="809"/>
      <c r="N66" s="809"/>
      <c r="O66" s="797"/>
      <c r="P66" s="794"/>
      <c r="Q66" s="794"/>
      <c r="R66" s="794"/>
      <c r="S66" s="794"/>
      <c r="T66" s="794"/>
      <c r="U66" s="794"/>
    </row>
    <row r="67" spans="1:21" s="75" customFormat="1" ht="11.25" customHeight="1">
      <c r="A67" s="796" t="s">
        <v>1389</v>
      </c>
      <c r="B67" s="791" t="str">
        <f>$B$10</f>
        <v>2022</v>
      </c>
      <c r="C67" s="794">
        <v>42.873610026180799</v>
      </c>
      <c r="D67" s="794">
        <v>43.880983198602998</v>
      </c>
      <c r="E67" s="794">
        <v>45.628317534986699</v>
      </c>
      <c r="F67" s="794">
        <v>47.252119783248901</v>
      </c>
      <c r="G67" s="794">
        <v>49.924431180334203</v>
      </c>
      <c r="H67" s="794">
        <v>53.375122554294897</v>
      </c>
      <c r="I67" s="794">
        <v>56.961106204661299</v>
      </c>
      <c r="J67" s="794">
        <v>58.823245928435298</v>
      </c>
      <c r="K67" s="794">
        <v>59.4748373048674</v>
      </c>
      <c r="L67" s="794">
        <v>60.5201022368122</v>
      </c>
      <c r="M67" s="794">
        <v>61.429485136575799</v>
      </c>
      <c r="N67" s="794">
        <v>61.5164538493799</v>
      </c>
      <c r="O67" s="789">
        <v>54.703705510429501</v>
      </c>
      <c r="P67" s="808"/>
      <c r="Q67" s="808"/>
      <c r="R67" s="808"/>
      <c r="S67" s="808"/>
      <c r="T67" s="808"/>
      <c r="U67" s="808"/>
    </row>
    <row r="68" spans="1:21" s="75" customFormat="1" ht="11.25" customHeight="1">
      <c r="A68" s="795" t="s">
        <v>1389</v>
      </c>
      <c r="B68" s="791" t="str">
        <f>$B$11</f>
        <v>2023</v>
      </c>
      <c r="C68" s="794">
        <v>59.633235800999998</v>
      </c>
      <c r="D68" s="794">
        <v>55.460147195399998</v>
      </c>
      <c r="E68" s="794">
        <v>50.7173124089</v>
      </c>
      <c r="F68" s="794">
        <v>46.833634087</v>
      </c>
      <c r="G68" s="794">
        <v>43.946723655699998</v>
      </c>
      <c r="H68" s="794">
        <v>41.893549384000003</v>
      </c>
      <c r="I68" s="794">
        <v>40.854256348600003</v>
      </c>
      <c r="J68" s="794">
        <v>40.708906108100003</v>
      </c>
      <c r="K68" s="794">
        <v>40.421178996800002</v>
      </c>
      <c r="L68" s="794">
        <v>40.396095353699998</v>
      </c>
      <c r="M68" s="794">
        <v>41.035384233099997</v>
      </c>
      <c r="N68" s="794">
        <v>42.453882920399998</v>
      </c>
      <c r="O68" s="789" t="s">
        <v>413</v>
      </c>
      <c r="P68" s="808"/>
      <c r="Q68" s="808"/>
      <c r="R68" s="808"/>
      <c r="S68" s="808"/>
      <c r="T68" s="808"/>
      <c r="U68" s="808"/>
    </row>
    <row r="69" spans="1:21" s="75" customFormat="1" ht="11.25" customHeight="1">
      <c r="A69" s="792" t="s">
        <v>1388</v>
      </c>
      <c r="B69" s="791" t="str">
        <f>$B$10</f>
        <v>2022</v>
      </c>
      <c r="C69" s="790">
        <v>4.16413280759246</v>
      </c>
      <c r="D69" s="790">
        <v>4.1482814129005403</v>
      </c>
      <c r="E69" s="790">
        <v>4.1384573693947901</v>
      </c>
      <c r="F69" s="790">
        <v>4.0908504216577501</v>
      </c>
      <c r="G69" s="790">
        <v>3.9687914089166001</v>
      </c>
      <c r="H69" s="790">
        <v>3.9115800816692201</v>
      </c>
      <c r="I69" s="790">
        <v>3.8814250585424999</v>
      </c>
      <c r="J69" s="790">
        <v>3.8996514650862699</v>
      </c>
      <c r="K69" s="790">
        <v>4.0242760977692402</v>
      </c>
      <c r="L69" s="790">
        <v>4.1465002520292096</v>
      </c>
      <c r="M69" s="790">
        <v>4.1760200058769303</v>
      </c>
      <c r="N69" s="790">
        <v>4.2871056860245398</v>
      </c>
      <c r="O69" s="789">
        <v>4.0684366746979599</v>
      </c>
      <c r="P69" s="808"/>
      <c r="Q69" s="808"/>
      <c r="R69" s="808"/>
      <c r="S69" s="808"/>
      <c r="T69" s="808"/>
      <c r="U69" s="808"/>
    </row>
    <row r="70" spans="1:21" s="75" customFormat="1" ht="11.25" customHeight="1">
      <c r="A70" s="793"/>
      <c r="B70" s="791" t="str">
        <f>$B$11</f>
        <v>2023</v>
      </c>
      <c r="C70" s="790">
        <v>4.2117776394000002</v>
      </c>
      <c r="D70" s="790">
        <v>4.2237630158000004</v>
      </c>
      <c r="E70" s="790">
        <v>4.2173622134000004</v>
      </c>
      <c r="F70" s="790">
        <v>4.2008704891999997</v>
      </c>
      <c r="G70" s="790">
        <v>4.0878162932000004</v>
      </c>
      <c r="H70" s="790">
        <v>3.9835553033000002</v>
      </c>
      <c r="I70" s="790">
        <v>3.9713785398999999</v>
      </c>
      <c r="J70" s="790">
        <v>4.0371506652000004</v>
      </c>
      <c r="K70" s="790">
        <v>4.0669070064000001</v>
      </c>
      <c r="L70" s="790">
        <v>4.1547582198999997</v>
      </c>
      <c r="M70" s="790">
        <v>4.2608716396000004</v>
      </c>
      <c r="N70" s="790">
        <v>4.2694106042</v>
      </c>
      <c r="O70" s="789" t="s">
        <v>413</v>
      </c>
      <c r="P70" s="808"/>
      <c r="Q70" s="808"/>
      <c r="R70" s="808"/>
      <c r="S70" s="808"/>
      <c r="T70" s="808"/>
      <c r="U70" s="808"/>
    </row>
    <row r="71" spans="1:21" s="75" customFormat="1" ht="11.25" customHeight="1">
      <c r="A71" s="792" t="s">
        <v>1387</v>
      </c>
      <c r="B71" s="791" t="str">
        <f>$B$10</f>
        <v>2022</v>
      </c>
      <c r="C71" s="790">
        <v>3.4540396931197801</v>
      </c>
      <c r="D71" s="790">
        <v>3.4442724696240901</v>
      </c>
      <c r="E71" s="790">
        <v>3.4416676589792199</v>
      </c>
      <c r="F71" s="790">
        <v>3.4326584798438202</v>
      </c>
      <c r="G71" s="790">
        <v>3.3710507611767899</v>
      </c>
      <c r="H71" s="790">
        <v>3.3381517734360102</v>
      </c>
      <c r="I71" s="790">
        <v>3.3337187250589402</v>
      </c>
      <c r="J71" s="790">
        <v>3.3299204762964698</v>
      </c>
      <c r="K71" s="790">
        <v>3.4206480248065199</v>
      </c>
      <c r="L71" s="790">
        <v>3.5051584413011798</v>
      </c>
      <c r="M71" s="790">
        <v>3.5188923275345401</v>
      </c>
      <c r="N71" s="790">
        <v>3.5484548514284699</v>
      </c>
      <c r="O71" s="789">
        <v>3.4273264127168601</v>
      </c>
      <c r="P71" s="808"/>
      <c r="Q71" s="808"/>
      <c r="R71" s="808"/>
      <c r="S71" s="808"/>
      <c r="T71" s="808"/>
      <c r="U71" s="808"/>
    </row>
    <row r="72" spans="1:21" s="75" customFormat="1" ht="11.25" customHeight="1">
      <c r="A72" s="793"/>
      <c r="B72" s="791" t="str">
        <f>$B$11</f>
        <v>2023</v>
      </c>
      <c r="C72" s="790">
        <v>3.4884655436999998</v>
      </c>
      <c r="D72" s="790">
        <v>3.4914167440999999</v>
      </c>
      <c r="E72" s="790">
        <v>3.5018535807000002</v>
      </c>
      <c r="F72" s="790">
        <v>3.4747190883000001</v>
      </c>
      <c r="G72" s="790">
        <v>3.4234193003</v>
      </c>
      <c r="H72" s="790">
        <v>3.3741431513000002</v>
      </c>
      <c r="I72" s="790">
        <v>3.3657447870000001</v>
      </c>
      <c r="J72" s="790">
        <v>3.3975796200000001</v>
      </c>
      <c r="K72" s="790">
        <v>3.419276446</v>
      </c>
      <c r="L72" s="790">
        <v>3.5008011953999998</v>
      </c>
      <c r="M72" s="790">
        <v>3.5663058958999998</v>
      </c>
      <c r="N72" s="790">
        <v>3.5523358993</v>
      </c>
      <c r="O72" s="789" t="s">
        <v>413</v>
      </c>
      <c r="P72" s="808"/>
      <c r="Q72" s="808"/>
      <c r="R72" s="808"/>
      <c r="S72" s="808"/>
      <c r="T72" s="808"/>
      <c r="U72" s="808"/>
    </row>
    <row r="73" spans="1:21" s="75" customFormat="1" ht="11.25" customHeight="1">
      <c r="A73" s="805" t="s">
        <v>1324</v>
      </c>
      <c r="B73" s="804"/>
      <c r="C73" s="804"/>
      <c r="D73" s="804"/>
      <c r="E73" s="804"/>
      <c r="F73" s="804"/>
      <c r="G73" s="804"/>
      <c r="H73" s="804"/>
      <c r="I73" s="804"/>
      <c r="J73" s="804"/>
      <c r="K73" s="804"/>
      <c r="L73" s="804"/>
      <c r="M73" s="804"/>
      <c r="N73" s="804"/>
      <c r="O73" s="803"/>
    </row>
    <row r="74" spans="1:21" s="75" customFormat="1" ht="11.25" customHeight="1">
      <c r="A74" s="800" t="s">
        <v>1392</v>
      </c>
      <c r="B74" s="802"/>
      <c r="C74" s="807"/>
      <c r="D74" s="807"/>
      <c r="E74" s="807"/>
      <c r="F74" s="807"/>
      <c r="G74" s="807"/>
      <c r="H74" s="807"/>
      <c r="I74" s="807"/>
      <c r="J74" s="807"/>
      <c r="K74" s="807"/>
      <c r="L74" s="807"/>
      <c r="M74" s="807"/>
      <c r="N74" s="807"/>
      <c r="O74" s="665"/>
    </row>
    <row r="75" spans="1:21" s="75" customFormat="1" ht="11.25" customHeight="1">
      <c r="A75" s="796" t="s">
        <v>1391</v>
      </c>
      <c r="B75" s="791" t="str">
        <f>$B$10</f>
        <v>2022</v>
      </c>
      <c r="C75" s="794">
        <v>44.328815943685697</v>
      </c>
      <c r="D75" s="794">
        <v>45.248792964455703</v>
      </c>
      <c r="E75" s="794">
        <v>47.430748645224703</v>
      </c>
      <c r="F75" s="794">
        <v>51.106954672217199</v>
      </c>
      <c r="G75" s="794">
        <v>53.405890146493498</v>
      </c>
      <c r="H75" s="794">
        <v>55.490929496735703</v>
      </c>
      <c r="I75" s="794">
        <v>57.310609421399803</v>
      </c>
      <c r="J75" s="794">
        <v>59.167251166943899</v>
      </c>
      <c r="K75" s="794">
        <v>60.501532371088999</v>
      </c>
      <c r="L75" s="794">
        <v>61.637107214869097</v>
      </c>
      <c r="M75" s="794">
        <v>61.996635940157397</v>
      </c>
      <c r="N75" s="794">
        <v>61.747342168675097</v>
      </c>
      <c r="O75" s="789">
        <v>55.787520069776498</v>
      </c>
    </row>
    <row r="76" spans="1:21" s="75" customFormat="1" ht="11.25" customHeight="1">
      <c r="A76" s="795" t="s">
        <v>1391</v>
      </c>
      <c r="B76" s="791" t="str">
        <f>$B$11</f>
        <v>2023</v>
      </c>
      <c r="C76" s="794">
        <v>56.5510905804</v>
      </c>
      <c r="D76" s="794">
        <v>49.335009165199999</v>
      </c>
      <c r="E76" s="794">
        <v>41.984978454999997</v>
      </c>
      <c r="F76" s="794">
        <v>38.9676932279</v>
      </c>
      <c r="G76" s="794">
        <v>37.364153214799998</v>
      </c>
      <c r="H76" s="794">
        <v>36.510263334599998</v>
      </c>
      <c r="I76" s="794">
        <v>36.341267950499997</v>
      </c>
      <c r="J76" s="794">
        <v>36.690483685700002</v>
      </c>
      <c r="K76" s="794">
        <v>37.026394945600003</v>
      </c>
      <c r="L76" s="794">
        <v>40.576576654199997</v>
      </c>
      <c r="M76" s="794">
        <v>42.994767320000001</v>
      </c>
      <c r="N76" s="794">
        <v>43.563617643199997</v>
      </c>
      <c r="O76" s="789" t="s">
        <v>413</v>
      </c>
    </row>
    <row r="77" spans="1:21" s="75" customFormat="1" ht="11.25" customHeight="1">
      <c r="A77" s="796" t="s">
        <v>1389</v>
      </c>
      <c r="B77" s="791" t="str">
        <f>$B$10</f>
        <v>2022</v>
      </c>
      <c r="C77" s="794">
        <v>43.549856104183199</v>
      </c>
      <c r="D77" s="794">
        <v>44.619309739372603</v>
      </c>
      <c r="E77" s="794">
        <v>46.671789924619297</v>
      </c>
      <c r="F77" s="794">
        <v>50.537188398465801</v>
      </c>
      <c r="G77" s="794">
        <v>53.359059280774098</v>
      </c>
      <c r="H77" s="794">
        <v>55.870742627202901</v>
      </c>
      <c r="I77" s="794">
        <v>57.909001851345202</v>
      </c>
      <c r="J77" s="794">
        <v>59.712265349358503</v>
      </c>
      <c r="K77" s="794">
        <v>60.158573244188297</v>
      </c>
      <c r="L77" s="794">
        <v>60.516423308261103</v>
      </c>
      <c r="M77" s="794">
        <v>60.631367063077903</v>
      </c>
      <c r="N77" s="794">
        <v>60.108952600268097</v>
      </c>
      <c r="O77" s="789">
        <v>55.323242616164102</v>
      </c>
      <c r="P77" s="645"/>
      <c r="Q77" s="645"/>
      <c r="R77" s="645"/>
      <c r="S77" s="645"/>
      <c r="T77" s="645"/>
      <c r="U77" s="645"/>
    </row>
    <row r="78" spans="1:21" s="75" customFormat="1" ht="11.25" customHeight="1">
      <c r="A78" s="795" t="s">
        <v>1389</v>
      </c>
      <c r="B78" s="791" t="str">
        <f>$B$11</f>
        <v>2023</v>
      </c>
      <c r="C78" s="794">
        <v>55.597609853800002</v>
      </c>
      <c r="D78" s="794">
        <v>48.353409701099999</v>
      </c>
      <c r="E78" s="794">
        <v>41.034820414999999</v>
      </c>
      <c r="F78" s="794">
        <v>38.317292866300001</v>
      </c>
      <c r="G78" s="794">
        <v>37.066355051899997</v>
      </c>
      <c r="H78" s="794">
        <v>36.702378293800002</v>
      </c>
      <c r="I78" s="794">
        <v>36.550795671000003</v>
      </c>
      <c r="J78" s="794">
        <v>36.600153788699998</v>
      </c>
      <c r="K78" s="794">
        <v>36.743326231600001</v>
      </c>
      <c r="L78" s="794">
        <v>39.5447573832</v>
      </c>
      <c r="M78" s="794">
        <v>41.480401817400001</v>
      </c>
      <c r="N78" s="794">
        <v>42.004463721999997</v>
      </c>
      <c r="O78" s="789" t="s">
        <v>413</v>
      </c>
    </row>
    <row r="79" spans="1:21" s="75" customFormat="1" ht="11.25" customHeight="1">
      <c r="A79" s="800" t="s">
        <v>1390</v>
      </c>
      <c r="B79" s="799"/>
      <c r="C79" s="807"/>
      <c r="D79" s="807"/>
      <c r="E79" s="807"/>
      <c r="F79" s="807"/>
      <c r="G79" s="807"/>
      <c r="H79" s="807"/>
      <c r="I79" s="807"/>
      <c r="J79" s="807"/>
      <c r="K79" s="807"/>
      <c r="L79" s="807"/>
      <c r="M79" s="807"/>
      <c r="N79" s="807"/>
      <c r="O79" s="797"/>
    </row>
    <row r="80" spans="1:21" s="75" customFormat="1" ht="11.25" customHeight="1">
      <c r="A80" s="796" t="s">
        <v>1389</v>
      </c>
      <c r="B80" s="791" t="str">
        <f>$B$10</f>
        <v>2022</v>
      </c>
      <c r="C80" s="794">
        <v>44.605119943539798</v>
      </c>
      <c r="D80" s="794">
        <v>45.708615069186699</v>
      </c>
      <c r="E80" s="794">
        <v>47.721770665404797</v>
      </c>
      <c r="F80" s="794">
        <v>51.6253594820217</v>
      </c>
      <c r="G80" s="794">
        <v>54.427795015533199</v>
      </c>
      <c r="H80" s="794">
        <v>56.955307041118097</v>
      </c>
      <c r="I80" s="794">
        <v>58.993997268432103</v>
      </c>
      <c r="J80" s="794">
        <v>60.789470647404002</v>
      </c>
      <c r="K80" s="794">
        <v>61.278161266046901</v>
      </c>
      <c r="L80" s="794">
        <v>61.716019049512099</v>
      </c>
      <c r="M80" s="794">
        <v>61.836926408151598</v>
      </c>
      <c r="N80" s="794">
        <v>61.315734656580197</v>
      </c>
      <c r="O80" s="789">
        <v>56.432730255320401</v>
      </c>
    </row>
    <row r="81" spans="1:15" s="75" customFormat="1" ht="11.25" customHeight="1">
      <c r="A81" s="795" t="s">
        <v>1389</v>
      </c>
      <c r="B81" s="791" t="str">
        <f>$B$11</f>
        <v>2023</v>
      </c>
      <c r="C81" s="794">
        <v>56.817413881699999</v>
      </c>
      <c r="D81" s="794">
        <v>49.571808767599997</v>
      </c>
      <c r="E81" s="794">
        <v>42.263770107600003</v>
      </c>
      <c r="F81" s="794">
        <v>39.548247957299999</v>
      </c>
      <c r="G81" s="794">
        <v>38.317827165799997</v>
      </c>
      <c r="H81" s="794">
        <v>37.971577644600004</v>
      </c>
      <c r="I81" s="794">
        <v>37.803385926600001</v>
      </c>
      <c r="J81" s="794">
        <v>37.864000823700003</v>
      </c>
      <c r="K81" s="794">
        <v>38.004537772500001</v>
      </c>
      <c r="L81" s="794">
        <v>40.816601230099998</v>
      </c>
      <c r="M81" s="794">
        <v>42.750045123500001</v>
      </c>
      <c r="N81" s="794">
        <v>43.330230465600003</v>
      </c>
      <c r="O81" s="789" t="s">
        <v>413</v>
      </c>
    </row>
    <row r="82" spans="1:15" s="75" customFormat="1" ht="11.25" customHeight="1">
      <c r="A82" s="792" t="s">
        <v>1388</v>
      </c>
      <c r="B82" s="791" t="str">
        <f>$B$10</f>
        <v>2022</v>
      </c>
      <c r="C82" s="790">
        <v>4.2066682349638</v>
      </c>
      <c r="D82" s="790">
        <v>4.1819475508173802</v>
      </c>
      <c r="E82" s="790">
        <v>4.2042018566287096</v>
      </c>
      <c r="F82" s="790">
        <v>4.1764246272101904</v>
      </c>
      <c r="G82" s="790">
        <v>4.0607848895052499</v>
      </c>
      <c r="H82" s="790">
        <v>3.9661373334580898</v>
      </c>
      <c r="I82" s="790">
        <v>3.91242961692351</v>
      </c>
      <c r="J82" s="790">
        <v>3.9003325446225099</v>
      </c>
      <c r="K82" s="790">
        <v>4.0630308104623403</v>
      </c>
      <c r="L82" s="790">
        <v>4.1993571129457203</v>
      </c>
      <c r="M82" s="790">
        <v>4.2605113327089903</v>
      </c>
      <c r="N82" s="790">
        <v>4.3438305453301904</v>
      </c>
      <c r="O82" s="789">
        <v>4.1207497099564803</v>
      </c>
    </row>
    <row r="83" spans="1:15" s="75" customFormat="1" ht="11.25" customHeight="1">
      <c r="A83" s="793"/>
      <c r="B83" s="791" t="str">
        <f>$B$11</f>
        <v>2023</v>
      </c>
      <c r="C83" s="790">
        <v>4.2329856282999998</v>
      </c>
      <c r="D83" s="790">
        <v>4.2408712503999997</v>
      </c>
      <c r="E83" s="790">
        <v>4.2467230347999996</v>
      </c>
      <c r="F83" s="790">
        <v>4.2012971650999997</v>
      </c>
      <c r="G83" s="790">
        <v>4.1048034251000001</v>
      </c>
      <c r="H83" s="790">
        <v>3.9977023499</v>
      </c>
      <c r="I83" s="790">
        <v>3.9974264663999999</v>
      </c>
      <c r="J83" s="790">
        <v>4.0395968503999997</v>
      </c>
      <c r="K83" s="790">
        <v>4.0651175364999999</v>
      </c>
      <c r="L83" s="790">
        <v>4.1955978665</v>
      </c>
      <c r="M83" s="790">
        <v>4.2733956804000002</v>
      </c>
      <c r="N83" s="790">
        <v>4.2941899133000003</v>
      </c>
      <c r="O83" s="789" t="s">
        <v>413</v>
      </c>
    </row>
    <row r="84" spans="1:15" s="75" customFormat="1" ht="11.25" customHeight="1">
      <c r="A84" s="792" t="s">
        <v>1387</v>
      </c>
      <c r="B84" s="791" t="str">
        <f>$B$10</f>
        <v>2022</v>
      </c>
      <c r="C84" s="790">
        <v>3.4577782002687401</v>
      </c>
      <c r="D84" s="790">
        <v>3.4389831440902698</v>
      </c>
      <c r="E84" s="790">
        <v>3.4524195225717</v>
      </c>
      <c r="F84" s="790">
        <v>3.4268733517561198</v>
      </c>
      <c r="G84" s="790">
        <v>3.3773351208461402</v>
      </c>
      <c r="H84" s="790">
        <v>3.3396931823954099</v>
      </c>
      <c r="I84" s="790">
        <v>3.3241474516270202</v>
      </c>
      <c r="J84" s="790">
        <v>3.3419116644840701</v>
      </c>
      <c r="K84" s="790">
        <v>3.4363916004576698</v>
      </c>
      <c r="L84" s="790">
        <v>3.5216359618100102</v>
      </c>
      <c r="M84" s="790">
        <v>3.53738256957174</v>
      </c>
      <c r="N84" s="790">
        <v>3.54795560424673</v>
      </c>
      <c r="O84" s="789">
        <v>3.4318837650064702</v>
      </c>
    </row>
    <row r="85" spans="1:15" s="75" customFormat="1" ht="11.25" customHeight="1">
      <c r="A85" s="793"/>
      <c r="B85" s="791" t="str">
        <f>$B$11</f>
        <v>2023</v>
      </c>
      <c r="C85" s="790">
        <v>3.4670807122</v>
      </c>
      <c r="D85" s="790">
        <v>3.470775637</v>
      </c>
      <c r="E85" s="790">
        <v>3.4636794503999999</v>
      </c>
      <c r="F85" s="790">
        <v>3.4289448116000001</v>
      </c>
      <c r="G85" s="790">
        <v>3.4071127951000002</v>
      </c>
      <c r="H85" s="790">
        <v>3.3597429663999998</v>
      </c>
      <c r="I85" s="790">
        <v>3.3559429508999998</v>
      </c>
      <c r="J85" s="790">
        <v>3.3982290798000001</v>
      </c>
      <c r="K85" s="790">
        <v>3.4262997713000001</v>
      </c>
      <c r="L85" s="790">
        <v>3.5184306017</v>
      </c>
      <c r="M85" s="790">
        <v>3.5812501362</v>
      </c>
      <c r="N85" s="790">
        <v>3.5787543053999999</v>
      </c>
      <c r="O85" s="789" t="s">
        <v>413</v>
      </c>
    </row>
    <row r="86" spans="1:15" s="75" customFormat="1" ht="11.25" customHeight="1">
      <c r="A86" s="805" t="s">
        <v>1393</v>
      </c>
      <c r="B86" s="804"/>
      <c r="C86" s="804"/>
      <c r="D86" s="804"/>
      <c r="E86" s="804"/>
      <c r="F86" s="804"/>
      <c r="G86" s="804"/>
      <c r="H86" s="804"/>
      <c r="I86" s="804"/>
      <c r="J86" s="804"/>
      <c r="K86" s="804"/>
      <c r="L86" s="804"/>
      <c r="M86" s="804"/>
      <c r="N86" s="804"/>
      <c r="O86" s="803"/>
    </row>
    <row r="87" spans="1:15" s="75" customFormat="1" ht="11.25" customHeight="1">
      <c r="A87" s="800" t="s">
        <v>1392</v>
      </c>
      <c r="B87" s="802"/>
      <c r="C87" s="807"/>
      <c r="D87" s="807"/>
      <c r="E87" s="807"/>
      <c r="F87" s="807"/>
      <c r="G87" s="807"/>
      <c r="H87" s="807"/>
      <c r="I87" s="807"/>
      <c r="J87" s="807"/>
      <c r="K87" s="807"/>
      <c r="L87" s="807"/>
      <c r="M87" s="807"/>
      <c r="N87" s="807"/>
      <c r="O87" s="806"/>
    </row>
    <row r="88" spans="1:15" s="75" customFormat="1" ht="11.25" customHeight="1">
      <c r="A88" s="796" t="s">
        <v>1391</v>
      </c>
      <c r="B88" s="791" t="str">
        <f>$B$10</f>
        <v>2022</v>
      </c>
      <c r="C88" s="794">
        <v>41.360441013436102</v>
      </c>
      <c r="D88" s="794">
        <v>43.957043512912499</v>
      </c>
      <c r="E88" s="794">
        <v>44.954335061161103</v>
      </c>
      <c r="F88" s="794">
        <v>47.309122976626</v>
      </c>
      <c r="G88" s="794">
        <v>47.866091133524897</v>
      </c>
      <c r="H88" s="794">
        <v>49.871784724701897</v>
      </c>
      <c r="I88" s="794">
        <v>53.083528354606102</v>
      </c>
      <c r="J88" s="794">
        <v>54.815148840526497</v>
      </c>
      <c r="K88" s="794">
        <v>57.746460981601601</v>
      </c>
      <c r="L88" s="794">
        <v>59.203767923311098</v>
      </c>
      <c r="M88" s="794">
        <v>59.608088633857001</v>
      </c>
      <c r="N88" s="794">
        <v>60.0300147278776</v>
      </c>
      <c r="O88" s="789">
        <v>52.148833452572902</v>
      </c>
    </row>
    <row r="89" spans="1:15" s="75" customFormat="1" ht="11.25" customHeight="1">
      <c r="A89" s="795" t="s">
        <v>1391</v>
      </c>
      <c r="B89" s="791" t="str">
        <f>$B$11</f>
        <v>2023</v>
      </c>
      <c r="C89" s="794">
        <v>56.412362243700002</v>
      </c>
      <c r="D89" s="794">
        <v>53.354962270100003</v>
      </c>
      <c r="E89" s="794">
        <v>47.595894281900001</v>
      </c>
      <c r="F89" s="794">
        <v>43.283181663400001</v>
      </c>
      <c r="G89" s="794">
        <v>40.247171435699997</v>
      </c>
      <c r="H89" s="794">
        <v>38.097736996199998</v>
      </c>
      <c r="I89" s="794">
        <v>37.729761161600003</v>
      </c>
      <c r="J89" s="794">
        <v>37.558005269200002</v>
      </c>
      <c r="K89" s="794">
        <v>38.437862405899999</v>
      </c>
      <c r="L89" s="794">
        <v>39.7425435627</v>
      </c>
      <c r="M89" s="794">
        <v>41.712680448699999</v>
      </c>
      <c r="N89" s="794">
        <v>43.320840073399999</v>
      </c>
      <c r="O89" s="789" t="s">
        <v>413</v>
      </c>
    </row>
    <row r="90" spans="1:15" s="75" customFormat="1" ht="11.25" customHeight="1">
      <c r="A90" s="796" t="s">
        <v>1389</v>
      </c>
      <c r="B90" s="791" t="str">
        <f>$B$10</f>
        <v>2022</v>
      </c>
      <c r="C90" s="794">
        <v>41.024752199587503</v>
      </c>
      <c r="D90" s="794">
        <v>43.802729244163601</v>
      </c>
      <c r="E90" s="794">
        <v>44.820636303089998</v>
      </c>
      <c r="F90" s="794">
        <v>47.350845631365701</v>
      </c>
      <c r="G90" s="794">
        <v>48.568095007770602</v>
      </c>
      <c r="H90" s="794">
        <v>51.026254971954401</v>
      </c>
      <c r="I90" s="794">
        <v>54.495635219335099</v>
      </c>
      <c r="J90" s="794">
        <v>56.245514332200301</v>
      </c>
      <c r="K90" s="794">
        <v>58.328417307868797</v>
      </c>
      <c r="L90" s="794">
        <v>59.1528304840391</v>
      </c>
      <c r="M90" s="794">
        <v>59.396993951877597</v>
      </c>
      <c r="N90" s="794">
        <v>59.479255909791597</v>
      </c>
      <c r="O90" s="789">
        <v>52.476130976607898</v>
      </c>
    </row>
    <row r="91" spans="1:15" s="75" customFormat="1" ht="11.25" customHeight="1">
      <c r="A91" s="795" t="s">
        <v>1389</v>
      </c>
      <c r="B91" s="791" t="str">
        <f>$B$11</f>
        <v>2023</v>
      </c>
      <c r="C91" s="794">
        <v>56.4167032597</v>
      </c>
      <c r="D91" s="794">
        <v>53.072681586100003</v>
      </c>
      <c r="E91" s="794">
        <v>47.363324774799999</v>
      </c>
      <c r="F91" s="794">
        <v>43.125109864899997</v>
      </c>
      <c r="G91" s="794">
        <v>40.517952848599997</v>
      </c>
      <c r="H91" s="794">
        <v>38.822568952799998</v>
      </c>
      <c r="I91" s="794">
        <v>38.519811249299998</v>
      </c>
      <c r="J91" s="794">
        <v>38.131125899200001</v>
      </c>
      <c r="K91" s="794">
        <v>38.5630937735</v>
      </c>
      <c r="L91" s="794">
        <v>39.127460706199997</v>
      </c>
      <c r="M91" s="794">
        <v>40.563722403</v>
      </c>
      <c r="N91" s="794">
        <v>42.079046753900002</v>
      </c>
      <c r="O91" s="789" t="s">
        <v>413</v>
      </c>
    </row>
    <row r="92" spans="1:15" s="75" customFormat="1" ht="11.25" customHeight="1">
      <c r="A92" s="800" t="s">
        <v>1390</v>
      </c>
      <c r="B92" s="799"/>
      <c r="C92" s="807"/>
      <c r="D92" s="807"/>
      <c r="E92" s="807"/>
      <c r="F92" s="807"/>
      <c r="G92" s="807"/>
      <c r="H92" s="807"/>
      <c r="I92" s="807"/>
      <c r="J92" s="807"/>
      <c r="K92" s="807"/>
      <c r="L92" s="807"/>
      <c r="M92" s="807"/>
      <c r="N92" s="807"/>
      <c r="O92" s="797"/>
    </row>
    <row r="93" spans="1:15" s="75" customFormat="1" ht="11.25" customHeight="1">
      <c r="A93" s="796" t="s">
        <v>1389</v>
      </c>
      <c r="B93" s="791" t="str">
        <f>$B$10</f>
        <v>2022</v>
      </c>
      <c r="C93" s="794">
        <v>42.611226666102503</v>
      </c>
      <c r="D93" s="794">
        <v>45.313687656771897</v>
      </c>
      <c r="E93" s="794">
        <v>46.344640263684703</v>
      </c>
      <c r="F93" s="794">
        <v>48.949600494165999</v>
      </c>
      <c r="G93" s="794">
        <v>50.099991947126</v>
      </c>
      <c r="H93" s="794">
        <v>52.598228617399997</v>
      </c>
      <c r="I93" s="794">
        <v>56.0846415653211</v>
      </c>
      <c r="J93" s="794">
        <v>57.809723096891297</v>
      </c>
      <c r="K93" s="794">
        <v>59.887412216297697</v>
      </c>
      <c r="L93" s="794">
        <v>60.780711187841902</v>
      </c>
      <c r="M93" s="794">
        <v>61.035998900936299</v>
      </c>
      <c r="N93" s="794">
        <v>61.097368949509502</v>
      </c>
      <c r="O93" s="789">
        <v>54.0521244742406</v>
      </c>
    </row>
    <row r="94" spans="1:15" s="75" customFormat="1" ht="11.25" customHeight="1">
      <c r="A94" s="795" t="s">
        <v>1389</v>
      </c>
      <c r="B94" s="791" t="str">
        <f>$B$11</f>
        <v>2023</v>
      </c>
      <c r="C94" s="794">
        <v>58.023289802199997</v>
      </c>
      <c r="D94" s="794">
        <v>54.686961610799997</v>
      </c>
      <c r="E94" s="794">
        <v>48.981103668000003</v>
      </c>
      <c r="F94" s="794">
        <v>44.736092794100003</v>
      </c>
      <c r="G94" s="794">
        <v>42.131070724300002</v>
      </c>
      <c r="H94" s="794">
        <v>40.4013538325</v>
      </c>
      <c r="I94" s="794">
        <v>40.101303958300001</v>
      </c>
      <c r="J94" s="794">
        <v>39.763350129800003</v>
      </c>
      <c r="K94" s="794">
        <v>40.202261968099997</v>
      </c>
      <c r="L94" s="794">
        <v>40.774721035600002</v>
      </c>
      <c r="M94" s="794">
        <v>42.203547596500002</v>
      </c>
      <c r="N94" s="794">
        <v>43.746619214100001</v>
      </c>
      <c r="O94" s="789" t="s">
        <v>413</v>
      </c>
    </row>
    <row r="95" spans="1:15" s="75" customFormat="1" ht="11.25" customHeight="1">
      <c r="A95" s="792" t="s">
        <v>1388</v>
      </c>
      <c r="B95" s="791" t="str">
        <f>$B$10</f>
        <v>2022</v>
      </c>
      <c r="C95" s="790">
        <v>4.0277028432803696</v>
      </c>
      <c r="D95" s="790">
        <v>3.99307906519953</v>
      </c>
      <c r="E95" s="790">
        <v>3.9920723527392901</v>
      </c>
      <c r="F95" s="790">
        <v>3.9453641897458498</v>
      </c>
      <c r="G95" s="790">
        <v>3.8238985200026701</v>
      </c>
      <c r="H95" s="790">
        <v>3.7531836775282801</v>
      </c>
      <c r="I95" s="790">
        <v>3.6970180077579302</v>
      </c>
      <c r="J95" s="790">
        <v>3.6813138949178099</v>
      </c>
      <c r="K95" s="790">
        <v>3.79437885968487</v>
      </c>
      <c r="L95" s="790">
        <v>3.9039362833668001</v>
      </c>
      <c r="M95" s="790">
        <v>3.9390803563688701</v>
      </c>
      <c r="N95" s="790">
        <v>4.0121300365375001</v>
      </c>
      <c r="O95" s="789">
        <v>3.87974296343164</v>
      </c>
    </row>
    <row r="96" spans="1:15" s="75" customFormat="1" ht="11.25" customHeight="1">
      <c r="A96" s="793"/>
      <c r="B96" s="791" t="str">
        <f>$B$11</f>
        <v>2023</v>
      </c>
      <c r="C96" s="790">
        <v>3.9435242722999999</v>
      </c>
      <c r="D96" s="790">
        <v>3.9958015422000002</v>
      </c>
      <c r="E96" s="790">
        <v>3.9889655167</v>
      </c>
      <c r="F96" s="790">
        <v>3.9870425668</v>
      </c>
      <c r="G96" s="790">
        <v>3.8905425975000001</v>
      </c>
      <c r="H96" s="790">
        <v>3.8197550078</v>
      </c>
      <c r="I96" s="790">
        <v>3.8145436725000001</v>
      </c>
      <c r="J96" s="790">
        <v>3.8689138763000002</v>
      </c>
      <c r="K96" s="790">
        <v>3.9317025713999998</v>
      </c>
      <c r="L96" s="790">
        <v>4.0258573360999996</v>
      </c>
      <c r="M96" s="790">
        <v>4.1158384592999999</v>
      </c>
      <c r="N96" s="790">
        <v>4.1521760616999996</v>
      </c>
      <c r="O96" s="789" t="s">
        <v>413</v>
      </c>
    </row>
    <row r="97" spans="1:15" s="75" customFormat="1" ht="11.25" customHeight="1">
      <c r="A97" s="792" t="s">
        <v>1387</v>
      </c>
      <c r="B97" s="791" t="str">
        <f>$B$10</f>
        <v>2022</v>
      </c>
      <c r="C97" s="790">
        <v>3.4552216507973101</v>
      </c>
      <c r="D97" s="790">
        <v>3.4372328780230199</v>
      </c>
      <c r="E97" s="790">
        <v>3.4333309864756498</v>
      </c>
      <c r="F97" s="790">
        <v>3.42423993763121</v>
      </c>
      <c r="G97" s="790">
        <v>3.3585867589202598</v>
      </c>
      <c r="H97" s="790">
        <v>3.3090073401175801</v>
      </c>
      <c r="I97" s="790">
        <v>3.2918845695342398</v>
      </c>
      <c r="J97" s="790">
        <v>3.29793667275825</v>
      </c>
      <c r="K97" s="790">
        <v>3.40483370824911</v>
      </c>
      <c r="L97" s="790">
        <v>3.4691822877975902</v>
      </c>
      <c r="M97" s="790">
        <v>3.4804956784824799</v>
      </c>
      <c r="N97" s="790">
        <v>3.5058093391574801</v>
      </c>
      <c r="O97" s="789">
        <v>3.4045272013896</v>
      </c>
    </row>
    <row r="98" spans="1:15" s="75" customFormat="1" ht="11.25" customHeight="1">
      <c r="A98" s="793"/>
      <c r="B98" s="791" t="str">
        <f>$B$11</f>
        <v>2023</v>
      </c>
      <c r="C98" s="790">
        <v>3.4341227346999998</v>
      </c>
      <c r="D98" s="790">
        <v>3.4618075037999998</v>
      </c>
      <c r="E98" s="790">
        <v>3.4560045542000002</v>
      </c>
      <c r="F98" s="790">
        <v>3.4418766969000001</v>
      </c>
      <c r="G98" s="790">
        <v>3.407789309</v>
      </c>
      <c r="H98" s="790">
        <v>3.3516118262000001</v>
      </c>
      <c r="I98" s="790">
        <v>3.3399548913000001</v>
      </c>
      <c r="J98" s="790">
        <v>3.3543709534000001</v>
      </c>
      <c r="K98" s="790">
        <v>3.4137618434000001</v>
      </c>
      <c r="L98" s="790">
        <v>3.5186058961</v>
      </c>
      <c r="M98" s="790">
        <v>3.5810023452999999</v>
      </c>
      <c r="N98" s="790">
        <v>3.5790125492999998</v>
      </c>
      <c r="O98" s="789" t="s">
        <v>413</v>
      </c>
    </row>
    <row r="99" spans="1:15" s="75" customFormat="1" ht="11.25" customHeight="1">
      <c r="A99" s="805" t="s">
        <v>477</v>
      </c>
      <c r="B99" s="804"/>
      <c r="C99" s="804"/>
      <c r="D99" s="804"/>
      <c r="E99" s="804"/>
      <c r="F99" s="804"/>
      <c r="G99" s="804"/>
      <c r="H99" s="804"/>
      <c r="I99" s="804"/>
      <c r="J99" s="804"/>
      <c r="K99" s="804"/>
      <c r="L99" s="804"/>
      <c r="M99" s="804"/>
      <c r="N99" s="804"/>
      <c r="O99" s="803"/>
    </row>
    <row r="100" spans="1:15" s="75" customFormat="1" ht="11.25" customHeight="1">
      <c r="A100" s="800" t="s">
        <v>1392</v>
      </c>
      <c r="B100" s="802"/>
      <c r="C100" s="807"/>
      <c r="D100" s="807"/>
      <c r="E100" s="807"/>
      <c r="F100" s="807"/>
      <c r="G100" s="807"/>
      <c r="H100" s="807"/>
      <c r="I100" s="807"/>
      <c r="J100" s="807"/>
      <c r="K100" s="807"/>
      <c r="L100" s="807"/>
      <c r="M100" s="807"/>
      <c r="N100" s="807"/>
      <c r="O100" s="806"/>
    </row>
    <row r="101" spans="1:15" s="75" customFormat="1" ht="11.25" customHeight="1">
      <c r="A101" s="796" t="s">
        <v>1391</v>
      </c>
      <c r="B101" s="791" t="str">
        <f>$B$10</f>
        <v>2022</v>
      </c>
      <c r="C101" s="794">
        <v>42.3922945971646</v>
      </c>
      <c r="D101" s="794">
        <v>43.709632499729501</v>
      </c>
      <c r="E101" s="794">
        <v>45.443245462508301</v>
      </c>
      <c r="F101" s="794">
        <v>46.711394887744099</v>
      </c>
      <c r="G101" s="794">
        <v>48.2204781257376</v>
      </c>
      <c r="H101" s="794">
        <v>50.571921990865903</v>
      </c>
      <c r="I101" s="794">
        <v>52.836754916495302</v>
      </c>
      <c r="J101" s="794">
        <v>54.495466184042101</v>
      </c>
      <c r="K101" s="794">
        <v>57.038001020649702</v>
      </c>
      <c r="L101" s="794">
        <v>58.610988545571601</v>
      </c>
      <c r="M101" s="794">
        <v>59.174291615462899</v>
      </c>
      <c r="N101" s="794">
        <v>59.543756520962397</v>
      </c>
      <c r="O101" s="789">
        <v>52.478386881382697</v>
      </c>
    </row>
    <row r="102" spans="1:15" s="75" customFormat="1" ht="11.25" customHeight="1">
      <c r="A102" s="795" t="s">
        <v>1391</v>
      </c>
      <c r="B102" s="791" t="str">
        <f>$B$11</f>
        <v>2023</v>
      </c>
      <c r="C102" s="794">
        <v>55.128513113799997</v>
      </c>
      <c r="D102" s="794">
        <v>50.493666537899998</v>
      </c>
      <c r="E102" s="794">
        <v>45.126564973400001</v>
      </c>
      <c r="F102" s="794">
        <v>41.884082552400002</v>
      </c>
      <c r="G102" s="794">
        <v>39.477006901099998</v>
      </c>
      <c r="H102" s="794">
        <v>37.736287083199997</v>
      </c>
      <c r="I102" s="794">
        <v>36.7177651724</v>
      </c>
      <c r="J102" s="794">
        <v>37.024489944700001</v>
      </c>
      <c r="K102" s="794">
        <v>37.293330579299997</v>
      </c>
      <c r="L102" s="794">
        <v>38.823427500699999</v>
      </c>
      <c r="M102" s="794">
        <v>40.4714398339</v>
      </c>
      <c r="N102" s="794">
        <v>41.868173362199997</v>
      </c>
      <c r="O102" s="789" t="s">
        <v>413</v>
      </c>
    </row>
    <row r="103" spans="1:15" s="75" customFormat="1" ht="11.25" customHeight="1">
      <c r="A103" s="796" t="s">
        <v>1389</v>
      </c>
      <c r="B103" s="791" t="str">
        <f>$B$10</f>
        <v>2022</v>
      </c>
      <c r="C103" s="794">
        <v>41.809892861286002</v>
      </c>
      <c r="D103" s="794">
        <v>43.3130514091892</v>
      </c>
      <c r="E103" s="794">
        <v>45.057436694615198</v>
      </c>
      <c r="F103" s="794">
        <v>46.566695372228899</v>
      </c>
      <c r="G103" s="794">
        <v>48.747329600445397</v>
      </c>
      <c r="H103" s="794">
        <v>51.6185823965764</v>
      </c>
      <c r="I103" s="794">
        <v>54.194053635938602</v>
      </c>
      <c r="J103" s="794">
        <v>55.9109600005443</v>
      </c>
      <c r="K103" s="794">
        <v>57.330193735951802</v>
      </c>
      <c r="L103" s="794">
        <v>58.215475758260602</v>
      </c>
      <c r="M103" s="794">
        <v>58.575010420616998</v>
      </c>
      <c r="N103" s="794">
        <v>58.4442221983035</v>
      </c>
      <c r="O103" s="789">
        <v>52.572109820857897</v>
      </c>
    </row>
    <row r="104" spans="1:15" s="75" customFormat="1" ht="11.25" customHeight="1">
      <c r="A104" s="795" t="s">
        <v>1389</v>
      </c>
      <c r="B104" s="791" t="str">
        <f>$B$11</f>
        <v>2023</v>
      </c>
      <c r="C104" s="794">
        <v>54.670667520199999</v>
      </c>
      <c r="D104" s="794">
        <v>49.838527564099998</v>
      </c>
      <c r="E104" s="794">
        <v>44.575617899999997</v>
      </c>
      <c r="F104" s="794">
        <v>41.557641535899997</v>
      </c>
      <c r="G104" s="794">
        <v>39.631570101900003</v>
      </c>
      <c r="H104" s="794">
        <v>38.381679677400001</v>
      </c>
      <c r="I104" s="794">
        <v>37.435557724299997</v>
      </c>
      <c r="J104" s="794">
        <v>37.451936757399999</v>
      </c>
      <c r="K104" s="794">
        <v>37.437519022899998</v>
      </c>
      <c r="L104" s="794">
        <v>38.098791444200003</v>
      </c>
      <c r="M104" s="794">
        <v>39.160329478199998</v>
      </c>
      <c r="N104" s="794">
        <v>40.403712114599998</v>
      </c>
      <c r="O104" s="789" t="s">
        <v>413</v>
      </c>
    </row>
    <row r="105" spans="1:15" s="75" customFormat="1" ht="11.25" customHeight="1">
      <c r="A105" s="800" t="s">
        <v>1390</v>
      </c>
      <c r="B105" s="799"/>
      <c r="C105" s="807"/>
      <c r="D105" s="807"/>
      <c r="E105" s="807"/>
      <c r="F105" s="807"/>
      <c r="G105" s="807"/>
      <c r="H105" s="807"/>
      <c r="I105" s="807"/>
      <c r="J105" s="807"/>
      <c r="K105" s="807"/>
      <c r="L105" s="807"/>
      <c r="M105" s="807"/>
      <c r="N105" s="807"/>
      <c r="O105" s="797"/>
    </row>
    <row r="106" spans="1:15" s="75" customFormat="1" ht="11.25" customHeight="1">
      <c r="A106" s="796" t="s">
        <v>1389</v>
      </c>
      <c r="B106" s="791" t="str">
        <f>$B$10</f>
        <v>2022</v>
      </c>
      <c r="C106" s="794">
        <v>43.118157561702802</v>
      </c>
      <c r="D106" s="794">
        <v>44.607863697663703</v>
      </c>
      <c r="E106" s="794">
        <v>46.362988100147803</v>
      </c>
      <c r="F106" s="794">
        <v>47.898620077818798</v>
      </c>
      <c r="G106" s="794">
        <v>50.1217163233568</v>
      </c>
      <c r="H106" s="794">
        <v>53.015538439569397</v>
      </c>
      <c r="I106" s="794">
        <v>55.598452225874397</v>
      </c>
      <c r="J106" s="794">
        <v>57.293035201468498</v>
      </c>
      <c r="K106" s="794">
        <v>58.744318877489597</v>
      </c>
      <c r="L106" s="794">
        <v>59.6370872464027</v>
      </c>
      <c r="M106" s="794">
        <v>60.003103926494703</v>
      </c>
      <c r="N106" s="794">
        <v>59.870637757554597</v>
      </c>
      <c r="O106" s="789">
        <v>53.945880835553702</v>
      </c>
    </row>
    <row r="107" spans="1:15" s="75" customFormat="1" ht="11.25" customHeight="1">
      <c r="A107" s="795" t="s">
        <v>1389</v>
      </c>
      <c r="B107" s="791" t="str">
        <f>$B$11</f>
        <v>2023</v>
      </c>
      <c r="C107" s="794">
        <v>56.092088524399998</v>
      </c>
      <c r="D107" s="794">
        <v>51.264524356599999</v>
      </c>
      <c r="E107" s="794">
        <v>46.004956643699998</v>
      </c>
      <c r="F107" s="794">
        <v>42.992601432199997</v>
      </c>
      <c r="G107" s="794">
        <v>41.076631127900001</v>
      </c>
      <c r="H107" s="794">
        <v>39.800441141599997</v>
      </c>
      <c r="I107" s="794">
        <v>38.861445703299999</v>
      </c>
      <c r="J107" s="794">
        <v>38.904057581799997</v>
      </c>
      <c r="K107" s="794">
        <v>38.890293679400003</v>
      </c>
      <c r="L107" s="794">
        <v>39.561932468599998</v>
      </c>
      <c r="M107" s="794">
        <v>40.626507176700002</v>
      </c>
      <c r="N107" s="794">
        <v>41.901447082200001</v>
      </c>
      <c r="O107" s="789" t="s">
        <v>413</v>
      </c>
    </row>
    <row r="108" spans="1:15" s="75" customFormat="1" ht="11.25" customHeight="1">
      <c r="A108" s="792" t="s">
        <v>1388</v>
      </c>
      <c r="B108" s="791" t="str">
        <f>$B$10</f>
        <v>2022</v>
      </c>
      <c r="C108" s="790">
        <v>4.0700095266439904</v>
      </c>
      <c r="D108" s="790">
        <v>4.0413720348787701</v>
      </c>
      <c r="E108" s="790">
        <v>4.0351769659220196</v>
      </c>
      <c r="F108" s="790">
        <v>3.98581280614883</v>
      </c>
      <c r="G108" s="790">
        <v>3.8683446692698902</v>
      </c>
      <c r="H108" s="790">
        <v>3.7904337668091999</v>
      </c>
      <c r="I108" s="790">
        <v>3.7428528211804002</v>
      </c>
      <c r="J108" s="790">
        <v>3.7335324465849999</v>
      </c>
      <c r="K108" s="790">
        <v>3.8776883189440099</v>
      </c>
      <c r="L108" s="790">
        <v>3.9813090399206899</v>
      </c>
      <c r="M108" s="790">
        <v>4.0068628282184999</v>
      </c>
      <c r="N108" s="790">
        <v>4.1115479084836402</v>
      </c>
      <c r="O108" s="789">
        <v>3.9355200446962599</v>
      </c>
    </row>
    <row r="109" spans="1:15" s="75" customFormat="1" ht="11.25" customHeight="1">
      <c r="A109" s="793"/>
      <c r="B109" s="791" t="str">
        <f>$B$11</f>
        <v>2023</v>
      </c>
      <c r="C109" s="790">
        <v>4.0390203446999999</v>
      </c>
      <c r="D109" s="790">
        <v>4.0509438462</v>
      </c>
      <c r="E109" s="790">
        <v>4.0425806156000004</v>
      </c>
      <c r="F109" s="790">
        <v>4.0158667358000004</v>
      </c>
      <c r="G109" s="790">
        <v>3.9244282024000001</v>
      </c>
      <c r="H109" s="790">
        <v>3.8600851412999999</v>
      </c>
      <c r="I109" s="790">
        <v>3.8504073912000001</v>
      </c>
      <c r="J109" s="790">
        <v>3.9127784064000002</v>
      </c>
      <c r="K109" s="790">
        <v>3.9219411746000001</v>
      </c>
      <c r="L109" s="790">
        <v>4.0305303924000002</v>
      </c>
      <c r="M109" s="790">
        <v>4.1111680540000002</v>
      </c>
      <c r="N109" s="790">
        <v>4.1484976206999997</v>
      </c>
      <c r="O109" s="789" t="s">
        <v>413</v>
      </c>
    </row>
    <row r="110" spans="1:15" s="75" customFormat="1" ht="11.25" customHeight="1">
      <c r="A110" s="792" t="s">
        <v>1387</v>
      </c>
      <c r="B110" s="791" t="str">
        <f>$B$10</f>
        <v>2022</v>
      </c>
      <c r="C110" s="790">
        <v>3.4729618076226298</v>
      </c>
      <c r="D110" s="790">
        <v>3.4536890574334902</v>
      </c>
      <c r="E110" s="790">
        <v>3.45472291283824</v>
      </c>
      <c r="F110" s="790">
        <v>3.4381296676479201</v>
      </c>
      <c r="G110" s="790">
        <v>3.38104580327846</v>
      </c>
      <c r="H110" s="790">
        <v>3.3341979390501502</v>
      </c>
      <c r="I110" s="790">
        <v>3.30780416617571</v>
      </c>
      <c r="J110" s="790">
        <v>3.30435199961236</v>
      </c>
      <c r="K110" s="790">
        <v>3.4241252025793698</v>
      </c>
      <c r="L110" s="790">
        <v>3.48700025526959</v>
      </c>
      <c r="M110" s="790">
        <v>3.5081580756376098</v>
      </c>
      <c r="N110" s="790">
        <v>3.5323309218647299</v>
      </c>
      <c r="O110" s="789">
        <v>3.4236041745402099</v>
      </c>
    </row>
    <row r="111" spans="1:15" s="75" customFormat="1" ht="11.25" customHeight="1">
      <c r="A111" s="793"/>
      <c r="B111" s="791" t="str">
        <f>$B$11</f>
        <v>2023</v>
      </c>
      <c r="C111" s="790">
        <v>3.4612070485999999</v>
      </c>
      <c r="D111" s="790">
        <v>3.4923542745999998</v>
      </c>
      <c r="E111" s="790">
        <v>3.4799532919999998</v>
      </c>
      <c r="F111" s="790">
        <v>3.4554918396000001</v>
      </c>
      <c r="G111" s="790">
        <v>3.4185660998</v>
      </c>
      <c r="H111" s="790">
        <v>3.3591458613</v>
      </c>
      <c r="I111" s="790">
        <v>3.3492825284999999</v>
      </c>
      <c r="J111" s="790">
        <v>3.3687105764999998</v>
      </c>
      <c r="K111" s="790">
        <v>3.4216395761</v>
      </c>
      <c r="L111" s="790">
        <v>3.5308148826000001</v>
      </c>
      <c r="M111" s="790">
        <v>3.5993591778999998</v>
      </c>
      <c r="N111" s="790">
        <v>3.6045402707999998</v>
      </c>
      <c r="O111" s="789" t="s">
        <v>413</v>
      </c>
    </row>
    <row r="112" spans="1:15" s="75" customFormat="1" ht="11.25" customHeight="1">
      <c r="A112" s="805" t="s">
        <v>481</v>
      </c>
      <c r="B112" s="804"/>
      <c r="C112" s="804"/>
      <c r="D112" s="804"/>
      <c r="E112" s="804"/>
      <c r="F112" s="804"/>
      <c r="G112" s="804"/>
      <c r="H112" s="804"/>
      <c r="I112" s="804"/>
      <c r="J112" s="804"/>
      <c r="K112" s="804"/>
      <c r="L112" s="804"/>
      <c r="M112" s="804"/>
      <c r="N112" s="804"/>
      <c r="O112" s="803"/>
    </row>
    <row r="113" spans="1:15" s="75" customFormat="1" ht="11.25" customHeight="1">
      <c r="A113" s="800" t="s">
        <v>1392</v>
      </c>
      <c r="B113" s="802"/>
      <c r="C113" s="807"/>
      <c r="D113" s="807"/>
      <c r="E113" s="807"/>
      <c r="F113" s="807"/>
      <c r="G113" s="807"/>
      <c r="H113" s="807"/>
      <c r="I113" s="807"/>
      <c r="J113" s="807"/>
      <c r="K113" s="807"/>
      <c r="L113" s="807"/>
      <c r="M113" s="807"/>
      <c r="N113" s="807"/>
      <c r="O113" s="806"/>
    </row>
    <row r="114" spans="1:15" s="75" customFormat="1" ht="11.25" customHeight="1">
      <c r="A114" s="796" t="s">
        <v>1391</v>
      </c>
      <c r="B114" s="791" t="str">
        <f>$B$10</f>
        <v>2022</v>
      </c>
      <c r="C114" s="794">
        <v>41.604428246203703</v>
      </c>
      <c r="D114" s="794">
        <v>44.862202771079097</v>
      </c>
      <c r="E114" s="794">
        <v>45.7781289482907</v>
      </c>
      <c r="F114" s="794">
        <v>48.019073146749797</v>
      </c>
      <c r="G114" s="794">
        <v>49.132253192244399</v>
      </c>
      <c r="H114" s="794">
        <v>50.308969193806398</v>
      </c>
      <c r="I114" s="794">
        <v>54.266780917239799</v>
      </c>
      <c r="J114" s="794">
        <v>56.047144992359897</v>
      </c>
      <c r="K114" s="794">
        <v>58.496709383470801</v>
      </c>
      <c r="L114" s="794">
        <v>60.094292203340501</v>
      </c>
      <c r="M114" s="794">
        <v>60.594171274691199</v>
      </c>
      <c r="N114" s="794">
        <v>60.749735587691902</v>
      </c>
      <c r="O114" s="789">
        <v>52.7643720000721</v>
      </c>
    </row>
    <row r="115" spans="1:15" s="75" customFormat="1" ht="11.25" customHeight="1">
      <c r="A115" s="795" t="s">
        <v>1391</v>
      </c>
      <c r="B115" s="791" t="str">
        <f>$B$11</f>
        <v>2023</v>
      </c>
      <c r="C115" s="794">
        <v>57.651944750799998</v>
      </c>
      <c r="D115" s="794">
        <v>54.612464829700002</v>
      </c>
      <c r="E115" s="794">
        <v>48.926530626800002</v>
      </c>
      <c r="F115" s="794">
        <v>45.488947211599999</v>
      </c>
      <c r="G115" s="794">
        <v>42.265267621200003</v>
      </c>
      <c r="H115" s="794">
        <v>39.939195393200002</v>
      </c>
      <c r="I115" s="794">
        <v>39.058634900999998</v>
      </c>
      <c r="J115" s="794">
        <v>38.956917476599997</v>
      </c>
      <c r="K115" s="794">
        <v>39.658825595099998</v>
      </c>
      <c r="L115" s="794">
        <v>40.543434899399998</v>
      </c>
      <c r="M115" s="794">
        <v>42.624261230400002</v>
      </c>
      <c r="N115" s="794">
        <v>43.931427927100003</v>
      </c>
      <c r="O115" s="789" t="s">
        <v>413</v>
      </c>
    </row>
    <row r="116" spans="1:15" s="75" customFormat="1" ht="11.25" customHeight="1">
      <c r="A116" s="796" t="s">
        <v>1389</v>
      </c>
      <c r="B116" s="791" t="str">
        <f>$B$10</f>
        <v>2022</v>
      </c>
      <c r="C116" s="794">
        <v>41.1368630415095</v>
      </c>
      <c r="D116" s="794">
        <v>44.4645625511438</v>
      </c>
      <c r="E116" s="794">
        <v>45.386101382509104</v>
      </c>
      <c r="F116" s="794">
        <v>47.745755946753</v>
      </c>
      <c r="G116" s="794">
        <v>49.540021375246397</v>
      </c>
      <c r="H116" s="794">
        <v>51.186070881467799</v>
      </c>
      <c r="I116" s="794">
        <v>55.255270560449098</v>
      </c>
      <c r="J116" s="794">
        <v>57.066157015225301</v>
      </c>
      <c r="K116" s="794">
        <v>58.830244601029598</v>
      </c>
      <c r="L116" s="794">
        <v>59.8633931598713</v>
      </c>
      <c r="M116" s="794">
        <v>60.204323027581701</v>
      </c>
      <c r="N116" s="794">
        <v>60.054617685290602</v>
      </c>
      <c r="O116" s="789">
        <v>52.834460216568402</v>
      </c>
    </row>
    <row r="117" spans="1:15" s="75" customFormat="1" ht="11.25" customHeight="1">
      <c r="A117" s="795" t="s">
        <v>1389</v>
      </c>
      <c r="B117" s="791" t="str">
        <f>$B$11</f>
        <v>2023</v>
      </c>
      <c r="C117" s="794">
        <v>57.340405031400003</v>
      </c>
      <c r="D117" s="794">
        <v>54.153105794699997</v>
      </c>
      <c r="E117" s="794">
        <v>48.603908230099997</v>
      </c>
      <c r="F117" s="794">
        <v>45.275034779599999</v>
      </c>
      <c r="G117" s="794">
        <v>42.478598469300003</v>
      </c>
      <c r="H117" s="794">
        <v>40.620296315700003</v>
      </c>
      <c r="I117" s="794">
        <v>39.927751860999997</v>
      </c>
      <c r="J117" s="794">
        <v>39.692811171099997</v>
      </c>
      <c r="K117" s="794">
        <v>40.049504729799999</v>
      </c>
      <c r="L117" s="794">
        <v>40.230913878099997</v>
      </c>
      <c r="M117" s="794">
        <v>41.737713659500002</v>
      </c>
      <c r="N117" s="794">
        <v>42.9798847653</v>
      </c>
      <c r="O117" s="789" t="s">
        <v>413</v>
      </c>
    </row>
    <row r="118" spans="1:15" s="75" customFormat="1" ht="11.25" customHeight="1">
      <c r="A118" s="800" t="s">
        <v>1390</v>
      </c>
      <c r="B118" s="799"/>
      <c r="C118" s="807"/>
      <c r="D118" s="807"/>
      <c r="E118" s="807"/>
      <c r="F118" s="807"/>
      <c r="G118" s="807"/>
      <c r="H118" s="807"/>
      <c r="I118" s="807"/>
      <c r="J118" s="807"/>
      <c r="K118" s="807"/>
      <c r="L118" s="807"/>
      <c r="M118" s="807"/>
      <c r="N118" s="807"/>
      <c r="O118" s="797"/>
    </row>
    <row r="119" spans="1:15" s="75" customFormat="1" ht="11.25" customHeight="1">
      <c r="A119" s="796" t="s">
        <v>1389</v>
      </c>
      <c r="B119" s="791" t="str">
        <f>$B$10</f>
        <v>2022</v>
      </c>
      <c r="C119" s="794">
        <v>42.698966402324103</v>
      </c>
      <c r="D119" s="794">
        <v>46.025496200780999</v>
      </c>
      <c r="E119" s="794">
        <v>46.980155503784403</v>
      </c>
      <c r="F119" s="794">
        <v>49.367936519553901</v>
      </c>
      <c r="G119" s="794">
        <v>51.245956804208099</v>
      </c>
      <c r="H119" s="794">
        <v>52.920148511759201</v>
      </c>
      <c r="I119" s="794">
        <v>56.949405691057002</v>
      </c>
      <c r="J119" s="794">
        <v>58.772344045351801</v>
      </c>
      <c r="K119" s="794">
        <v>60.512020398051099</v>
      </c>
      <c r="L119" s="794">
        <v>61.555530257736798</v>
      </c>
      <c r="M119" s="794">
        <v>61.901384870754498</v>
      </c>
      <c r="N119" s="794">
        <v>61.738258338651598</v>
      </c>
      <c r="O119" s="789">
        <v>54.495855434808803</v>
      </c>
    </row>
    <row r="120" spans="1:15" s="75" customFormat="1" ht="11.25" customHeight="1">
      <c r="A120" s="795" t="s">
        <v>1389</v>
      </c>
      <c r="B120" s="791" t="str">
        <f>$B$11</f>
        <v>2023</v>
      </c>
      <c r="C120" s="794">
        <v>59.053347446099998</v>
      </c>
      <c r="D120" s="794">
        <v>55.823706159799997</v>
      </c>
      <c r="E120" s="794">
        <v>50.3092133261</v>
      </c>
      <c r="F120" s="794">
        <v>46.972413312</v>
      </c>
      <c r="G120" s="794">
        <v>44.184860908899999</v>
      </c>
      <c r="H120" s="794">
        <v>42.288003797800002</v>
      </c>
      <c r="I120" s="794">
        <v>41.628195159500002</v>
      </c>
      <c r="J120" s="794">
        <v>41.418240329500001</v>
      </c>
      <c r="K120" s="794">
        <v>41.7832424407</v>
      </c>
      <c r="L120" s="794">
        <v>41.981802934000001</v>
      </c>
      <c r="M120" s="794">
        <v>43.478620556499997</v>
      </c>
      <c r="N120" s="794">
        <v>44.758338414699999</v>
      </c>
      <c r="O120" s="789" t="s">
        <v>413</v>
      </c>
    </row>
    <row r="121" spans="1:15" s="75" customFormat="1" ht="11.25" customHeight="1">
      <c r="A121" s="792" t="s">
        <v>1388</v>
      </c>
      <c r="B121" s="791" t="str">
        <f>$B$10</f>
        <v>2022</v>
      </c>
      <c r="C121" s="790">
        <v>4.0664312177916004</v>
      </c>
      <c r="D121" s="790">
        <v>4.0535040098137598</v>
      </c>
      <c r="E121" s="790">
        <v>4.0572869166643502</v>
      </c>
      <c r="F121" s="790">
        <v>4.0321669338287904</v>
      </c>
      <c r="G121" s="790">
        <v>3.8946200042741599</v>
      </c>
      <c r="H121" s="790">
        <v>3.8050347188550599</v>
      </c>
      <c r="I121" s="790">
        <v>3.7720319969899401</v>
      </c>
      <c r="J121" s="790">
        <v>3.7488100512300102</v>
      </c>
      <c r="K121" s="790">
        <v>3.84336395082182</v>
      </c>
      <c r="L121" s="790">
        <v>3.9515278836446499</v>
      </c>
      <c r="M121" s="790">
        <v>3.99937615547339</v>
      </c>
      <c r="N121" s="790">
        <v>4.0706733349343303</v>
      </c>
      <c r="O121" s="789">
        <v>3.9405799246678601</v>
      </c>
    </row>
    <row r="122" spans="1:15" s="75" customFormat="1" ht="11.25" customHeight="1">
      <c r="A122" s="793"/>
      <c r="B122" s="791" t="str">
        <f>$B$11</f>
        <v>2023</v>
      </c>
      <c r="C122" s="790">
        <v>4.0212453067</v>
      </c>
      <c r="D122" s="790">
        <v>4.0574762601999996</v>
      </c>
      <c r="E122" s="790">
        <v>4.0121648737999998</v>
      </c>
      <c r="F122" s="790">
        <v>4.0078195945999999</v>
      </c>
      <c r="G122" s="790">
        <v>3.9139948323999998</v>
      </c>
      <c r="H122" s="790">
        <v>3.8314274314999999</v>
      </c>
      <c r="I122" s="790">
        <v>3.7918148032999999</v>
      </c>
      <c r="J122" s="790">
        <v>3.8306669969999998</v>
      </c>
      <c r="K122" s="790">
        <v>3.8774920574</v>
      </c>
      <c r="L122" s="790">
        <v>3.9783818486000002</v>
      </c>
      <c r="M122" s="790">
        <v>4.0773703032000004</v>
      </c>
      <c r="N122" s="790">
        <v>4.1163015043</v>
      </c>
      <c r="O122" s="789" t="s">
        <v>413</v>
      </c>
    </row>
    <row r="123" spans="1:15" s="75" customFormat="1" ht="11.25" customHeight="1">
      <c r="A123" s="792" t="s">
        <v>1387</v>
      </c>
      <c r="B123" s="791" t="str">
        <f>$B$10</f>
        <v>2022</v>
      </c>
      <c r="C123" s="790">
        <v>3.4674060275635199</v>
      </c>
      <c r="D123" s="790">
        <v>3.4592668299329201</v>
      </c>
      <c r="E123" s="790">
        <v>3.45577326891194</v>
      </c>
      <c r="F123" s="790">
        <v>3.4434568610108802</v>
      </c>
      <c r="G123" s="790">
        <v>3.3689494513509199</v>
      </c>
      <c r="H123" s="790">
        <v>3.3145338573659102</v>
      </c>
      <c r="I123" s="790">
        <v>3.3081865219964302</v>
      </c>
      <c r="J123" s="790">
        <v>3.3148352681913398</v>
      </c>
      <c r="K123" s="790">
        <v>3.4155523613957199</v>
      </c>
      <c r="L123" s="790">
        <v>3.4810974114706599</v>
      </c>
      <c r="M123" s="790">
        <v>3.4894004448968099</v>
      </c>
      <c r="N123" s="790">
        <v>3.5174287971904001</v>
      </c>
      <c r="O123" s="789">
        <v>3.41887726609303</v>
      </c>
    </row>
    <row r="124" spans="1:15" s="75" customFormat="1" ht="11.25" customHeight="1">
      <c r="A124" s="793"/>
      <c r="B124" s="791" t="str">
        <f>$B$11</f>
        <v>2023</v>
      </c>
      <c r="C124" s="790">
        <v>3.4587893691999998</v>
      </c>
      <c r="D124" s="790">
        <v>3.4713191332000002</v>
      </c>
      <c r="E124" s="790">
        <v>3.4666413419</v>
      </c>
      <c r="F124" s="790">
        <v>3.4443371338</v>
      </c>
      <c r="G124" s="790">
        <v>3.4016723786999998</v>
      </c>
      <c r="H124" s="790">
        <v>3.3430777310000002</v>
      </c>
      <c r="I124" s="790">
        <v>3.3233142300999998</v>
      </c>
      <c r="J124" s="790">
        <v>3.3310705869000001</v>
      </c>
      <c r="K124" s="790">
        <v>3.3825166697000002</v>
      </c>
      <c r="L124" s="790">
        <v>3.4840851806000002</v>
      </c>
      <c r="M124" s="790">
        <v>3.557252702</v>
      </c>
      <c r="N124" s="790">
        <v>3.5493702648999998</v>
      </c>
      <c r="O124" s="789" t="s">
        <v>413</v>
      </c>
    </row>
    <row r="125" spans="1:15" s="75" customFormat="1" ht="11.25" customHeight="1">
      <c r="A125" s="805" t="s">
        <v>482</v>
      </c>
      <c r="B125" s="804"/>
      <c r="C125" s="804"/>
      <c r="D125" s="804"/>
      <c r="E125" s="804"/>
      <c r="F125" s="804"/>
      <c r="G125" s="804"/>
      <c r="H125" s="804"/>
      <c r="I125" s="804"/>
      <c r="J125" s="804"/>
      <c r="K125" s="804"/>
      <c r="L125" s="804"/>
      <c r="M125" s="804"/>
      <c r="N125" s="804"/>
      <c r="O125" s="803"/>
    </row>
    <row r="126" spans="1:15" s="75" customFormat="1" ht="11.25" customHeight="1">
      <c r="A126" s="800" t="s">
        <v>1392</v>
      </c>
      <c r="B126" s="802"/>
      <c r="C126" s="807"/>
      <c r="D126" s="807"/>
      <c r="E126" s="807"/>
      <c r="F126" s="807"/>
      <c r="G126" s="807"/>
      <c r="H126" s="807"/>
      <c r="I126" s="807"/>
      <c r="J126" s="807"/>
      <c r="K126" s="807"/>
      <c r="L126" s="807"/>
      <c r="M126" s="807"/>
      <c r="N126" s="807"/>
      <c r="O126" s="806"/>
    </row>
    <row r="127" spans="1:15" s="75" customFormat="1" ht="11.25" customHeight="1">
      <c r="A127" s="796" t="s">
        <v>1391</v>
      </c>
      <c r="B127" s="791" t="str">
        <f>$B$10</f>
        <v>2022</v>
      </c>
      <c r="C127" s="794">
        <v>41.873281274562402</v>
      </c>
      <c r="D127" s="794">
        <v>43.516962591789998</v>
      </c>
      <c r="E127" s="794">
        <v>44.920727482932698</v>
      </c>
      <c r="F127" s="794">
        <v>47.374979997478299</v>
      </c>
      <c r="G127" s="794">
        <v>48.552007963258198</v>
      </c>
      <c r="H127" s="794">
        <v>50.656482277919601</v>
      </c>
      <c r="I127" s="794">
        <v>54.200351091231802</v>
      </c>
      <c r="J127" s="794">
        <v>55.701370741282503</v>
      </c>
      <c r="K127" s="794">
        <v>58.215632085573397</v>
      </c>
      <c r="L127" s="794">
        <v>59.259804748770797</v>
      </c>
      <c r="M127" s="794">
        <v>60.484061038029303</v>
      </c>
      <c r="N127" s="794">
        <v>60.975644031090702</v>
      </c>
      <c r="O127" s="789">
        <v>52.606880081458499</v>
      </c>
    </row>
    <row r="128" spans="1:15" s="75" customFormat="1" ht="11.25" customHeight="1">
      <c r="A128" s="795" t="s">
        <v>1391</v>
      </c>
      <c r="B128" s="791" t="str">
        <f>$B$11</f>
        <v>2023</v>
      </c>
      <c r="C128" s="794">
        <v>56.8072888218</v>
      </c>
      <c r="D128" s="794">
        <v>51.359356890299999</v>
      </c>
      <c r="E128" s="794">
        <v>46.654362576799997</v>
      </c>
      <c r="F128" s="794">
        <v>42.250071772699997</v>
      </c>
      <c r="G128" s="794">
        <v>39.940011028599997</v>
      </c>
      <c r="H128" s="794">
        <v>38.707070811999998</v>
      </c>
      <c r="I128" s="794">
        <v>38.001383194500001</v>
      </c>
      <c r="J128" s="794">
        <v>37.417755419800002</v>
      </c>
      <c r="K128" s="794">
        <v>37.771162669500001</v>
      </c>
      <c r="L128" s="794">
        <v>39.370746975599999</v>
      </c>
      <c r="M128" s="794">
        <v>41.699462892500001</v>
      </c>
      <c r="N128" s="794">
        <v>43.284355108299998</v>
      </c>
      <c r="O128" s="789" t="s">
        <v>413</v>
      </c>
    </row>
    <row r="129" spans="1:15" s="75" customFormat="1" ht="11.25" customHeight="1">
      <c r="A129" s="796" t="s">
        <v>1389</v>
      </c>
      <c r="B129" s="791" t="str">
        <f>$B$10</f>
        <v>2022</v>
      </c>
      <c r="C129" s="794">
        <v>41.472584444336199</v>
      </c>
      <c r="D129" s="794">
        <v>43.239148144131903</v>
      </c>
      <c r="E129" s="794">
        <v>44.594756824565202</v>
      </c>
      <c r="F129" s="794">
        <v>47.332725125219397</v>
      </c>
      <c r="G129" s="794">
        <v>49.093095285988298</v>
      </c>
      <c r="H129" s="794">
        <v>51.616416987858202</v>
      </c>
      <c r="I129" s="794">
        <v>55.355149447984303</v>
      </c>
      <c r="J129" s="794">
        <v>56.859950325535003</v>
      </c>
      <c r="K129" s="794">
        <v>58.600573365248898</v>
      </c>
      <c r="L129" s="794">
        <v>58.986444552006198</v>
      </c>
      <c r="M129" s="794">
        <v>59.964743771105702</v>
      </c>
      <c r="N129" s="794">
        <v>60.048396278515199</v>
      </c>
      <c r="O129" s="789">
        <v>52.734506419109699</v>
      </c>
    </row>
    <row r="130" spans="1:15" s="75" customFormat="1" ht="11.25" customHeight="1">
      <c r="A130" s="795" t="s">
        <v>1389</v>
      </c>
      <c r="B130" s="791" t="str">
        <f>$B$11</f>
        <v>2023</v>
      </c>
      <c r="C130" s="794">
        <v>56.515307806800003</v>
      </c>
      <c r="D130" s="794">
        <v>50.798812303200002</v>
      </c>
      <c r="E130" s="794">
        <v>46.1767319155</v>
      </c>
      <c r="F130" s="794">
        <v>41.986184444499997</v>
      </c>
      <c r="G130" s="794">
        <v>40.040995256000002</v>
      </c>
      <c r="H130" s="794">
        <v>39.316627736400001</v>
      </c>
      <c r="I130" s="794">
        <v>38.755458258399997</v>
      </c>
      <c r="J130" s="794">
        <v>37.912560572899999</v>
      </c>
      <c r="K130" s="794">
        <v>37.953327389099996</v>
      </c>
      <c r="L130" s="794">
        <v>38.774022608800003</v>
      </c>
      <c r="M130" s="794">
        <v>40.493088540499997</v>
      </c>
      <c r="N130" s="794">
        <v>42.093143214800001</v>
      </c>
      <c r="O130" s="789" t="s">
        <v>413</v>
      </c>
    </row>
    <row r="131" spans="1:15" s="75" customFormat="1" ht="11.25" customHeight="1">
      <c r="A131" s="800" t="s">
        <v>1390</v>
      </c>
      <c r="B131" s="799"/>
      <c r="C131" s="807"/>
      <c r="D131" s="807"/>
      <c r="E131" s="807"/>
      <c r="F131" s="807"/>
      <c r="G131" s="807"/>
      <c r="H131" s="807"/>
      <c r="I131" s="807"/>
      <c r="J131" s="807"/>
      <c r="K131" s="807"/>
      <c r="L131" s="807"/>
      <c r="M131" s="807"/>
      <c r="N131" s="807"/>
      <c r="O131" s="797"/>
    </row>
    <row r="132" spans="1:15" s="75" customFormat="1" ht="11.25" customHeight="1">
      <c r="A132" s="796" t="s">
        <v>1389</v>
      </c>
      <c r="B132" s="791" t="str">
        <f>$B$10</f>
        <v>2022</v>
      </c>
      <c r="C132" s="794">
        <v>42.719665342585998</v>
      </c>
      <c r="D132" s="794">
        <v>44.492599158479599</v>
      </c>
      <c r="E132" s="794">
        <v>45.855790529852598</v>
      </c>
      <c r="F132" s="794">
        <v>48.639938611965299</v>
      </c>
      <c r="G132" s="794">
        <v>50.344552090294798</v>
      </c>
      <c r="H132" s="794">
        <v>52.909947673870199</v>
      </c>
      <c r="I132" s="794">
        <v>56.6671806725777</v>
      </c>
      <c r="J132" s="794">
        <v>58.147164318107698</v>
      </c>
      <c r="K132" s="794">
        <v>59.887592707075299</v>
      </c>
      <c r="L132" s="794">
        <v>60.286303802749103</v>
      </c>
      <c r="M132" s="794">
        <v>61.263962388779703</v>
      </c>
      <c r="N132" s="794">
        <v>61.340182130983401</v>
      </c>
      <c r="O132" s="789">
        <v>54.016975782022101</v>
      </c>
    </row>
    <row r="133" spans="1:15" s="75" customFormat="1" ht="11.25" customHeight="1">
      <c r="A133" s="795" t="s">
        <v>1389</v>
      </c>
      <c r="B133" s="791" t="str">
        <f>$B$11</f>
        <v>2023</v>
      </c>
      <c r="C133" s="794">
        <v>57.879316675699997</v>
      </c>
      <c r="D133" s="794">
        <v>52.145979500899998</v>
      </c>
      <c r="E133" s="794">
        <v>47.528345803199997</v>
      </c>
      <c r="F133" s="794">
        <v>43.3343455861</v>
      </c>
      <c r="G133" s="794">
        <v>41.396938662300002</v>
      </c>
      <c r="H133" s="794">
        <v>40.665155930200001</v>
      </c>
      <c r="I133" s="794">
        <v>40.109079295199997</v>
      </c>
      <c r="J133" s="794">
        <v>39.2756888077</v>
      </c>
      <c r="K133" s="794">
        <v>39.320167429900003</v>
      </c>
      <c r="L133" s="794">
        <v>40.151274129000001</v>
      </c>
      <c r="M133" s="794">
        <v>41.885480724899999</v>
      </c>
      <c r="N133" s="794">
        <v>43.488673399</v>
      </c>
      <c r="O133" s="789" t="s">
        <v>413</v>
      </c>
    </row>
    <row r="134" spans="1:15" s="75" customFormat="1" ht="11.25" customHeight="1">
      <c r="A134" s="792" t="s">
        <v>1388</v>
      </c>
      <c r="B134" s="791" t="str">
        <f>$B$10</f>
        <v>2022</v>
      </c>
      <c r="C134" s="790">
        <v>4.0313356676908496</v>
      </c>
      <c r="D134" s="790">
        <v>4.0064871505544497</v>
      </c>
      <c r="E134" s="790">
        <v>4.0189304708437703</v>
      </c>
      <c r="F134" s="790">
        <v>3.9572085121439402</v>
      </c>
      <c r="G134" s="790">
        <v>3.8481893834025298</v>
      </c>
      <c r="H134" s="790">
        <v>3.7744071583377399</v>
      </c>
      <c r="I134" s="790">
        <v>3.7270221786234599</v>
      </c>
      <c r="J134" s="790">
        <v>3.7132520559989</v>
      </c>
      <c r="K134" s="790">
        <v>3.8182372940157099</v>
      </c>
      <c r="L134" s="790">
        <v>3.9391167798384399</v>
      </c>
      <c r="M134" s="790">
        <v>4.00166934042797</v>
      </c>
      <c r="N134" s="790">
        <v>4.09442620534396</v>
      </c>
      <c r="O134" s="789">
        <v>3.9096291955914899</v>
      </c>
    </row>
    <row r="135" spans="1:15" s="75" customFormat="1" ht="11.25" customHeight="1">
      <c r="A135" s="793"/>
      <c r="B135" s="791" t="str">
        <f>$B$11</f>
        <v>2023</v>
      </c>
      <c r="C135" s="790">
        <v>4.0176482897000003</v>
      </c>
      <c r="D135" s="790">
        <v>4.0445990805000003</v>
      </c>
      <c r="E135" s="790">
        <v>4.0387232538999998</v>
      </c>
      <c r="F135" s="790">
        <v>4.0011114069999998</v>
      </c>
      <c r="G135" s="790">
        <v>3.9316319318000001</v>
      </c>
      <c r="H135" s="790">
        <v>3.8471909703999998</v>
      </c>
      <c r="I135" s="790">
        <v>3.8138510873999998</v>
      </c>
      <c r="J135" s="790">
        <v>3.8724092177</v>
      </c>
      <c r="K135" s="790">
        <v>3.8945671369000001</v>
      </c>
      <c r="L135" s="790">
        <v>4.0142550043999998</v>
      </c>
      <c r="M135" s="790">
        <v>4.1163691654000001</v>
      </c>
      <c r="N135" s="790">
        <v>4.1202284100000002</v>
      </c>
      <c r="O135" s="789" t="s">
        <v>413</v>
      </c>
    </row>
    <row r="136" spans="1:15" s="75" customFormat="1" ht="11.25" customHeight="1">
      <c r="A136" s="792" t="s">
        <v>1387</v>
      </c>
      <c r="B136" s="791" t="str">
        <f>$B$10</f>
        <v>2022</v>
      </c>
      <c r="C136" s="790">
        <v>3.4660610094933202</v>
      </c>
      <c r="D136" s="790">
        <v>3.4547565835840901</v>
      </c>
      <c r="E136" s="790">
        <v>3.4574152546649799</v>
      </c>
      <c r="F136" s="790">
        <v>3.4344807847085801</v>
      </c>
      <c r="G136" s="790">
        <v>3.3763636843487101</v>
      </c>
      <c r="H136" s="790">
        <v>3.3316431353647502</v>
      </c>
      <c r="I136" s="790">
        <v>3.3186139467448998</v>
      </c>
      <c r="J136" s="790">
        <v>3.3260496863846698</v>
      </c>
      <c r="K136" s="790">
        <v>3.42703952818938</v>
      </c>
      <c r="L136" s="790">
        <v>3.4942945146467999</v>
      </c>
      <c r="M136" s="790">
        <v>3.5086095978749201</v>
      </c>
      <c r="N136" s="790">
        <v>3.5395888179959498</v>
      </c>
      <c r="O136" s="789">
        <v>3.4267860441596198</v>
      </c>
    </row>
    <row r="137" spans="1:15" s="75" customFormat="1" ht="11.25" customHeight="1">
      <c r="A137" s="793"/>
      <c r="B137" s="791" t="str">
        <f>$B$11</f>
        <v>2023</v>
      </c>
      <c r="C137" s="790">
        <v>3.4510434970000001</v>
      </c>
      <c r="D137" s="790">
        <v>3.4905287402999998</v>
      </c>
      <c r="E137" s="790">
        <v>3.4769766832000002</v>
      </c>
      <c r="F137" s="790">
        <v>3.4550515035</v>
      </c>
      <c r="G137" s="790">
        <v>3.4202870898</v>
      </c>
      <c r="H137" s="790">
        <v>3.3641595023000002</v>
      </c>
      <c r="I137" s="790">
        <v>3.3538350851000001</v>
      </c>
      <c r="J137" s="790">
        <v>3.3729985664000002</v>
      </c>
      <c r="K137" s="790">
        <v>3.4257439244999999</v>
      </c>
      <c r="L137" s="790">
        <v>3.5176397035</v>
      </c>
      <c r="M137" s="790">
        <v>3.5842553552999998</v>
      </c>
      <c r="N137" s="790">
        <v>3.5785049977000001</v>
      </c>
      <c r="O137" s="789" t="s">
        <v>413</v>
      </c>
    </row>
    <row r="138" spans="1:15" s="75" customFormat="1" ht="11.25" customHeight="1">
      <c r="A138" s="805" t="s">
        <v>484</v>
      </c>
      <c r="B138" s="804"/>
      <c r="C138" s="804"/>
      <c r="D138" s="804"/>
      <c r="E138" s="804"/>
      <c r="F138" s="804"/>
      <c r="G138" s="804"/>
      <c r="H138" s="804"/>
      <c r="I138" s="804"/>
      <c r="J138" s="804"/>
      <c r="K138" s="804"/>
      <c r="L138" s="804"/>
      <c r="M138" s="804"/>
      <c r="N138" s="804"/>
      <c r="O138" s="803"/>
    </row>
    <row r="139" spans="1:15" s="75" customFormat="1" ht="11.25" customHeight="1">
      <c r="A139" s="800" t="s">
        <v>1392</v>
      </c>
      <c r="B139" s="802"/>
      <c r="C139" s="807"/>
      <c r="D139" s="807"/>
      <c r="E139" s="807"/>
      <c r="F139" s="807"/>
      <c r="G139" s="807"/>
      <c r="H139" s="807"/>
      <c r="I139" s="807"/>
      <c r="J139" s="807"/>
      <c r="K139" s="807"/>
      <c r="L139" s="807"/>
      <c r="M139" s="807"/>
      <c r="N139" s="807"/>
      <c r="O139" s="665"/>
    </row>
    <row r="140" spans="1:15" s="75" customFormat="1" ht="11.25" customHeight="1">
      <c r="A140" s="796" t="s">
        <v>1391</v>
      </c>
      <c r="B140" s="791" t="str">
        <f>$B$10</f>
        <v>2022</v>
      </c>
      <c r="C140" s="794">
        <v>42.0817864849909</v>
      </c>
      <c r="D140" s="794">
        <v>43.630644013789897</v>
      </c>
      <c r="E140" s="794">
        <v>45.060545640919003</v>
      </c>
      <c r="F140" s="794">
        <v>46.866479220732501</v>
      </c>
      <c r="G140" s="794">
        <v>48.3092741309598</v>
      </c>
      <c r="H140" s="794">
        <v>50.050784642052299</v>
      </c>
      <c r="I140" s="794">
        <v>53.361379284351599</v>
      </c>
      <c r="J140" s="794">
        <v>54.885962278677503</v>
      </c>
      <c r="K140" s="794">
        <v>57.049891087728298</v>
      </c>
      <c r="L140" s="794">
        <v>59.0074399459278</v>
      </c>
      <c r="M140" s="794">
        <v>60.068766306166502</v>
      </c>
      <c r="N140" s="794">
        <v>60.6880556143118</v>
      </c>
      <c r="O140" s="789">
        <v>52.372896986603898</v>
      </c>
    </row>
    <row r="141" spans="1:15" s="75" customFormat="1" ht="11.25" customHeight="1">
      <c r="A141" s="795" t="s">
        <v>1391</v>
      </c>
      <c r="B141" s="791" t="str">
        <f>$B$11</f>
        <v>2023</v>
      </c>
      <c r="C141" s="794">
        <v>58.899135442199999</v>
      </c>
      <c r="D141" s="794">
        <v>55.977635561900001</v>
      </c>
      <c r="E141" s="794">
        <v>52.341478514899997</v>
      </c>
      <c r="F141" s="794">
        <v>49.618444941600004</v>
      </c>
      <c r="G141" s="794">
        <v>46.768333923500002</v>
      </c>
      <c r="H141" s="794">
        <v>44.116909001800003</v>
      </c>
      <c r="I141" s="794">
        <v>42.111556668600002</v>
      </c>
      <c r="J141" s="794">
        <v>42.003998514899997</v>
      </c>
      <c r="K141" s="794">
        <v>42.346977217199999</v>
      </c>
      <c r="L141" s="794">
        <v>43.213201651299997</v>
      </c>
      <c r="M141" s="794">
        <v>44.522387942899996</v>
      </c>
      <c r="N141" s="794">
        <v>45.462920376100001</v>
      </c>
      <c r="O141" s="789" t="s">
        <v>413</v>
      </c>
    </row>
    <row r="142" spans="1:15" s="75" customFormat="1" ht="11.25" customHeight="1">
      <c r="A142" s="796" t="s">
        <v>1389</v>
      </c>
      <c r="B142" s="791" t="str">
        <f>$B$10</f>
        <v>2022</v>
      </c>
      <c r="C142" s="794">
        <v>41.592366721689203</v>
      </c>
      <c r="D142" s="794">
        <v>43.242893014124398</v>
      </c>
      <c r="E142" s="794">
        <v>44.656187946233302</v>
      </c>
      <c r="F142" s="794">
        <v>46.646470346309201</v>
      </c>
      <c r="G142" s="794">
        <v>48.730369692655401</v>
      </c>
      <c r="H142" s="794">
        <v>50.879943370674901</v>
      </c>
      <c r="I142" s="794">
        <v>54.336904833173399</v>
      </c>
      <c r="J142" s="794">
        <v>55.786506829344603</v>
      </c>
      <c r="K142" s="794">
        <v>57.285479208104597</v>
      </c>
      <c r="L142" s="794">
        <v>58.619378528842603</v>
      </c>
      <c r="M142" s="794">
        <v>59.476894291547403</v>
      </c>
      <c r="N142" s="794">
        <v>59.747317544428498</v>
      </c>
      <c r="O142" s="789">
        <v>52.3772369929208</v>
      </c>
    </row>
    <row r="143" spans="1:15" s="75" customFormat="1" ht="11.25" customHeight="1">
      <c r="A143" s="795" t="s">
        <v>1389</v>
      </c>
      <c r="B143" s="791" t="str">
        <f>$B$11</f>
        <v>2023</v>
      </c>
      <c r="C143" s="794">
        <v>58.377282663099997</v>
      </c>
      <c r="D143" s="794">
        <v>55.324920495800001</v>
      </c>
      <c r="E143" s="794">
        <v>51.768969134400002</v>
      </c>
      <c r="F143" s="794">
        <v>49.094701288300001</v>
      </c>
      <c r="G143" s="794">
        <v>46.636031224200003</v>
      </c>
      <c r="H143" s="794">
        <v>44.545167206000002</v>
      </c>
      <c r="I143" s="794">
        <v>42.770747622099996</v>
      </c>
      <c r="J143" s="794">
        <v>42.4772480524</v>
      </c>
      <c r="K143" s="794">
        <v>42.5198715115</v>
      </c>
      <c r="L143" s="794">
        <v>42.686836829699999</v>
      </c>
      <c r="M143" s="794">
        <v>43.445987110700003</v>
      </c>
      <c r="N143" s="794">
        <v>44.335128876200002</v>
      </c>
      <c r="O143" s="789" t="s">
        <v>413</v>
      </c>
    </row>
    <row r="144" spans="1:15" s="75" customFormat="1" ht="11.25" customHeight="1">
      <c r="A144" s="800" t="s">
        <v>1390</v>
      </c>
      <c r="B144" s="799"/>
      <c r="C144" s="794"/>
      <c r="D144" s="794"/>
      <c r="E144" s="794"/>
      <c r="F144" s="794"/>
      <c r="G144" s="794"/>
      <c r="H144" s="794"/>
      <c r="I144" s="794"/>
      <c r="J144" s="794"/>
      <c r="K144" s="794"/>
      <c r="L144" s="794"/>
      <c r="M144" s="794"/>
      <c r="N144" s="794"/>
      <c r="O144" s="797"/>
    </row>
    <row r="145" spans="1:15" s="75" customFormat="1" ht="11.25" customHeight="1">
      <c r="A145" s="796" t="s">
        <v>1389</v>
      </c>
      <c r="B145" s="791" t="str">
        <f>$B$10</f>
        <v>2022</v>
      </c>
      <c r="C145" s="794">
        <v>43.092497718282999</v>
      </c>
      <c r="D145" s="794">
        <v>44.7706504933887</v>
      </c>
      <c r="E145" s="794">
        <v>46.216674788586197</v>
      </c>
      <c r="F145" s="794">
        <v>48.234781146063298</v>
      </c>
      <c r="G145" s="794">
        <v>50.355093374975297</v>
      </c>
      <c r="H145" s="794">
        <v>52.4965324323963</v>
      </c>
      <c r="I145" s="794">
        <v>55.977432197807097</v>
      </c>
      <c r="J145" s="794">
        <v>57.409566383935797</v>
      </c>
      <c r="K145" s="794">
        <v>58.917078028520898</v>
      </c>
      <c r="L145" s="794">
        <v>60.242912043923099</v>
      </c>
      <c r="M145" s="794">
        <v>61.133662890579203</v>
      </c>
      <c r="N145" s="794">
        <v>61.3846542446366</v>
      </c>
      <c r="O145" s="789">
        <v>53.979927610228401</v>
      </c>
    </row>
    <row r="146" spans="1:15" s="75" customFormat="1" ht="11.25" customHeight="1">
      <c r="A146" s="795" t="s">
        <v>1389</v>
      </c>
      <c r="B146" s="791" t="str">
        <f>$B$11</f>
        <v>2023</v>
      </c>
      <c r="C146" s="794">
        <v>59.972564942799998</v>
      </c>
      <c r="D146" s="794">
        <v>56.9016511986</v>
      </c>
      <c r="E146" s="794">
        <v>53.3654622078</v>
      </c>
      <c r="F146" s="794">
        <v>50.655238934300002</v>
      </c>
      <c r="G146" s="794">
        <v>48.205284384000002</v>
      </c>
      <c r="H146" s="794">
        <v>46.089724034900001</v>
      </c>
      <c r="I146" s="794">
        <v>44.321780812900002</v>
      </c>
      <c r="J146" s="794">
        <v>44.065184949600003</v>
      </c>
      <c r="K146" s="794">
        <v>44.122252698799997</v>
      </c>
      <c r="L146" s="794">
        <v>44.333142974300003</v>
      </c>
      <c r="M146" s="794">
        <v>45.075677200599998</v>
      </c>
      <c r="N146" s="794">
        <v>46.006082149000001</v>
      </c>
      <c r="O146" s="789" t="s">
        <v>413</v>
      </c>
    </row>
    <row r="147" spans="1:15" s="75" customFormat="1" ht="11.25" customHeight="1">
      <c r="A147" s="792" t="s">
        <v>1388</v>
      </c>
      <c r="B147" s="791" t="str">
        <f>$B$10</f>
        <v>2022</v>
      </c>
      <c r="C147" s="790">
        <v>4.0893831170750801</v>
      </c>
      <c r="D147" s="790">
        <v>4.0689740294232202</v>
      </c>
      <c r="E147" s="790">
        <v>4.0727304719788497</v>
      </c>
      <c r="F147" s="790">
        <v>4.0353533597370204</v>
      </c>
      <c r="G147" s="790">
        <v>3.91432196230534</v>
      </c>
      <c r="H147" s="790">
        <v>3.8367788780249201</v>
      </c>
      <c r="I147" s="790">
        <v>3.8060978703775601</v>
      </c>
      <c r="J147" s="790">
        <v>3.80897103218352</v>
      </c>
      <c r="K147" s="790">
        <v>3.90622519032198</v>
      </c>
      <c r="L147" s="790">
        <v>4.01514402787567</v>
      </c>
      <c r="M147" s="790">
        <v>4.0663936821325697</v>
      </c>
      <c r="N147" s="790">
        <v>4.1374957598028104</v>
      </c>
      <c r="O147" s="789">
        <v>3.9782376896642</v>
      </c>
    </row>
    <row r="148" spans="1:15" s="75" customFormat="1" ht="11.25" customHeight="1">
      <c r="A148" s="793"/>
      <c r="B148" s="791" t="str">
        <f>$B$11</f>
        <v>2023</v>
      </c>
      <c r="C148" s="790">
        <v>4.0711054427000004</v>
      </c>
      <c r="D148" s="790">
        <v>4.0966954804000002</v>
      </c>
      <c r="E148" s="790">
        <v>4.0799253429000002</v>
      </c>
      <c r="F148" s="790">
        <v>4.0686703600999996</v>
      </c>
      <c r="G148" s="790">
        <v>4.0012315719</v>
      </c>
      <c r="H148" s="790">
        <v>3.8962095177</v>
      </c>
      <c r="I148" s="790">
        <v>3.8594054209999999</v>
      </c>
      <c r="J148" s="790">
        <v>3.9109806534999998</v>
      </c>
      <c r="K148" s="790">
        <v>3.9493691534000002</v>
      </c>
      <c r="L148" s="790">
        <v>4.0457650354999997</v>
      </c>
      <c r="M148" s="790">
        <v>4.1297212613000003</v>
      </c>
      <c r="N148" s="790">
        <v>4.1465998533999997</v>
      </c>
      <c r="O148" s="789" t="s">
        <v>413</v>
      </c>
    </row>
    <row r="149" spans="1:15" s="75" customFormat="1" ht="11.25" customHeight="1">
      <c r="A149" s="792" t="s">
        <v>1387</v>
      </c>
      <c r="B149" s="791" t="str">
        <f>$B$10</f>
        <v>2022</v>
      </c>
      <c r="C149" s="790">
        <v>3.4529784089919899</v>
      </c>
      <c r="D149" s="790">
        <v>3.4432252340017699</v>
      </c>
      <c r="E149" s="790">
        <v>3.4445121242110002</v>
      </c>
      <c r="F149" s="790">
        <v>3.4270454947518401</v>
      </c>
      <c r="G149" s="790">
        <v>3.3602126479343202</v>
      </c>
      <c r="H149" s="790">
        <v>3.3179737280857702</v>
      </c>
      <c r="I149" s="790">
        <v>3.30475290927453</v>
      </c>
      <c r="J149" s="790">
        <v>3.3200575518253501</v>
      </c>
      <c r="K149" s="790">
        <v>3.40795967681392</v>
      </c>
      <c r="L149" s="790">
        <v>3.4797344031613702</v>
      </c>
      <c r="M149" s="790">
        <v>3.4927341920155102</v>
      </c>
      <c r="N149" s="790">
        <v>3.5262214010570401</v>
      </c>
      <c r="O149" s="789">
        <v>3.4135322417404099</v>
      </c>
    </row>
    <row r="150" spans="1:15" s="75" customFormat="1" ht="11.25" customHeight="1">
      <c r="A150" s="793"/>
      <c r="B150" s="791" t="str">
        <f>$B$11</f>
        <v>2023</v>
      </c>
      <c r="C150" s="790">
        <v>3.4734882748999998</v>
      </c>
      <c r="D150" s="790">
        <v>3.4867336911</v>
      </c>
      <c r="E150" s="790">
        <v>3.4794287343999999</v>
      </c>
      <c r="F150" s="790">
        <v>3.4756753889000001</v>
      </c>
      <c r="G150" s="790">
        <v>3.4299541742000001</v>
      </c>
      <c r="H150" s="790">
        <v>3.3702146901000001</v>
      </c>
      <c r="I150" s="790">
        <v>3.3413030902999998</v>
      </c>
      <c r="J150" s="790">
        <v>3.3498010627000001</v>
      </c>
      <c r="K150" s="790">
        <v>3.3938145967</v>
      </c>
      <c r="L150" s="790">
        <v>3.4918198153</v>
      </c>
      <c r="M150" s="790">
        <v>3.5634817137999999</v>
      </c>
      <c r="N150" s="790">
        <v>3.5640641042999999</v>
      </c>
      <c r="O150" s="789" t="s">
        <v>413</v>
      </c>
    </row>
    <row r="151" spans="1:15" s="75" customFormat="1" ht="11.25" customHeight="1">
      <c r="A151" s="805" t="s">
        <v>255</v>
      </c>
      <c r="B151" s="804"/>
      <c r="C151" s="804"/>
      <c r="D151" s="804"/>
      <c r="E151" s="804"/>
      <c r="F151" s="804"/>
      <c r="G151" s="804"/>
      <c r="H151" s="804"/>
      <c r="I151" s="804"/>
      <c r="J151" s="804"/>
      <c r="K151" s="804"/>
      <c r="L151" s="804"/>
      <c r="M151" s="804"/>
      <c r="N151" s="804"/>
      <c r="O151" s="803"/>
    </row>
    <row r="152" spans="1:15" s="75" customFormat="1" ht="11.25" customHeight="1">
      <c r="A152" s="800" t="s">
        <v>1392</v>
      </c>
      <c r="B152" s="802"/>
      <c r="C152" s="807"/>
      <c r="D152" s="807"/>
      <c r="E152" s="807"/>
      <c r="F152" s="807"/>
      <c r="G152" s="807"/>
      <c r="H152" s="807"/>
      <c r="I152" s="807"/>
      <c r="J152" s="807"/>
      <c r="K152" s="807"/>
      <c r="L152" s="807"/>
      <c r="M152" s="807"/>
      <c r="N152" s="807"/>
      <c r="O152" s="806"/>
    </row>
    <row r="153" spans="1:15" s="75" customFormat="1" ht="11.25" customHeight="1">
      <c r="A153" s="796" t="s">
        <v>1391</v>
      </c>
      <c r="B153" s="791" t="str">
        <f>$B$10</f>
        <v>2022</v>
      </c>
      <c r="C153" s="794">
        <v>42.767138191480001</v>
      </c>
      <c r="D153" s="794">
        <v>43.862988741387802</v>
      </c>
      <c r="E153" s="794">
        <v>45.722746624119601</v>
      </c>
      <c r="F153" s="794">
        <v>47.852397550690299</v>
      </c>
      <c r="G153" s="794">
        <v>49.734465312639898</v>
      </c>
      <c r="H153" s="794">
        <v>51.859283885730903</v>
      </c>
      <c r="I153" s="794">
        <v>54.504041410870997</v>
      </c>
      <c r="J153" s="794">
        <v>56.359563161648602</v>
      </c>
      <c r="K153" s="794">
        <v>58.728815022540203</v>
      </c>
      <c r="L153" s="794">
        <v>60.773046390103602</v>
      </c>
      <c r="M153" s="794">
        <v>61.795193341796697</v>
      </c>
      <c r="N153" s="794">
        <v>61.875631918982499</v>
      </c>
      <c r="O153" s="789">
        <v>53.922748215654103</v>
      </c>
    </row>
    <row r="154" spans="1:15" s="75" customFormat="1" ht="11.25" customHeight="1">
      <c r="A154" s="795" t="s">
        <v>1391</v>
      </c>
      <c r="B154" s="791" t="str">
        <f>$B$11</f>
        <v>2023</v>
      </c>
      <c r="C154" s="794">
        <v>58.293627436199998</v>
      </c>
      <c r="D154" s="794">
        <v>53.747538019899999</v>
      </c>
      <c r="E154" s="794">
        <v>49.388765183399997</v>
      </c>
      <c r="F154" s="794">
        <v>46.404118218500003</v>
      </c>
      <c r="G154" s="794">
        <v>44.206882498500001</v>
      </c>
      <c r="H154" s="794">
        <v>41.7986510709</v>
      </c>
      <c r="I154" s="794">
        <v>40.722453829700001</v>
      </c>
      <c r="J154" s="794">
        <v>40.839674695500001</v>
      </c>
      <c r="K154" s="794">
        <v>41.167062724899999</v>
      </c>
      <c r="L154" s="794">
        <v>42.929949392600001</v>
      </c>
      <c r="M154" s="794">
        <v>44.374672266099999</v>
      </c>
      <c r="N154" s="794">
        <v>45.288741188400003</v>
      </c>
      <c r="O154" s="789" t="s">
        <v>413</v>
      </c>
    </row>
    <row r="155" spans="1:15" s="75" customFormat="1" ht="11.25" customHeight="1">
      <c r="A155" s="796" t="s">
        <v>1389</v>
      </c>
      <c r="B155" s="791" t="str">
        <f>$B$10</f>
        <v>2022</v>
      </c>
      <c r="C155" s="794">
        <v>41.716348553723101</v>
      </c>
      <c r="D155" s="794">
        <v>42.976690524202198</v>
      </c>
      <c r="E155" s="794">
        <v>44.826461682121497</v>
      </c>
      <c r="F155" s="794">
        <v>47.1986303869636</v>
      </c>
      <c r="G155" s="794">
        <v>49.723908904968603</v>
      </c>
      <c r="H155" s="794">
        <v>52.258671608150003</v>
      </c>
      <c r="I155" s="794">
        <v>55.089810215232397</v>
      </c>
      <c r="J155" s="794">
        <v>56.830021676633002</v>
      </c>
      <c r="K155" s="794">
        <v>58.171453900694097</v>
      </c>
      <c r="L155" s="794">
        <v>59.377276832322302</v>
      </c>
      <c r="M155" s="794">
        <v>60.135084496952899</v>
      </c>
      <c r="N155" s="794">
        <v>59.851689384355801</v>
      </c>
      <c r="O155" s="789">
        <v>53.295775283965597</v>
      </c>
    </row>
    <row r="156" spans="1:15" s="75" customFormat="1" ht="11.25" customHeight="1">
      <c r="A156" s="795" t="s">
        <v>1389</v>
      </c>
      <c r="B156" s="791" t="str">
        <f>$B$11</f>
        <v>2023</v>
      </c>
      <c r="C156" s="794">
        <v>57.003349331899997</v>
      </c>
      <c r="D156" s="794">
        <v>52.436484333899998</v>
      </c>
      <c r="E156" s="794">
        <v>48.210919833600002</v>
      </c>
      <c r="F156" s="794">
        <v>45.419572376700003</v>
      </c>
      <c r="G156" s="794">
        <v>43.733760609500003</v>
      </c>
      <c r="H156" s="794">
        <v>41.824150668999998</v>
      </c>
      <c r="I156" s="794">
        <v>40.874250140500003</v>
      </c>
      <c r="J156" s="794">
        <v>40.721056330899998</v>
      </c>
      <c r="K156" s="794">
        <v>40.766501699499997</v>
      </c>
      <c r="L156" s="794">
        <v>41.714280222500001</v>
      </c>
      <c r="M156" s="794">
        <v>42.522205628800002</v>
      </c>
      <c r="N156" s="794">
        <v>43.415378462500001</v>
      </c>
      <c r="O156" s="789" t="s">
        <v>413</v>
      </c>
    </row>
    <row r="157" spans="1:15" s="75" customFormat="1" ht="11.25" customHeight="1">
      <c r="A157" s="800" t="s">
        <v>1390</v>
      </c>
      <c r="B157" s="799"/>
      <c r="C157" s="794"/>
      <c r="D157" s="794"/>
      <c r="E157" s="794"/>
      <c r="F157" s="794"/>
      <c r="G157" s="794"/>
      <c r="H157" s="794"/>
      <c r="I157" s="794"/>
      <c r="J157" s="794"/>
      <c r="K157" s="794"/>
      <c r="L157" s="794"/>
      <c r="M157" s="794"/>
      <c r="N157" s="794"/>
      <c r="O157" s="797"/>
    </row>
    <row r="158" spans="1:15" s="75" customFormat="1" ht="11.25" customHeight="1">
      <c r="A158" s="796" t="s">
        <v>1389</v>
      </c>
      <c r="B158" s="791" t="str">
        <f>$B$10</f>
        <v>2022</v>
      </c>
      <c r="C158" s="794">
        <v>43.090955986931398</v>
      </c>
      <c r="D158" s="794">
        <v>44.359923100404799</v>
      </c>
      <c r="E158" s="794">
        <v>46.220750758648201</v>
      </c>
      <c r="F158" s="794">
        <v>48.649741900472598</v>
      </c>
      <c r="G158" s="794">
        <v>51.169531679451701</v>
      </c>
      <c r="H158" s="794">
        <v>53.721228473382297</v>
      </c>
      <c r="I158" s="794">
        <v>56.577626311226503</v>
      </c>
      <c r="J158" s="794">
        <v>58.3426546340947</v>
      </c>
      <c r="K158" s="794">
        <v>59.679920798070903</v>
      </c>
      <c r="L158" s="794">
        <v>60.907924887211799</v>
      </c>
      <c r="M158" s="794">
        <v>61.677959384206297</v>
      </c>
      <c r="N158" s="794">
        <v>61.386474076626698</v>
      </c>
      <c r="O158" s="789">
        <v>54.764227248403103</v>
      </c>
    </row>
    <row r="159" spans="1:15" s="75" customFormat="1" ht="11.25" customHeight="1">
      <c r="A159" s="795" t="s">
        <v>1389</v>
      </c>
      <c r="B159" s="791" t="str">
        <f>$B$11</f>
        <v>2023</v>
      </c>
      <c r="C159" s="794">
        <v>58.533744239299999</v>
      </c>
      <c r="D159" s="794">
        <v>54.000438406900003</v>
      </c>
      <c r="E159" s="794">
        <v>49.772026199400003</v>
      </c>
      <c r="F159" s="794">
        <v>46.973508493600001</v>
      </c>
      <c r="G159" s="794">
        <v>45.287133689400001</v>
      </c>
      <c r="H159" s="794">
        <v>43.376819568199998</v>
      </c>
      <c r="I159" s="794">
        <v>42.432486147699997</v>
      </c>
      <c r="J159" s="794">
        <v>42.304375497700001</v>
      </c>
      <c r="K159" s="794">
        <v>42.368295542299997</v>
      </c>
      <c r="L159" s="794">
        <v>43.333457207999999</v>
      </c>
      <c r="M159" s="794">
        <v>44.170306849500001</v>
      </c>
      <c r="N159" s="794">
        <v>45.0865222539</v>
      </c>
      <c r="O159" s="789" t="s">
        <v>413</v>
      </c>
    </row>
    <row r="160" spans="1:15" s="75" customFormat="1" ht="11.25" customHeight="1">
      <c r="A160" s="792" t="s">
        <v>1388</v>
      </c>
      <c r="B160" s="791" t="str">
        <f>$B$10</f>
        <v>2022</v>
      </c>
      <c r="C160" s="790">
        <v>4.2156358544541002</v>
      </c>
      <c r="D160" s="790">
        <v>4.1886657954226596</v>
      </c>
      <c r="E160" s="790">
        <v>4.1880711324076296</v>
      </c>
      <c r="F160" s="790">
        <v>4.1466162329152798</v>
      </c>
      <c r="G160" s="790">
        <v>4.0295531874631099</v>
      </c>
      <c r="H160" s="790">
        <v>3.9598165073650602</v>
      </c>
      <c r="I160" s="790">
        <v>3.9208724144946498</v>
      </c>
      <c r="J160" s="790">
        <v>3.9323201407117101</v>
      </c>
      <c r="K160" s="790">
        <v>4.0793195123272596</v>
      </c>
      <c r="L160" s="790">
        <v>4.1960967777537403</v>
      </c>
      <c r="M160" s="790">
        <v>4.2419756707186096</v>
      </c>
      <c r="N160" s="790">
        <v>4.3223442050302197</v>
      </c>
      <c r="O160" s="789">
        <v>4.1165284542737197</v>
      </c>
    </row>
    <row r="161" spans="1:15" s="75" customFormat="1" ht="11.25" customHeight="1">
      <c r="A161" s="793"/>
      <c r="B161" s="791" t="str">
        <f>$B$11</f>
        <v>2023</v>
      </c>
      <c r="C161" s="790">
        <v>4.2274959931999998</v>
      </c>
      <c r="D161" s="790">
        <v>4.2378171829999998</v>
      </c>
      <c r="E161" s="790">
        <v>4.2212583343999999</v>
      </c>
      <c r="F161" s="790">
        <v>4.1977247517</v>
      </c>
      <c r="G161" s="790">
        <v>4.0981711616999998</v>
      </c>
      <c r="H161" s="790">
        <v>4.0057369713000002</v>
      </c>
      <c r="I161" s="790">
        <v>3.9884439244999998</v>
      </c>
      <c r="J161" s="790">
        <v>4.0356378869</v>
      </c>
      <c r="K161" s="790">
        <v>4.0711788618</v>
      </c>
      <c r="L161" s="790">
        <v>4.1862500462999996</v>
      </c>
      <c r="M161" s="790">
        <v>4.2941598247000003</v>
      </c>
      <c r="N161" s="790">
        <v>4.3091896316999998</v>
      </c>
      <c r="O161" s="789" t="s">
        <v>413</v>
      </c>
    </row>
    <row r="162" spans="1:15" s="75" customFormat="1" ht="11.25" customHeight="1">
      <c r="A162" s="792" t="s">
        <v>1387</v>
      </c>
      <c r="B162" s="791" t="str">
        <f>$B$10</f>
        <v>2022</v>
      </c>
      <c r="C162" s="790">
        <v>3.47846192938146</v>
      </c>
      <c r="D162" s="790">
        <v>3.4604668751291601</v>
      </c>
      <c r="E162" s="790">
        <v>3.4605774185877198</v>
      </c>
      <c r="F162" s="790">
        <v>3.4364030786273201</v>
      </c>
      <c r="G162" s="790">
        <v>3.3830098299568201</v>
      </c>
      <c r="H162" s="790">
        <v>3.34923294687301</v>
      </c>
      <c r="I162" s="790">
        <v>3.3403197198941998</v>
      </c>
      <c r="J162" s="790">
        <v>3.3554020660426498</v>
      </c>
      <c r="K162" s="790">
        <v>3.45301239414042</v>
      </c>
      <c r="L162" s="790">
        <v>3.5327231397665502</v>
      </c>
      <c r="M162" s="790">
        <v>3.5511652524653901</v>
      </c>
      <c r="N162" s="790">
        <v>3.5698845360213398</v>
      </c>
      <c r="O162" s="789">
        <v>3.4461124934409</v>
      </c>
    </row>
    <row r="163" spans="1:15" s="75" customFormat="1" ht="11.25" customHeight="1">
      <c r="A163" s="793"/>
      <c r="B163" s="791" t="str">
        <f>$B$11</f>
        <v>2023</v>
      </c>
      <c r="C163" s="790">
        <v>3.4993550107</v>
      </c>
      <c r="D163" s="790">
        <v>3.5025359732000001</v>
      </c>
      <c r="E163" s="790">
        <v>3.4934057762999999</v>
      </c>
      <c r="F163" s="790">
        <v>3.4733756404</v>
      </c>
      <c r="G163" s="790">
        <v>3.4341702424</v>
      </c>
      <c r="H163" s="790">
        <v>3.3909005673000001</v>
      </c>
      <c r="I163" s="790">
        <v>3.3757274268000002</v>
      </c>
      <c r="J163" s="790">
        <v>3.4015424606</v>
      </c>
      <c r="K163" s="790">
        <v>3.4375664375000001</v>
      </c>
      <c r="L163" s="790">
        <v>3.5319634877000001</v>
      </c>
      <c r="M163" s="790">
        <v>3.5937257478000002</v>
      </c>
      <c r="N163" s="790">
        <v>3.5836698107</v>
      </c>
      <c r="O163" s="789" t="s">
        <v>413</v>
      </c>
    </row>
    <row r="164" spans="1:15" s="75" customFormat="1" ht="11.25" customHeight="1">
      <c r="A164" s="805" t="s">
        <v>260</v>
      </c>
      <c r="B164" s="804"/>
      <c r="C164" s="804"/>
      <c r="D164" s="804"/>
      <c r="E164" s="804"/>
      <c r="F164" s="804"/>
      <c r="G164" s="804"/>
      <c r="H164" s="804"/>
      <c r="I164" s="804"/>
      <c r="J164" s="804"/>
      <c r="K164" s="804"/>
      <c r="L164" s="804"/>
      <c r="M164" s="804"/>
      <c r="N164" s="804"/>
      <c r="O164" s="803"/>
    </row>
    <row r="165" spans="1:15" s="75" customFormat="1" ht="11.25" customHeight="1">
      <c r="A165" s="800" t="s">
        <v>1392</v>
      </c>
      <c r="B165" s="802"/>
      <c r="C165" s="807"/>
      <c r="D165" s="807"/>
      <c r="E165" s="807"/>
      <c r="F165" s="807"/>
      <c r="G165" s="807"/>
      <c r="H165" s="807"/>
      <c r="I165" s="807"/>
      <c r="J165" s="807"/>
      <c r="K165" s="807"/>
      <c r="L165" s="807"/>
      <c r="M165" s="807"/>
      <c r="N165" s="807"/>
      <c r="O165" s="806"/>
    </row>
    <row r="166" spans="1:15" s="75" customFormat="1" ht="11.25" customHeight="1">
      <c r="A166" s="796" t="s">
        <v>1391</v>
      </c>
      <c r="B166" s="791" t="str">
        <f>$B$10</f>
        <v>2022</v>
      </c>
      <c r="C166" s="794">
        <v>41.848897727242203</v>
      </c>
      <c r="D166" s="794">
        <v>44.026320289113102</v>
      </c>
      <c r="E166" s="794">
        <v>45.298605097633001</v>
      </c>
      <c r="F166" s="794">
        <v>47.310840416914203</v>
      </c>
      <c r="G166" s="794">
        <v>48.460994207067102</v>
      </c>
      <c r="H166" s="794">
        <v>50.3077606916927</v>
      </c>
      <c r="I166" s="794">
        <v>53.5666949191152</v>
      </c>
      <c r="J166" s="794">
        <v>55.230353496400497</v>
      </c>
      <c r="K166" s="794">
        <v>57.768203736045997</v>
      </c>
      <c r="L166" s="794">
        <v>59.290140925058303</v>
      </c>
      <c r="M166" s="794">
        <v>59.982831569902999</v>
      </c>
      <c r="N166" s="794">
        <v>60.357067015398101</v>
      </c>
      <c r="O166" s="789">
        <v>52.498334802108701</v>
      </c>
    </row>
    <row r="167" spans="1:15" s="75" customFormat="1" ht="11.25" customHeight="1">
      <c r="A167" s="795" t="s">
        <v>1391</v>
      </c>
      <c r="B167" s="791" t="str">
        <f>$B$11</f>
        <v>2023</v>
      </c>
      <c r="C167" s="794">
        <v>56.841244166099997</v>
      </c>
      <c r="D167" s="794">
        <v>53.0369655362</v>
      </c>
      <c r="E167" s="794">
        <v>47.853441357999998</v>
      </c>
      <c r="F167" s="794">
        <v>44.228598659299998</v>
      </c>
      <c r="G167" s="794">
        <v>41.429949268400001</v>
      </c>
      <c r="H167" s="794">
        <v>39.4162150963</v>
      </c>
      <c r="I167" s="794">
        <v>38.480607329199998</v>
      </c>
      <c r="J167" s="794">
        <v>38.381211593400003</v>
      </c>
      <c r="K167" s="794">
        <v>38.9127343189</v>
      </c>
      <c r="L167" s="794">
        <v>40.144091634299997</v>
      </c>
      <c r="M167" s="794">
        <v>42.036289036500001</v>
      </c>
      <c r="N167" s="794">
        <v>43.4208681661</v>
      </c>
      <c r="O167" s="789" t="s">
        <v>413</v>
      </c>
    </row>
    <row r="168" spans="1:15" s="75" customFormat="1" ht="11.25" customHeight="1">
      <c r="A168" s="796" t="s">
        <v>1389</v>
      </c>
      <c r="B168" s="791" t="str">
        <f>$B$10</f>
        <v>2022</v>
      </c>
      <c r="C168" s="794">
        <v>41.390639780363998</v>
      </c>
      <c r="D168" s="794">
        <v>43.698089283336202</v>
      </c>
      <c r="E168" s="794">
        <v>44.967339718905997</v>
      </c>
      <c r="F168" s="794">
        <v>47.172526945047103</v>
      </c>
      <c r="G168" s="794">
        <v>48.978441747983702</v>
      </c>
      <c r="H168" s="794">
        <v>51.287450057119102</v>
      </c>
      <c r="I168" s="794">
        <v>54.747116964875303</v>
      </c>
      <c r="J168" s="794">
        <v>56.425394169019398</v>
      </c>
      <c r="K168" s="794">
        <v>58.140568881705001</v>
      </c>
      <c r="L168" s="794">
        <v>59.0307816093312</v>
      </c>
      <c r="M168" s="794">
        <v>59.531717243137798</v>
      </c>
      <c r="N168" s="794">
        <v>59.528259451188298</v>
      </c>
      <c r="O168" s="789">
        <v>52.625311376478301</v>
      </c>
    </row>
    <row r="169" spans="1:15" s="75" customFormat="1" ht="11.25" customHeight="1">
      <c r="A169" s="795" t="s">
        <v>1389</v>
      </c>
      <c r="B169" s="791" t="str">
        <f>$B$11</f>
        <v>2023</v>
      </c>
      <c r="C169" s="794">
        <v>56.532982872600002</v>
      </c>
      <c r="D169" s="794">
        <v>52.523820403800002</v>
      </c>
      <c r="E169" s="794">
        <v>47.439098457599997</v>
      </c>
      <c r="F169" s="794">
        <v>43.949808546699998</v>
      </c>
      <c r="G169" s="794">
        <v>41.577884220800001</v>
      </c>
      <c r="H169" s="794">
        <v>40.055125266300003</v>
      </c>
      <c r="I169" s="794">
        <v>39.257667251000001</v>
      </c>
      <c r="J169" s="794">
        <v>38.9463171473</v>
      </c>
      <c r="K169" s="794">
        <v>39.1369102747</v>
      </c>
      <c r="L169" s="794">
        <v>39.607364629800003</v>
      </c>
      <c r="M169" s="794">
        <v>40.925862624700002</v>
      </c>
      <c r="N169" s="794">
        <v>42.234180363900002</v>
      </c>
      <c r="O169" s="789" t="s">
        <v>413</v>
      </c>
    </row>
    <row r="170" spans="1:15" s="75" customFormat="1" ht="11.25" customHeight="1">
      <c r="A170" s="800" t="s">
        <v>1390</v>
      </c>
      <c r="B170" s="799"/>
      <c r="C170" s="794"/>
      <c r="D170" s="794"/>
      <c r="E170" s="794"/>
      <c r="F170" s="794"/>
      <c r="G170" s="794"/>
      <c r="H170" s="794"/>
      <c r="I170" s="794"/>
      <c r="J170" s="794"/>
      <c r="K170" s="794"/>
      <c r="L170" s="794"/>
      <c r="M170" s="794"/>
      <c r="N170" s="794"/>
      <c r="O170" s="797"/>
    </row>
    <row r="171" spans="1:15" s="75" customFormat="1" ht="11.25" customHeight="1">
      <c r="A171" s="796" t="s">
        <v>1389</v>
      </c>
      <c r="B171" s="791" t="str">
        <f>$B$10</f>
        <v>2022</v>
      </c>
      <c r="C171" s="794">
        <v>42.837960447678398</v>
      </c>
      <c r="D171" s="794">
        <v>45.131774300270301</v>
      </c>
      <c r="E171" s="794">
        <v>46.420090523848202</v>
      </c>
      <c r="F171" s="794">
        <v>48.665220978800697</v>
      </c>
      <c r="G171" s="794">
        <v>50.488147216824899</v>
      </c>
      <c r="H171" s="794">
        <v>52.821743462744898</v>
      </c>
      <c r="I171" s="794">
        <v>56.282075461319501</v>
      </c>
      <c r="J171" s="794">
        <v>57.946790439211398</v>
      </c>
      <c r="K171" s="794">
        <v>59.663388493261202</v>
      </c>
      <c r="L171" s="794">
        <v>60.572280225592699</v>
      </c>
      <c r="M171" s="794">
        <v>61.082854072665398</v>
      </c>
      <c r="N171" s="794">
        <v>61.067301333453401</v>
      </c>
      <c r="O171" s="789">
        <v>54.131911849597799</v>
      </c>
    </row>
    <row r="172" spans="1:15" s="75" customFormat="1" ht="11.25" customHeight="1">
      <c r="A172" s="795" t="s">
        <v>1389</v>
      </c>
      <c r="B172" s="791" t="str">
        <f>$B$11</f>
        <v>2023</v>
      </c>
      <c r="C172" s="794">
        <v>58.0825459275</v>
      </c>
      <c r="D172" s="794">
        <v>54.059636204199997</v>
      </c>
      <c r="E172" s="794">
        <v>48.989229313300001</v>
      </c>
      <c r="F172" s="794">
        <v>45.492152457499998</v>
      </c>
      <c r="G172" s="794">
        <v>43.127730942399999</v>
      </c>
      <c r="H172" s="794">
        <v>41.577226858800003</v>
      </c>
      <c r="I172" s="794">
        <v>40.792266250799997</v>
      </c>
      <c r="J172" s="794">
        <v>40.510183809300003</v>
      </c>
      <c r="K172" s="794">
        <v>40.7075727796</v>
      </c>
      <c r="L172" s="794">
        <v>41.194492659799998</v>
      </c>
      <c r="M172" s="794">
        <v>42.509821262899997</v>
      </c>
      <c r="N172" s="794">
        <v>43.847327194999998</v>
      </c>
      <c r="O172" s="789" t="s">
        <v>413</v>
      </c>
    </row>
    <row r="173" spans="1:15" s="75" customFormat="1" ht="11.25" customHeight="1">
      <c r="A173" s="792" t="s">
        <v>1388</v>
      </c>
      <c r="B173" s="791" t="str">
        <f>$B$10</f>
        <v>2022</v>
      </c>
      <c r="C173" s="790">
        <v>4.0568793364970901</v>
      </c>
      <c r="D173" s="790">
        <v>4.0329877529070304</v>
      </c>
      <c r="E173" s="790">
        <v>4.0349017229973798</v>
      </c>
      <c r="F173" s="790">
        <v>3.9920557339599898</v>
      </c>
      <c r="G173" s="790">
        <v>3.8694452322772701</v>
      </c>
      <c r="H173" s="790">
        <v>3.7906324204468902</v>
      </c>
      <c r="I173" s="790">
        <v>3.7477612653142902</v>
      </c>
      <c r="J173" s="790">
        <v>3.7344372192328801</v>
      </c>
      <c r="K173" s="790">
        <v>3.84622719025093</v>
      </c>
      <c r="L173" s="790">
        <v>3.9557876901682301</v>
      </c>
      <c r="M173" s="790">
        <v>3.9989432482221998</v>
      </c>
      <c r="N173" s="790">
        <v>4.0820037782426102</v>
      </c>
      <c r="O173" s="789">
        <v>3.92744819321257</v>
      </c>
    </row>
    <row r="174" spans="1:15" s="75" customFormat="1" ht="11.25" customHeight="1">
      <c r="A174" s="793"/>
      <c r="B174" s="791" t="str">
        <f>$B$11</f>
        <v>2023</v>
      </c>
      <c r="C174" s="790">
        <v>4.0163303680000002</v>
      </c>
      <c r="D174" s="790">
        <v>4.0470591775000004</v>
      </c>
      <c r="E174" s="790">
        <v>4.0283078398000001</v>
      </c>
      <c r="F174" s="790">
        <v>4.0127711846</v>
      </c>
      <c r="G174" s="790">
        <v>3.9264833874999998</v>
      </c>
      <c r="H174" s="790">
        <v>3.847282254</v>
      </c>
      <c r="I174" s="790">
        <v>3.8229531743999998</v>
      </c>
      <c r="J174" s="790">
        <v>3.8754096077</v>
      </c>
      <c r="K174" s="790">
        <v>3.9109328210999998</v>
      </c>
      <c r="L174" s="790">
        <v>4.0148333760000003</v>
      </c>
      <c r="M174" s="790">
        <v>4.1061748771</v>
      </c>
      <c r="N174" s="790">
        <v>4.1356050853999999</v>
      </c>
      <c r="O174" s="789" t="s">
        <v>413</v>
      </c>
    </row>
    <row r="175" spans="1:15" s="75" customFormat="1" ht="11.25" customHeight="1">
      <c r="A175" s="792" t="s">
        <v>1387</v>
      </c>
      <c r="B175" s="791" t="str">
        <f>$B$10</f>
        <v>2022</v>
      </c>
      <c r="C175" s="790">
        <v>3.4641394677369299</v>
      </c>
      <c r="D175" s="790">
        <v>3.4507259966987101</v>
      </c>
      <c r="E175" s="790">
        <v>3.44986482373776</v>
      </c>
      <c r="F175" s="790">
        <v>3.4347086749395501</v>
      </c>
      <c r="G175" s="790">
        <v>3.3698086692949101</v>
      </c>
      <c r="H175" s="790">
        <v>3.3213844677843198</v>
      </c>
      <c r="I175" s="790">
        <v>3.3062183410495898</v>
      </c>
      <c r="J175" s="790">
        <v>3.3116989681515498</v>
      </c>
      <c r="K175" s="790">
        <v>3.41638414468978</v>
      </c>
      <c r="L175" s="790">
        <v>3.4821875533013098</v>
      </c>
      <c r="M175" s="790">
        <v>3.4957104429491999</v>
      </c>
      <c r="N175" s="790">
        <v>3.5235628204785399</v>
      </c>
      <c r="O175" s="789">
        <v>3.4177824419232201</v>
      </c>
    </row>
    <row r="176" spans="1:15" s="75" customFormat="1" ht="11.25" customHeight="1">
      <c r="A176" s="793"/>
      <c r="B176" s="791" t="str">
        <f>$B$11</f>
        <v>2023</v>
      </c>
      <c r="C176" s="790">
        <v>3.4552230071999999</v>
      </c>
      <c r="D176" s="790">
        <v>3.4796870693000002</v>
      </c>
      <c r="E176" s="790">
        <v>3.4711419496999998</v>
      </c>
      <c r="F176" s="790">
        <v>3.4524726148</v>
      </c>
      <c r="G176" s="790">
        <v>3.4137162367</v>
      </c>
      <c r="H176" s="790">
        <v>3.3556459355000001</v>
      </c>
      <c r="I176" s="790">
        <v>3.3401495073</v>
      </c>
      <c r="J176" s="790">
        <v>3.3539518243000002</v>
      </c>
      <c r="K176" s="790">
        <v>3.4063892143999999</v>
      </c>
      <c r="L176" s="790">
        <v>3.5083936127999999</v>
      </c>
      <c r="M176" s="790">
        <v>3.5771314634000002</v>
      </c>
      <c r="N176" s="790">
        <v>3.5749756676</v>
      </c>
      <c r="O176" s="789" t="s">
        <v>413</v>
      </c>
    </row>
    <row r="177" spans="1:15" s="75" customFormat="1" ht="11.25" customHeight="1">
      <c r="A177" s="805" t="s">
        <v>261</v>
      </c>
      <c r="B177" s="804"/>
      <c r="C177" s="804"/>
      <c r="D177" s="804"/>
      <c r="E177" s="804"/>
      <c r="F177" s="804"/>
      <c r="G177" s="804"/>
      <c r="H177" s="804"/>
      <c r="I177" s="804"/>
      <c r="J177" s="804"/>
      <c r="K177" s="804"/>
      <c r="L177" s="804"/>
      <c r="M177" s="804"/>
      <c r="N177" s="804"/>
      <c r="O177" s="803"/>
    </row>
    <row r="178" spans="1:15" s="75" customFormat="1" ht="11.25" customHeight="1">
      <c r="A178" s="800" t="s">
        <v>1392</v>
      </c>
      <c r="B178" s="802"/>
      <c r="C178" s="197"/>
      <c r="D178" s="197"/>
      <c r="E178" s="197"/>
      <c r="F178" s="197"/>
      <c r="G178" s="197"/>
      <c r="H178" s="197"/>
      <c r="I178" s="197"/>
      <c r="J178" s="197"/>
      <c r="K178" s="197"/>
      <c r="L178" s="197"/>
      <c r="M178" s="197"/>
      <c r="N178" s="197"/>
      <c r="O178" s="801"/>
    </row>
    <row r="179" spans="1:15" s="75" customFormat="1" ht="11.25" customHeight="1">
      <c r="A179" s="796" t="s">
        <v>1391</v>
      </c>
      <c r="B179" s="791" t="str">
        <f>$B$10</f>
        <v>2022</v>
      </c>
      <c r="C179" s="794">
        <v>42.587026977017501</v>
      </c>
      <c r="D179" s="794">
        <v>43.895035422306201</v>
      </c>
      <c r="E179" s="794">
        <v>45.6396148151155</v>
      </c>
      <c r="F179" s="794">
        <v>47.747422764496498</v>
      </c>
      <c r="G179" s="794">
        <v>49.489049427233297</v>
      </c>
      <c r="H179" s="794">
        <v>51.558171123321301</v>
      </c>
      <c r="I179" s="794">
        <v>54.321427074892199</v>
      </c>
      <c r="J179" s="794">
        <v>56.138749020583099</v>
      </c>
      <c r="K179" s="794">
        <v>58.540177286858501</v>
      </c>
      <c r="L179" s="794">
        <v>60.4831982403335</v>
      </c>
      <c r="M179" s="794">
        <v>61.441730114222899</v>
      </c>
      <c r="N179" s="794">
        <v>61.580379507850402</v>
      </c>
      <c r="O179" s="789">
        <v>53.644941573938603</v>
      </c>
    </row>
    <row r="180" spans="1:15" s="75" customFormat="1" ht="11.25" customHeight="1">
      <c r="A180" s="795" t="s">
        <v>1391</v>
      </c>
      <c r="B180" s="791" t="str">
        <f>$B$11</f>
        <v>2023</v>
      </c>
      <c r="C180" s="794">
        <v>58.011174863999997</v>
      </c>
      <c r="D180" s="794">
        <v>53.609588258199999</v>
      </c>
      <c r="E180" s="794">
        <v>49.090165317699999</v>
      </c>
      <c r="F180" s="794">
        <v>45.9839412006</v>
      </c>
      <c r="G180" s="794">
        <v>43.674270446599998</v>
      </c>
      <c r="H180" s="794">
        <v>41.341075629999999</v>
      </c>
      <c r="I180" s="794">
        <v>40.289238423900002</v>
      </c>
      <c r="J180" s="794">
        <v>40.365681603100001</v>
      </c>
      <c r="K180" s="794">
        <v>40.729743417800002</v>
      </c>
      <c r="L180" s="794">
        <v>42.389945371400003</v>
      </c>
      <c r="M180" s="794">
        <v>43.923109228599998</v>
      </c>
      <c r="N180" s="794">
        <v>44.930378568499997</v>
      </c>
      <c r="O180" s="789" t="s">
        <v>413</v>
      </c>
    </row>
    <row r="181" spans="1:15" s="75" customFormat="1" ht="11.25" customHeight="1">
      <c r="A181" s="796" t="s">
        <v>1389</v>
      </c>
      <c r="B181" s="791" t="str">
        <f>$B$10</f>
        <v>2022</v>
      </c>
      <c r="C181" s="794">
        <v>41.659666821854103</v>
      </c>
      <c r="D181" s="794">
        <v>43.125855317261298</v>
      </c>
      <c r="E181" s="794">
        <v>44.862154503704097</v>
      </c>
      <c r="F181" s="794">
        <v>47.202189105112602</v>
      </c>
      <c r="G181" s="794">
        <v>49.591236393718802</v>
      </c>
      <c r="H181" s="794">
        <v>52.084277903924601</v>
      </c>
      <c r="I181" s="794">
        <v>55.039429328402697</v>
      </c>
      <c r="J181" s="794">
        <v>56.771058756705997</v>
      </c>
      <c r="K181" s="794">
        <v>58.188479965747199</v>
      </c>
      <c r="L181" s="794">
        <v>59.335138573152001</v>
      </c>
      <c r="M181" s="794">
        <v>60.044239282442298</v>
      </c>
      <c r="N181" s="794">
        <v>59.812439886318799</v>
      </c>
      <c r="O181" s="789">
        <v>53.180054588020099</v>
      </c>
    </row>
    <row r="182" spans="1:15" s="75" customFormat="1" ht="11.25" customHeight="1">
      <c r="A182" s="795" t="s">
        <v>1389</v>
      </c>
      <c r="B182" s="791" t="str">
        <f>$B$11</f>
        <v>2023</v>
      </c>
      <c r="C182" s="794">
        <v>56.929920099100002</v>
      </c>
      <c r="D182" s="794">
        <v>52.465992245599999</v>
      </c>
      <c r="E182" s="794">
        <v>48.0712747456</v>
      </c>
      <c r="F182" s="794">
        <v>45.144968190999997</v>
      </c>
      <c r="G182" s="794">
        <v>43.328428317799997</v>
      </c>
      <c r="H182" s="794">
        <v>41.492386942300001</v>
      </c>
      <c r="I182" s="794">
        <v>40.570128115700001</v>
      </c>
      <c r="J182" s="794">
        <v>40.387209053799999</v>
      </c>
      <c r="K182" s="794">
        <v>40.4581289375</v>
      </c>
      <c r="L182" s="794">
        <v>41.3145351589</v>
      </c>
      <c r="M182" s="794">
        <v>42.223155991600002</v>
      </c>
      <c r="N182" s="794">
        <v>43.197870880700002</v>
      </c>
      <c r="O182" s="789" t="s">
        <v>413</v>
      </c>
    </row>
    <row r="183" spans="1:15" s="75" customFormat="1" ht="11.25" customHeight="1">
      <c r="A183" s="800" t="s">
        <v>1390</v>
      </c>
      <c r="B183" s="799"/>
      <c r="C183" s="198"/>
      <c r="D183" s="198"/>
      <c r="E183" s="198"/>
      <c r="F183" s="198"/>
      <c r="G183" s="198"/>
      <c r="H183" s="198"/>
      <c r="I183" s="198"/>
      <c r="J183" s="198"/>
      <c r="K183" s="198"/>
      <c r="L183" s="198"/>
      <c r="M183" s="798"/>
      <c r="N183" s="198"/>
      <c r="O183" s="797"/>
    </row>
    <row r="184" spans="1:15" s="75" customFormat="1" ht="11.25" customHeight="1">
      <c r="A184" s="796" t="s">
        <v>1389</v>
      </c>
      <c r="B184" s="791" t="str">
        <f>$B$10</f>
        <v>2022</v>
      </c>
      <c r="C184" s="794">
        <v>43.048628118530203</v>
      </c>
      <c r="D184" s="794">
        <v>44.5189737131114</v>
      </c>
      <c r="E184" s="794">
        <v>46.267958864851899</v>
      </c>
      <c r="F184" s="794">
        <v>48.661401734598897</v>
      </c>
      <c r="G184" s="794">
        <v>51.049147392851197</v>
      </c>
      <c r="H184" s="794">
        <v>53.560857375205401</v>
      </c>
      <c r="I184" s="794">
        <v>56.5364929910385</v>
      </c>
      <c r="J184" s="794">
        <v>58.285423933900901</v>
      </c>
      <c r="K184" s="794">
        <v>59.699778082934003</v>
      </c>
      <c r="L184" s="794">
        <v>60.867911537021897</v>
      </c>
      <c r="M184" s="794">
        <v>61.5887283431573</v>
      </c>
      <c r="N184" s="794">
        <v>61.348053517261803</v>
      </c>
      <c r="O184" s="789">
        <v>54.6559746662493</v>
      </c>
    </row>
    <row r="185" spans="1:15" s="75" customFormat="1" ht="11.25" customHeight="1">
      <c r="A185" s="795" t="s">
        <v>1389</v>
      </c>
      <c r="B185" s="791" t="str">
        <f>$B$11</f>
        <v>2023</v>
      </c>
      <c r="C185" s="794">
        <v>58.464046635000003</v>
      </c>
      <c r="D185" s="794">
        <v>54.024463943000001</v>
      </c>
      <c r="E185" s="794">
        <v>49.630243924399998</v>
      </c>
      <c r="F185" s="794">
        <v>46.696662348799997</v>
      </c>
      <c r="G185" s="794">
        <v>44.8811241696</v>
      </c>
      <c r="H185" s="794">
        <v>43.039182069699997</v>
      </c>
      <c r="I185" s="794">
        <v>42.123750102099997</v>
      </c>
      <c r="J185" s="794">
        <v>41.9667731726</v>
      </c>
      <c r="K185" s="794">
        <v>42.053876410599997</v>
      </c>
      <c r="L185" s="794">
        <v>42.927491818599997</v>
      </c>
      <c r="M185" s="794">
        <v>43.858854853799997</v>
      </c>
      <c r="N185" s="794">
        <v>44.857876257500003</v>
      </c>
      <c r="O185" s="789" t="s">
        <v>413</v>
      </c>
    </row>
    <row r="186" spans="1:15" s="75" customFormat="1" ht="11.25" customHeight="1">
      <c r="A186" s="792" t="s">
        <v>1388</v>
      </c>
      <c r="B186" s="791" t="str">
        <f>$B$10</f>
        <v>2022</v>
      </c>
      <c r="C186" s="790">
        <v>4.1844960491779304</v>
      </c>
      <c r="D186" s="790">
        <v>4.1581207805496696</v>
      </c>
      <c r="E186" s="790">
        <v>4.1580499029518796</v>
      </c>
      <c r="F186" s="790">
        <v>4.1166564109132899</v>
      </c>
      <c r="G186" s="790">
        <v>3.9986981210146899</v>
      </c>
      <c r="H186" s="790">
        <v>3.9269820077175899</v>
      </c>
      <c r="I186" s="790">
        <v>3.8871468094637001</v>
      </c>
      <c r="J186" s="790">
        <v>3.8936246276616502</v>
      </c>
      <c r="K186" s="790">
        <v>4.0335465670585098</v>
      </c>
      <c r="L186" s="790">
        <v>4.1491260530167597</v>
      </c>
      <c r="M186" s="790">
        <v>4.1945772838220998</v>
      </c>
      <c r="N186" s="790">
        <v>4.2756151581952402</v>
      </c>
      <c r="O186" s="789">
        <v>4.0796516937486</v>
      </c>
    </row>
    <row r="187" spans="1:15" s="75" customFormat="1" ht="11.25" customHeight="1">
      <c r="A187" s="793"/>
      <c r="B187" s="791" t="str">
        <f>$B$11</f>
        <v>2023</v>
      </c>
      <c r="C187" s="790">
        <v>4.1864295093999999</v>
      </c>
      <c r="D187" s="790">
        <v>4.2007836332000004</v>
      </c>
      <c r="E187" s="790">
        <v>4.1837320544000001</v>
      </c>
      <c r="F187" s="790">
        <v>4.1620030603</v>
      </c>
      <c r="G187" s="790">
        <v>4.0652416778999996</v>
      </c>
      <c r="H187" s="790">
        <v>3.9753038399</v>
      </c>
      <c r="I187" s="790">
        <v>3.956464419</v>
      </c>
      <c r="J187" s="790">
        <v>4.0047457829999997</v>
      </c>
      <c r="K187" s="790">
        <v>4.0400925801999996</v>
      </c>
      <c r="L187" s="790">
        <v>4.1530230478999997</v>
      </c>
      <c r="M187" s="790">
        <v>4.2578582241999996</v>
      </c>
      <c r="N187" s="790">
        <v>4.2758863974999999</v>
      </c>
      <c r="O187" s="789" t="s">
        <v>413</v>
      </c>
    </row>
    <row r="188" spans="1:15" s="75" customFormat="1" ht="11.25" customHeight="1">
      <c r="A188" s="792" t="s">
        <v>1387</v>
      </c>
      <c r="B188" s="791" t="str">
        <f>$B$10</f>
        <v>2022</v>
      </c>
      <c r="C188" s="790">
        <v>3.4756526043066498</v>
      </c>
      <c r="D188" s="790">
        <v>3.4585556532784301</v>
      </c>
      <c r="E188" s="790">
        <v>3.45847774823386</v>
      </c>
      <c r="F188" s="790">
        <v>3.4360746374458602</v>
      </c>
      <c r="G188" s="790">
        <v>3.38046577966933</v>
      </c>
      <c r="H188" s="790">
        <v>3.3438282371661101</v>
      </c>
      <c r="I188" s="790">
        <v>3.3336760713518099</v>
      </c>
      <c r="J188" s="790">
        <v>3.3468560339640101</v>
      </c>
      <c r="K188" s="790">
        <v>3.44581960957137</v>
      </c>
      <c r="L188" s="790">
        <v>3.5228454728620999</v>
      </c>
      <c r="M188" s="790">
        <v>3.5403499526394602</v>
      </c>
      <c r="N188" s="790">
        <v>3.5608782708498601</v>
      </c>
      <c r="O188" s="789">
        <v>3.4405872179858199</v>
      </c>
    </row>
    <row r="189" spans="1:15" s="75" customFormat="1" ht="11.25" customHeight="1">
      <c r="A189" s="788"/>
      <c r="B189" s="787" t="str">
        <f>$B$11</f>
        <v>2023</v>
      </c>
      <c r="C189" s="786">
        <v>3.4907724291000002</v>
      </c>
      <c r="D189" s="786">
        <v>3.4981001120999999</v>
      </c>
      <c r="E189" s="786">
        <v>3.4890757611000001</v>
      </c>
      <c r="F189" s="786">
        <v>3.4693384572000001</v>
      </c>
      <c r="G189" s="786">
        <v>3.4302471916999999</v>
      </c>
      <c r="H189" s="786">
        <v>3.3841294919</v>
      </c>
      <c r="I189" s="786">
        <v>3.3688523340000001</v>
      </c>
      <c r="J189" s="786">
        <v>3.3923669586999998</v>
      </c>
      <c r="K189" s="786">
        <v>3.4315183384000001</v>
      </c>
      <c r="L189" s="786">
        <v>3.5273947593999999</v>
      </c>
      <c r="M189" s="786">
        <v>3.5905212407999998</v>
      </c>
      <c r="N189" s="786">
        <v>3.5820017872999999</v>
      </c>
      <c r="O189" s="785" t="s">
        <v>413</v>
      </c>
    </row>
    <row r="190" spans="1:15">
      <c r="A190" s="784" t="s">
        <v>1386</v>
      </c>
    </row>
    <row r="191" spans="1:15">
      <c r="A191" s="784" t="s">
        <v>1385</v>
      </c>
    </row>
    <row r="192" spans="1:15">
      <c r="A192" s="784" t="s">
        <v>1338</v>
      </c>
    </row>
    <row r="193" spans="1:1">
      <c r="A193" s="784" t="s">
        <v>1384</v>
      </c>
    </row>
    <row r="194" spans="1:1">
      <c r="A194" s="2" t="s">
        <v>15</v>
      </c>
    </row>
  </sheetData>
  <mergeCells count="1">
    <mergeCell ref="A5:A7"/>
  </mergeCells>
  <hyperlinks>
    <hyperlink ref="A194" location="Inhaltsverzeichnis!A1" display="Zurück zum Inhaltsverzeichnis"/>
  </hyperlinks>
  <pageMargins left="0.7" right="0.7" top="0.78740157499999996" bottom="0.78740157499999996" header="0.3" footer="0.3"/>
  <pageSetup paperSize="9" scale="89" orientation="portrait" r:id="rId1"/>
  <rowBreaks count="2" manualBreakCount="2">
    <brk id="59" max="16383" man="1"/>
    <brk id="124" max="1638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tabColor rgb="FF80CDEC"/>
  </sheetPr>
  <dimension ref="A1:O129"/>
  <sheetViews>
    <sheetView showGridLines="0" zoomScale="130" zoomScaleNormal="130" workbookViewId="0"/>
  </sheetViews>
  <sheetFormatPr baseColWidth="10" defaultRowHeight="15"/>
  <cols>
    <col min="1" max="1" width="29.85546875" style="828" customWidth="1"/>
    <col min="2" max="2" width="0.85546875" style="828" customWidth="1"/>
    <col min="3" max="14" width="5.28515625" style="829" customWidth="1"/>
    <col min="15" max="15" width="8.5703125" style="828" bestFit="1" customWidth="1"/>
  </cols>
  <sheetData>
    <row r="1" spans="1:15" ht="78" customHeight="1">
      <c r="A1" s="866" t="s">
        <v>1412</v>
      </c>
      <c r="B1" s="864"/>
      <c r="C1" s="864"/>
      <c r="D1" s="864"/>
      <c r="E1" s="864"/>
      <c r="F1" s="864"/>
      <c r="G1" s="864"/>
      <c r="H1" s="864"/>
      <c r="I1" s="864"/>
      <c r="J1" s="864"/>
      <c r="K1" s="864"/>
      <c r="L1" s="864"/>
      <c r="M1" s="864"/>
      <c r="N1" s="864"/>
      <c r="O1" s="864"/>
    </row>
    <row r="2" spans="1:15">
      <c r="A2" s="865" t="s">
        <v>1411</v>
      </c>
      <c r="B2" s="864"/>
      <c r="C2" s="864"/>
      <c r="D2" s="864"/>
      <c r="E2" s="864"/>
      <c r="F2" s="864"/>
      <c r="G2" s="864"/>
      <c r="H2" s="864"/>
      <c r="I2" s="864"/>
      <c r="J2" s="864"/>
      <c r="K2" s="864"/>
      <c r="L2" s="864"/>
      <c r="M2" s="864"/>
      <c r="N2" s="864"/>
      <c r="O2" s="864"/>
    </row>
    <row r="3" spans="1:15">
      <c r="A3" s="865" t="s">
        <v>1410</v>
      </c>
      <c r="B3" s="864"/>
      <c r="C3" s="864"/>
      <c r="D3" s="864"/>
      <c r="E3" s="864"/>
      <c r="F3" s="864"/>
      <c r="G3" s="864"/>
      <c r="H3" s="864"/>
      <c r="I3" s="864"/>
      <c r="J3" s="864"/>
      <c r="K3" s="864"/>
      <c r="L3" s="864"/>
      <c r="M3" s="864"/>
      <c r="N3" s="864"/>
      <c r="O3" s="864"/>
    </row>
    <row r="4" spans="1:15">
      <c r="A4" s="865" t="s">
        <v>1413</v>
      </c>
      <c r="B4" s="864"/>
      <c r="C4" s="864"/>
      <c r="D4" s="864"/>
      <c r="E4" s="864"/>
      <c r="F4" s="864"/>
      <c r="G4" s="864"/>
      <c r="H4" s="864"/>
      <c r="I4" s="864"/>
      <c r="J4" s="864"/>
      <c r="K4" s="864"/>
      <c r="L4" s="864"/>
      <c r="M4" s="864"/>
      <c r="N4" s="864"/>
      <c r="O4" s="864"/>
    </row>
    <row r="5" spans="1:15" ht="11.25" customHeight="1">
      <c r="A5" s="2035" t="s">
        <v>1397</v>
      </c>
      <c r="B5" s="863"/>
      <c r="C5" s="861" t="s">
        <v>1396</v>
      </c>
      <c r="D5" s="861"/>
      <c r="E5" s="861"/>
      <c r="F5" s="861"/>
      <c r="G5" s="861"/>
      <c r="H5" s="861"/>
      <c r="I5" s="861"/>
      <c r="J5" s="861"/>
      <c r="K5" s="861"/>
      <c r="L5" s="861"/>
      <c r="M5" s="861"/>
      <c r="N5" s="861"/>
      <c r="O5" s="860"/>
    </row>
    <row r="6" spans="1:15" ht="11.25" customHeight="1">
      <c r="A6" s="2036"/>
      <c r="B6" s="862"/>
      <c r="C6" s="861" t="s">
        <v>1395</v>
      </c>
      <c r="D6" s="861"/>
      <c r="E6" s="861"/>
      <c r="F6" s="861"/>
      <c r="G6" s="861"/>
      <c r="H6" s="861"/>
      <c r="I6" s="861"/>
      <c r="J6" s="861"/>
      <c r="K6" s="861"/>
      <c r="L6" s="861"/>
      <c r="M6" s="861"/>
      <c r="N6" s="861"/>
      <c r="O6" s="860"/>
    </row>
    <row r="7" spans="1:15" ht="11.25" customHeight="1">
      <c r="A7" s="2037"/>
      <c r="B7" s="859"/>
      <c r="C7" s="858" t="s">
        <v>173</v>
      </c>
      <c r="D7" s="857" t="s">
        <v>257</v>
      </c>
      <c r="E7" s="857" t="s">
        <v>1329</v>
      </c>
      <c r="F7" s="857" t="s">
        <v>1328</v>
      </c>
      <c r="G7" s="857" t="s">
        <v>169</v>
      </c>
      <c r="H7" s="857" t="s">
        <v>1327</v>
      </c>
      <c r="I7" s="857" t="s">
        <v>1326</v>
      </c>
      <c r="J7" s="857" t="s">
        <v>178</v>
      </c>
      <c r="K7" s="857" t="s">
        <v>1325</v>
      </c>
      <c r="L7" s="857" t="s">
        <v>176</v>
      </c>
      <c r="M7" s="857" t="s">
        <v>175</v>
      </c>
      <c r="N7" s="857" t="s">
        <v>236</v>
      </c>
      <c r="O7" s="856" t="s">
        <v>1409</v>
      </c>
    </row>
    <row r="8" spans="1:15" ht="11.25" customHeight="1">
      <c r="A8" s="849" t="s">
        <v>473</v>
      </c>
      <c r="B8" s="848"/>
      <c r="C8" s="848"/>
      <c r="D8" s="848"/>
      <c r="E8" s="848"/>
      <c r="F8" s="848"/>
      <c r="G8" s="848"/>
      <c r="H8" s="848"/>
      <c r="I8" s="848"/>
      <c r="J8" s="848"/>
      <c r="K8" s="848"/>
      <c r="L8" s="848"/>
      <c r="M8" s="848"/>
      <c r="N8" s="848"/>
      <c r="O8" s="847"/>
    </row>
    <row r="9" spans="1:15" ht="11.25" customHeight="1">
      <c r="A9" s="844" t="s">
        <v>1392</v>
      </c>
      <c r="B9" s="846"/>
      <c r="C9" s="843"/>
      <c r="D9" s="843"/>
      <c r="E9" s="843"/>
      <c r="F9" s="843"/>
      <c r="G9" s="843"/>
      <c r="H9" s="843"/>
      <c r="I9" s="843"/>
      <c r="J9" s="843"/>
      <c r="K9" s="843"/>
      <c r="L9" s="843"/>
      <c r="M9" s="843"/>
      <c r="N9" s="843"/>
      <c r="O9" s="851"/>
    </row>
    <row r="10" spans="1:15" ht="11.25" customHeight="1">
      <c r="A10" s="855" t="s">
        <v>1391</v>
      </c>
      <c r="B10" s="836" t="str">
        <f>MID($C$5,6,4)</f>
        <v>2022</v>
      </c>
      <c r="C10" s="839">
        <v>54.361202929004101</v>
      </c>
      <c r="D10" s="839">
        <v>54.783477889759197</v>
      </c>
      <c r="E10" s="839">
        <v>55.230024350617903</v>
      </c>
      <c r="F10" s="839">
        <v>54.5259211827752</v>
      </c>
      <c r="G10" s="839">
        <v>54.676492854474603</v>
      </c>
      <c r="H10" s="839">
        <v>55.260640681668001</v>
      </c>
      <c r="I10" s="839">
        <v>57.084736407445398</v>
      </c>
      <c r="J10" s="839">
        <v>57.925368086024797</v>
      </c>
      <c r="K10" s="839">
        <v>60.595311963089102</v>
      </c>
      <c r="L10" s="839">
        <v>64.029928787009794</v>
      </c>
      <c r="M10" s="839">
        <v>64.924635903061798</v>
      </c>
      <c r="N10" s="839">
        <v>65.262730927770306</v>
      </c>
      <c r="O10" s="834">
        <v>58.874357710260703</v>
      </c>
    </row>
    <row r="11" spans="1:15" ht="11.25" customHeight="1">
      <c r="A11" s="854" t="s">
        <v>1391</v>
      </c>
      <c r="B11" s="836" t="str">
        <f>MID($C$6,6,4)</f>
        <v>2023</v>
      </c>
      <c r="C11" s="839">
        <v>64.297430315100002</v>
      </c>
      <c r="D11" s="839">
        <v>63.037162740600003</v>
      </c>
      <c r="E11" s="839">
        <v>60.592005091499999</v>
      </c>
      <c r="F11" s="839">
        <v>57.813938690699999</v>
      </c>
      <c r="G11" s="839">
        <v>56.590579738599999</v>
      </c>
      <c r="H11" s="839">
        <v>55.897846410200003</v>
      </c>
      <c r="I11" s="839">
        <v>54.312004503200001</v>
      </c>
      <c r="J11" s="839">
        <v>53.799572444600003</v>
      </c>
      <c r="K11" s="839">
        <v>54.448477251900002</v>
      </c>
      <c r="L11" s="839">
        <v>57.669119240400001</v>
      </c>
      <c r="M11" s="839">
        <v>58.522437054800001</v>
      </c>
      <c r="N11" s="839">
        <v>58.427815898799999</v>
      </c>
      <c r="O11" s="834" t="s">
        <v>413</v>
      </c>
    </row>
    <row r="12" spans="1:15" ht="11.25" customHeight="1">
      <c r="A12" s="855" t="s">
        <v>1389</v>
      </c>
      <c r="B12" s="836" t="str">
        <f>B10</f>
        <v>2022</v>
      </c>
      <c r="C12" s="839">
        <v>53.954553673116102</v>
      </c>
      <c r="D12" s="839">
        <v>54.6241332032372</v>
      </c>
      <c r="E12" s="839">
        <v>55.357876793261198</v>
      </c>
      <c r="F12" s="839">
        <v>54.899078044276699</v>
      </c>
      <c r="G12" s="839">
        <v>55.463918401028401</v>
      </c>
      <c r="H12" s="839">
        <v>56.343443837623902</v>
      </c>
      <c r="I12" s="839">
        <v>58.358723092034197</v>
      </c>
      <c r="J12" s="839">
        <v>59.007459399564098</v>
      </c>
      <c r="K12" s="839">
        <v>60.619272767592697</v>
      </c>
      <c r="L12" s="839">
        <v>63.496137760450999</v>
      </c>
      <c r="M12" s="839">
        <v>64.095842972627096</v>
      </c>
      <c r="N12" s="839">
        <v>64.154070934257405</v>
      </c>
      <c r="O12" s="834">
        <v>59.042457517574</v>
      </c>
    </row>
    <row r="13" spans="1:15" ht="11.25" customHeight="1">
      <c r="A13" s="854" t="s">
        <v>1389</v>
      </c>
      <c r="B13" s="836" t="str">
        <f>B11</f>
        <v>2023</v>
      </c>
      <c r="C13" s="839">
        <v>63.829221871199998</v>
      </c>
      <c r="D13" s="839">
        <v>62.558012117200001</v>
      </c>
      <c r="E13" s="839">
        <v>60.441979709599998</v>
      </c>
      <c r="F13" s="839">
        <v>57.795471737699998</v>
      </c>
      <c r="G13" s="839">
        <v>57.050030078600003</v>
      </c>
      <c r="H13" s="839">
        <v>56.8189798975</v>
      </c>
      <c r="I13" s="839">
        <v>55.230656759399999</v>
      </c>
      <c r="J13" s="839">
        <v>54.493774969299999</v>
      </c>
      <c r="K13" s="839">
        <v>54.744973559199998</v>
      </c>
      <c r="L13" s="839">
        <v>57.182976444200001</v>
      </c>
      <c r="M13" s="839">
        <v>57.288491122400004</v>
      </c>
      <c r="N13" s="839">
        <v>57.256296166799999</v>
      </c>
      <c r="O13" s="834" t="s">
        <v>413</v>
      </c>
    </row>
    <row r="14" spans="1:15" ht="11.25" customHeight="1">
      <c r="A14" s="844" t="s">
        <v>1390</v>
      </c>
      <c r="B14" s="836"/>
      <c r="C14" s="853"/>
      <c r="D14" s="853"/>
      <c r="E14" s="853"/>
      <c r="F14" s="853"/>
      <c r="G14" s="853"/>
      <c r="H14" s="853"/>
      <c r="I14" s="853"/>
      <c r="J14" s="853"/>
      <c r="K14" s="853"/>
      <c r="L14" s="853"/>
      <c r="M14" s="853"/>
      <c r="N14" s="853"/>
      <c r="O14" s="842"/>
    </row>
    <row r="15" spans="1:15" ht="11.25" customHeight="1">
      <c r="A15" s="855" t="s">
        <v>1389</v>
      </c>
      <c r="B15" s="836" t="str">
        <f>B10</f>
        <v>2022</v>
      </c>
      <c r="C15" s="839">
        <v>56.441992843806297</v>
      </c>
      <c r="D15" s="839">
        <v>57.1398673594435</v>
      </c>
      <c r="E15" s="839">
        <v>57.875920801570203</v>
      </c>
      <c r="F15" s="839">
        <v>57.3907260564879</v>
      </c>
      <c r="G15" s="839">
        <v>57.937733556455399</v>
      </c>
      <c r="H15" s="839">
        <v>58.850624533221101</v>
      </c>
      <c r="I15" s="839">
        <v>60.893529350576699</v>
      </c>
      <c r="J15" s="839">
        <v>61.575012563833397</v>
      </c>
      <c r="K15" s="839">
        <v>63.185331576354699</v>
      </c>
      <c r="L15" s="839">
        <v>66.067510937016195</v>
      </c>
      <c r="M15" s="839">
        <v>66.687903212118599</v>
      </c>
      <c r="N15" s="839">
        <v>66.725756649463307</v>
      </c>
      <c r="O15" s="834">
        <v>61.574688370335402</v>
      </c>
    </row>
    <row r="16" spans="1:15" ht="11.25" customHeight="1">
      <c r="A16" s="854" t="s">
        <v>1389</v>
      </c>
      <c r="B16" s="836" t="str">
        <f>B11</f>
        <v>2023</v>
      </c>
      <c r="C16" s="839">
        <v>66.345082252799997</v>
      </c>
      <c r="D16" s="839">
        <v>65.131297181600004</v>
      </c>
      <c r="E16" s="839">
        <v>62.972963073599999</v>
      </c>
      <c r="F16" s="839">
        <v>60.3038898386</v>
      </c>
      <c r="G16" s="839">
        <v>59.534606094099999</v>
      </c>
      <c r="H16" s="839">
        <v>59.351518483200003</v>
      </c>
      <c r="I16" s="839">
        <v>57.788479625400001</v>
      </c>
      <c r="J16" s="839">
        <v>57.0891857063</v>
      </c>
      <c r="K16" s="839">
        <v>57.363522136</v>
      </c>
      <c r="L16" s="839">
        <v>59.8125929379</v>
      </c>
      <c r="M16" s="839">
        <v>59.977430818800002</v>
      </c>
      <c r="N16" s="839">
        <v>59.935126859100002</v>
      </c>
      <c r="O16" s="834" t="s">
        <v>413</v>
      </c>
    </row>
    <row r="17" spans="1:15" ht="11.25" customHeight="1">
      <c r="A17" s="837" t="s">
        <v>1407</v>
      </c>
      <c r="B17" s="836" t="str">
        <f>B12</f>
        <v>2022</v>
      </c>
      <c r="C17" s="835">
        <v>4.22463154720554</v>
      </c>
      <c r="D17" s="835">
        <v>4.18219255981953</v>
      </c>
      <c r="E17" s="835">
        <v>4.1323197729160404</v>
      </c>
      <c r="F17" s="835">
        <v>4.0903865062321199</v>
      </c>
      <c r="G17" s="835">
        <v>3.9486127555472099</v>
      </c>
      <c r="H17" s="835">
        <v>3.90325486207509</v>
      </c>
      <c r="I17" s="835">
        <v>3.84117352440646</v>
      </c>
      <c r="J17" s="835">
        <v>3.87413609620857</v>
      </c>
      <c r="K17" s="835">
        <v>4.03788765368735</v>
      </c>
      <c r="L17" s="835">
        <v>4.1148679810812698</v>
      </c>
      <c r="M17" s="835">
        <v>4.2019828575641904</v>
      </c>
      <c r="N17" s="835">
        <v>4.3104324424019502</v>
      </c>
      <c r="O17" s="834">
        <v>4.0668506975183698</v>
      </c>
    </row>
    <row r="18" spans="1:15" ht="11.25" customHeight="1">
      <c r="A18" s="838" t="s">
        <v>1407</v>
      </c>
      <c r="B18" s="836" t="str">
        <f>B13</f>
        <v>2023</v>
      </c>
      <c r="C18" s="835">
        <v>4.2252361730999999</v>
      </c>
      <c r="D18" s="835">
        <v>4.2266012087</v>
      </c>
      <c r="E18" s="835">
        <v>4.1723847781999996</v>
      </c>
      <c r="F18" s="835">
        <v>4.1427692600999997</v>
      </c>
      <c r="G18" s="835">
        <v>4.0109500046999997</v>
      </c>
      <c r="H18" s="835">
        <v>3.9180548633000001</v>
      </c>
      <c r="I18" s="835">
        <v>3.9273113382</v>
      </c>
      <c r="J18" s="835">
        <v>3.9674388125000002</v>
      </c>
      <c r="K18" s="835">
        <v>3.9939258556000001</v>
      </c>
      <c r="L18" s="835">
        <v>4.1212278469000001</v>
      </c>
      <c r="M18" s="835">
        <v>4.3174995107000003</v>
      </c>
      <c r="N18" s="835">
        <v>4.3454835347999996</v>
      </c>
      <c r="O18" s="834" t="s">
        <v>413</v>
      </c>
    </row>
    <row r="19" spans="1:15" ht="11.25" customHeight="1">
      <c r="A19" s="837" t="s">
        <v>1406</v>
      </c>
      <c r="B19" s="836" t="str">
        <f>B15</f>
        <v>2022</v>
      </c>
      <c r="C19" s="835">
        <v>3.33829988339581</v>
      </c>
      <c r="D19" s="835">
        <v>3.3096793806478599</v>
      </c>
      <c r="E19" s="835">
        <v>3.27698743994118</v>
      </c>
      <c r="F19" s="835">
        <v>3.2485710505983798</v>
      </c>
      <c r="G19" s="835">
        <v>3.2504534441980302</v>
      </c>
      <c r="H19" s="835">
        <v>3.21213054937117</v>
      </c>
      <c r="I19" s="835">
        <v>3.2105025486593299</v>
      </c>
      <c r="J19" s="835">
        <v>3.23228957488084</v>
      </c>
      <c r="K19" s="835">
        <v>3.3677562173884299</v>
      </c>
      <c r="L19" s="835">
        <v>3.44548611067763</v>
      </c>
      <c r="M19" s="835">
        <v>3.4538416564755501</v>
      </c>
      <c r="N19" s="835">
        <v>3.4437394526407101</v>
      </c>
      <c r="O19" s="834">
        <v>3.3133819946351002</v>
      </c>
    </row>
    <row r="20" spans="1:15" ht="11.25" customHeight="1">
      <c r="A20" s="838" t="s">
        <v>1406</v>
      </c>
      <c r="B20" s="836" t="str">
        <f>B16</f>
        <v>2023</v>
      </c>
      <c r="C20" s="835">
        <v>3.3520051769000001</v>
      </c>
      <c r="D20" s="835">
        <v>3.3536244037</v>
      </c>
      <c r="E20" s="835">
        <v>3.3140545338999998</v>
      </c>
      <c r="F20" s="835">
        <v>3.3039908962000002</v>
      </c>
      <c r="G20" s="835">
        <v>3.2840274184</v>
      </c>
      <c r="H20" s="835">
        <v>3.2402136722999999</v>
      </c>
      <c r="I20" s="835">
        <v>3.2342732836999999</v>
      </c>
      <c r="J20" s="835">
        <v>3.2591933769999999</v>
      </c>
      <c r="K20" s="835">
        <v>3.3342675462</v>
      </c>
      <c r="L20" s="835">
        <v>3.4291777745999998</v>
      </c>
      <c r="M20" s="835">
        <v>3.4674798168000001</v>
      </c>
      <c r="N20" s="835">
        <v>3.4331736320999999</v>
      </c>
      <c r="O20" s="834" t="s">
        <v>413</v>
      </c>
    </row>
    <row r="21" spans="1:15" ht="11.25" customHeight="1">
      <c r="A21" s="849" t="s">
        <v>474</v>
      </c>
      <c r="B21" s="848"/>
      <c r="C21" s="848"/>
      <c r="D21" s="848"/>
      <c r="E21" s="848"/>
      <c r="F21" s="848"/>
      <c r="G21" s="848"/>
      <c r="H21" s="848"/>
      <c r="I21" s="848"/>
      <c r="J21" s="848"/>
      <c r="K21" s="848"/>
      <c r="L21" s="848"/>
      <c r="M21" s="848"/>
      <c r="N21" s="848"/>
      <c r="O21" s="847"/>
    </row>
    <row r="22" spans="1:15" ht="11.25" customHeight="1">
      <c r="A22" s="844" t="s">
        <v>1392</v>
      </c>
      <c r="B22" s="846"/>
      <c r="C22" s="843"/>
      <c r="D22" s="843"/>
      <c r="E22" s="843"/>
      <c r="F22" s="843"/>
      <c r="G22" s="843"/>
      <c r="H22" s="843"/>
      <c r="I22" s="843"/>
      <c r="J22" s="843"/>
      <c r="K22" s="843"/>
      <c r="L22" s="843"/>
      <c r="M22" s="843"/>
      <c r="N22" s="843"/>
      <c r="O22" s="845"/>
    </row>
    <row r="23" spans="1:15" ht="11.25" customHeight="1">
      <c r="A23" s="855" t="s">
        <v>1391</v>
      </c>
      <c r="B23" s="836" t="str">
        <f>MID($C$5,6,4)</f>
        <v>2022</v>
      </c>
      <c r="C23" s="839">
        <v>52.914600273943201</v>
      </c>
      <c r="D23" s="839">
        <v>53.197828654997103</v>
      </c>
      <c r="E23" s="839">
        <v>54.196385889111703</v>
      </c>
      <c r="F23" s="839">
        <v>54.056889283087898</v>
      </c>
      <c r="G23" s="839">
        <v>54.453392627097102</v>
      </c>
      <c r="H23" s="839">
        <v>55.004798997837703</v>
      </c>
      <c r="I23" s="839">
        <v>56.113155439982499</v>
      </c>
      <c r="J23" s="839">
        <v>57.721545935444198</v>
      </c>
      <c r="K23" s="839">
        <v>60.301896665282797</v>
      </c>
      <c r="L23" s="839">
        <v>62.733889783244102</v>
      </c>
      <c r="M23" s="839">
        <v>64.216098763453999</v>
      </c>
      <c r="N23" s="839">
        <v>64.488143469651902</v>
      </c>
      <c r="O23" s="834">
        <v>58.081576955813603</v>
      </c>
    </row>
    <row r="24" spans="1:15" ht="11.25" customHeight="1">
      <c r="A24" s="854" t="s">
        <v>1391</v>
      </c>
      <c r="B24" s="836" t="str">
        <f>MID($C$6,6,4)</f>
        <v>2023</v>
      </c>
      <c r="C24" s="839">
        <v>63.504370252100003</v>
      </c>
      <c r="D24" s="839">
        <v>62.297692303799998</v>
      </c>
      <c r="E24" s="839">
        <v>60.983976117399997</v>
      </c>
      <c r="F24" s="839">
        <v>59.712584960500003</v>
      </c>
      <c r="G24" s="839">
        <v>58.054527649900002</v>
      </c>
      <c r="H24" s="839">
        <v>56.679484250500003</v>
      </c>
      <c r="I24" s="839">
        <v>54.684615639299999</v>
      </c>
      <c r="J24" s="839">
        <v>54.2231097815</v>
      </c>
      <c r="K24" s="839">
        <v>54.6200787852</v>
      </c>
      <c r="L24" s="839">
        <v>56.1068179695</v>
      </c>
      <c r="M24" s="839">
        <v>56.918721090299996</v>
      </c>
      <c r="N24" s="839">
        <v>56.9653652728</v>
      </c>
      <c r="O24" s="834" t="s">
        <v>413</v>
      </c>
    </row>
    <row r="25" spans="1:15" ht="11.25" customHeight="1">
      <c r="A25" s="855" t="s">
        <v>1389</v>
      </c>
      <c r="B25" s="836" t="str">
        <f>B23</f>
        <v>2022</v>
      </c>
      <c r="C25" s="839">
        <v>52.178952870869601</v>
      </c>
      <c r="D25" s="839">
        <v>52.723161334770502</v>
      </c>
      <c r="E25" s="839">
        <v>53.888996078751902</v>
      </c>
      <c r="F25" s="839">
        <v>54.025214849196303</v>
      </c>
      <c r="G25" s="839">
        <v>54.866639611824198</v>
      </c>
      <c r="H25" s="839">
        <v>55.798624579234598</v>
      </c>
      <c r="I25" s="839">
        <v>56.9594786093827</v>
      </c>
      <c r="J25" s="839">
        <v>58.283614405307802</v>
      </c>
      <c r="K25" s="839">
        <v>59.877649948770099</v>
      </c>
      <c r="L25" s="839">
        <v>61.756538509892401</v>
      </c>
      <c r="M25" s="839">
        <v>62.985679314745603</v>
      </c>
      <c r="N25" s="839">
        <v>63.058601368281202</v>
      </c>
      <c r="O25" s="834">
        <v>57.852974399272803</v>
      </c>
    </row>
    <row r="26" spans="1:15" ht="11.25" customHeight="1">
      <c r="A26" s="854" t="s">
        <v>1389</v>
      </c>
      <c r="B26" s="836" t="str">
        <f>B24</f>
        <v>2023</v>
      </c>
      <c r="C26" s="839">
        <v>62.794463337000003</v>
      </c>
      <c r="D26" s="839">
        <v>61.627631527600002</v>
      </c>
      <c r="E26" s="839">
        <v>60.671537191399999</v>
      </c>
      <c r="F26" s="839">
        <v>59.461211259700001</v>
      </c>
      <c r="G26" s="839">
        <v>58.207941079500003</v>
      </c>
      <c r="H26" s="839">
        <v>57.251157743199997</v>
      </c>
      <c r="I26" s="839">
        <v>55.310519582200001</v>
      </c>
      <c r="J26" s="839">
        <v>54.599938334800001</v>
      </c>
      <c r="K26" s="839">
        <v>54.624039926800002</v>
      </c>
      <c r="L26" s="839">
        <v>55.3658936633</v>
      </c>
      <c r="M26" s="839">
        <v>55.444268325199999</v>
      </c>
      <c r="N26" s="839">
        <v>55.5731774311</v>
      </c>
      <c r="O26" s="834" t="s">
        <v>413</v>
      </c>
    </row>
    <row r="27" spans="1:15" ht="11.25" customHeight="1">
      <c r="A27" s="844" t="s">
        <v>1390</v>
      </c>
      <c r="B27" s="836"/>
      <c r="C27" s="853"/>
      <c r="D27" s="853"/>
      <c r="E27" s="853"/>
      <c r="F27" s="853"/>
      <c r="G27" s="853"/>
      <c r="H27" s="853"/>
      <c r="I27" s="853"/>
      <c r="J27" s="853"/>
      <c r="K27" s="853"/>
      <c r="L27" s="853"/>
      <c r="M27" s="853"/>
      <c r="N27" s="853"/>
      <c r="O27" s="842"/>
    </row>
    <row r="28" spans="1:15" ht="11.25" customHeight="1">
      <c r="A28" s="855" t="s">
        <v>1389</v>
      </c>
      <c r="B28" s="836" t="str">
        <f>B23</f>
        <v>2022</v>
      </c>
      <c r="C28" s="839">
        <v>54.674650167307902</v>
      </c>
      <c r="D28" s="839">
        <v>55.255246968580501</v>
      </c>
      <c r="E28" s="839">
        <v>56.3613880502824</v>
      </c>
      <c r="F28" s="839">
        <v>56.614057678052603</v>
      </c>
      <c r="G28" s="839">
        <v>57.456612573096599</v>
      </c>
      <c r="H28" s="839">
        <v>58.355234902151402</v>
      </c>
      <c r="I28" s="839">
        <v>59.588117121432099</v>
      </c>
      <c r="J28" s="839">
        <v>60.952195785789698</v>
      </c>
      <c r="K28" s="839">
        <v>62.654420146217099</v>
      </c>
      <c r="L28" s="839">
        <v>64.502784910547604</v>
      </c>
      <c r="M28" s="839">
        <v>65.754120909300198</v>
      </c>
      <c r="N28" s="839">
        <v>65.801327458051901</v>
      </c>
      <c r="O28" s="834">
        <v>60.482253303743299</v>
      </c>
    </row>
    <row r="29" spans="1:15" ht="11.25" customHeight="1">
      <c r="A29" s="854" t="s">
        <v>1389</v>
      </c>
      <c r="B29" s="836" t="str">
        <f>B24</f>
        <v>2023</v>
      </c>
      <c r="C29" s="839">
        <v>65.458659565600001</v>
      </c>
      <c r="D29" s="839">
        <v>64.294707768699993</v>
      </c>
      <c r="E29" s="839">
        <v>63.246007971600001</v>
      </c>
      <c r="F29" s="839">
        <v>62.028178459800003</v>
      </c>
      <c r="G29" s="839">
        <v>60.742908959899999</v>
      </c>
      <c r="H29" s="839">
        <v>59.808538502399998</v>
      </c>
      <c r="I29" s="839">
        <v>57.904506755299998</v>
      </c>
      <c r="J29" s="839">
        <v>57.2468097016</v>
      </c>
      <c r="K29" s="839">
        <v>57.323917277200003</v>
      </c>
      <c r="L29" s="839">
        <v>58.109693856699998</v>
      </c>
      <c r="M29" s="839">
        <v>58.271939629999999</v>
      </c>
      <c r="N29" s="839">
        <v>58.3933625827</v>
      </c>
      <c r="O29" s="834" t="s">
        <v>413</v>
      </c>
    </row>
    <row r="30" spans="1:15" ht="11.25" customHeight="1">
      <c r="A30" s="837" t="s">
        <v>1407</v>
      </c>
      <c r="B30" s="836" t="str">
        <f>B25</f>
        <v>2022</v>
      </c>
      <c r="C30" s="835">
        <v>4.2688212040490701</v>
      </c>
      <c r="D30" s="835">
        <v>4.2362819194028596</v>
      </c>
      <c r="E30" s="835">
        <v>4.2161655252638299</v>
      </c>
      <c r="F30" s="835">
        <v>4.17015931401248</v>
      </c>
      <c r="G30" s="835">
        <v>4.0269692615046901</v>
      </c>
      <c r="H30" s="835">
        <v>3.9586349679818502</v>
      </c>
      <c r="I30" s="835">
        <v>3.9268939725737502</v>
      </c>
      <c r="J30" s="835">
        <v>3.94848197425544</v>
      </c>
      <c r="K30" s="835">
        <v>4.0941564769165399</v>
      </c>
      <c r="L30" s="835">
        <v>4.1838487508143603</v>
      </c>
      <c r="M30" s="835">
        <v>4.26453272653628</v>
      </c>
      <c r="N30" s="835">
        <v>4.3403311654066901</v>
      </c>
      <c r="O30" s="834">
        <v>4.1328551358338803</v>
      </c>
    </row>
    <row r="31" spans="1:15" ht="11.25" customHeight="1">
      <c r="A31" s="838" t="s">
        <v>1407</v>
      </c>
      <c r="B31" s="836" t="str">
        <f>B26</f>
        <v>2023</v>
      </c>
      <c r="C31" s="835">
        <v>4.2386733524000002</v>
      </c>
      <c r="D31" s="835">
        <v>4.2416479654000003</v>
      </c>
      <c r="E31" s="835">
        <v>4.1840553612000004</v>
      </c>
      <c r="F31" s="835">
        <v>4.1677314005000001</v>
      </c>
      <c r="G31" s="835">
        <v>4.0528197022999999</v>
      </c>
      <c r="H31" s="835">
        <v>3.9780459573</v>
      </c>
      <c r="I31" s="835">
        <v>3.9689274636</v>
      </c>
      <c r="J31" s="835">
        <v>3.9993838457000002</v>
      </c>
      <c r="K31" s="835">
        <v>4.0223026153000001</v>
      </c>
      <c r="L31" s="835">
        <v>4.1384968315000004</v>
      </c>
      <c r="M31" s="835">
        <v>4.3256323472</v>
      </c>
      <c r="N31" s="835">
        <v>4.3435996135000003</v>
      </c>
      <c r="O31" s="834" t="s">
        <v>413</v>
      </c>
    </row>
    <row r="32" spans="1:15" ht="11.25" customHeight="1">
      <c r="A32" s="837" t="s">
        <v>1406</v>
      </c>
      <c r="B32" s="836" t="str">
        <f>B28</f>
        <v>2022</v>
      </c>
      <c r="C32" s="835">
        <v>3.3634896158643901</v>
      </c>
      <c r="D32" s="835">
        <v>3.3273306961198599</v>
      </c>
      <c r="E32" s="835">
        <v>3.30362461310084</v>
      </c>
      <c r="F32" s="835">
        <v>3.2747403976201102</v>
      </c>
      <c r="G32" s="835">
        <v>3.2818979580984098</v>
      </c>
      <c r="H32" s="835">
        <v>3.2456716084216</v>
      </c>
      <c r="I32" s="835">
        <v>3.2581362014930999</v>
      </c>
      <c r="J32" s="835">
        <v>3.30809802908965</v>
      </c>
      <c r="K32" s="835">
        <v>3.42655851410677</v>
      </c>
      <c r="L32" s="835">
        <v>3.48692955514657</v>
      </c>
      <c r="M32" s="835">
        <v>3.4834474221463698</v>
      </c>
      <c r="N32" s="835">
        <v>3.4712435501350001</v>
      </c>
      <c r="O32" s="834">
        <v>3.3502925141811501</v>
      </c>
    </row>
    <row r="33" spans="1:15" ht="11.25" customHeight="1">
      <c r="A33" s="838" t="s">
        <v>1406</v>
      </c>
      <c r="B33" s="836" t="str">
        <f>B29</f>
        <v>2023</v>
      </c>
      <c r="C33" s="835">
        <v>3.3820939659000002</v>
      </c>
      <c r="D33" s="835">
        <v>3.3701679179999999</v>
      </c>
      <c r="E33" s="835">
        <v>3.3307989547000001</v>
      </c>
      <c r="F33" s="835">
        <v>3.3288428529999998</v>
      </c>
      <c r="G33" s="835">
        <v>3.3227444076000001</v>
      </c>
      <c r="H33" s="835">
        <v>3.2821768384999999</v>
      </c>
      <c r="I33" s="835">
        <v>3.2763967141000001</v>
      </c>
      <c r="J33" s="835">
        <v>3.3115502698000001</v>
      </c>
      <c r="K33" s="835">
        <v>3.3817598728</v>
      </c>
      <c r="L33" s="835">
        <v>3.4670791675000001</v>
      </c>
      <c r="M33" s="835">
        <v>3.4947838510000002</v>
      </c>
      <c r="N33" s="835">
        <v>3.4613362350000001</v>
      </c>
      <c r="O33" s="834" t="s">
        <v>413</v>
      </c>
    </row>
    <row r="34" spans="1:15" ht="11.25" customHeight="1">
      <c r="A34" s="849" t="s">
        <v>1321</v>
      </c>
      <c r="B34" s="848"/>
      <c r="C34" s="848"/>
      <c r="D34" s="848"/>
      <c r="E34" s="848"/>
      <c r="F34" s="848"/>
      <c r="G34" s="848"/>
      <c r="H34" s="848"/>
      <c r="I34" s="848"/>
      <c r="J34" s="848"/>
      <c r="K34" s="848"/>
      <c r="L34" s="848"/>
      <c r="M34" s="848"/>
      <c r="N34" s="848"/>
      <c r="O34" s="847"/>
    </row>
    <row r="35" spans="1:15" ht="11.25" customHeight="1">
      <c r="A35" s="844" t="s">
        <v>1392</v>
      </c>
      <c r="B35" s="846"/>
      <c r="C35" s="843"/>
      <c r="D35" s="843"/>
      <c r="E35" s="843"/>
      <c r="F35" s="843"/>
      <c r="G35" s="843"/>
      <c r="H35" s="843"/>
      <c r="I35" s="843"/>
      <c r="J35" s="843"/>
      <c r="K35" s="843"/>
      <c r="L35" s="843"/>
      <c r="M35" s="843"/>
      <c r="N35" s="843"/>
      <c r="O35" s="845"/>
    </row>
    <row r="36" spans="1:15" ht="11.25" customHeight="1">
      <c r="A36" s="855" t="s">
        <v>1391</v>
      </c>
      <c r="B36" s="836" t="str">
        <f>MID($C$5,6,4)</f>
        <v>2022</v>
      </c>
      <c r="C36" s="839">
        <v>51.189244745954397</v>
      </c>
      <c r="D36" s="839">
        <v>52.079946910499501</v>
      </c>
      <c r="E36" s="839">
        <v>53.1408700906428</v>
      </c>
      <c r="F36" s="839">
        <v>53.980247105486796</v>
      </c>
      <c r="G36" s="839">
        <v>54.6169626088219</v>
      </c>
      <c r="H36" s="839">
        <v>55.124772302036</v>
      </c>
      <c r="I36" s="839">
        <v>56.118437460737503</v>
      </c>
      <c r="J36" s="839">
        <v>57.471354783776398</v>
      </c>
      <c r="K36" s="839">
        <v>59.835361272448502</v>
      </c>
      <c r="L36" s="839">
        <v>61.375329682278696</v>
      </c>
      <c r="M36" s="839">
        <v>61.868219258415699</v>
      </c>
      <c r="N36" s="839">
        <v>62.311876555718499</v>
      </c>
      <c r="O36" s="834">
        <v>56.717340697725803</v>
      </c>
    </row>
    <row r="37" spans="1:15" ht="11.25" customHeight="1">
      <c r="A37" s="854" t="s">
        <v>1391</v>
      </c>
      <c r="B37" s="836" t="str">
        <f>MID($C$6,6,4)</f>
        <v>2023</v>
      </c>
      <c r="C37" s="839">
        <v>61.639208613599997</v>
      </c>
      <c r="D37" s="839">
        <v>60.619811113099999</v>
      </c>
      <c r="E37" s="839">
        <v>59.329826193899997</v>
      </c>
      <c r="F37" s="839">
        <v>57.975216435100002</v>
      </c>
      <c r="G37" s="839">
        <v>56.388935321399998</v>
      </c>
      <c r="H37" s="839">
        <v>54.6683032627</v>
      </c>
      <c r="I37" s="839">
        <v>53.572790391799998</v>
      </c>
      <c r="J37" s="839">
        <v>53.936953703299999</v>
      </c>
      <c r="K37" s="839">
        <v>54.301294495599997</v>
      </c>
      <c r="L37" s="839">
        <v>55.1741766504</v>
      </c>
      <c r="M37" s="839">
        <v>55.967897878599999</v>
      </c>
      <c r="N37" s="839">
        <v>56.162674785100002</v>
      </c>
      <c r="O37" s="834" t="s">
        <v>413</v>
      </c>
    </row>
    <row r="38" spans="1:15" ht="11.25" customHeight="1">
      <c r="A38" s="855" t="s">
        <v>1389</v>
      </c>
      <c r="B38" s="836" t="str">
        <f>B36</f>
        <v>2022</v>
      </c>
      <c r="C38" s="839">
        <v>51.110498607384301</v>
      </c>
      <c r="D38" s="839">
        <v>52.170231947068999</v>
      </c>
      <c r="E38" s="839">
        <v>53.279238887477</v>
      </c>
      <c r="F38" s="839">
        <v>54.291844435873401</v>
      </c>
      <c r="G38" s="839">
        <v>55.451923892603297</v>
      </c>
      <c r="H38" s="839">
        <v>56.380205160307703</v>
      </c>
      <c r="I38" s="839">
        <v>57.567422326313498</v>
      </c>
      <c r="J38" s="839">
        <v>58.809258911242701</v>
      </c>
      <c r="K38" s="839">
        <v>60.063962386272799</v>
      </c>
      <c r="L38" s="839">
        <v>60.765071129423603</v>
      </c>
      <c r="M38" s="839">
        <v>61.235168786211702</v>
      </c>
      <c r="N38" s="839">
        <v>61.269821187143101</v>
      </c>
      <c r="O38" s="834">
        <v>57.008872190781503</v>
      </c>
    </row>
    <row r="39" spans="1:15" ht="11.25" customHeight="1">
      <c r="A39" s="854" t="s">
        <v>1389</v>
      </c>
      <c r="B39" s="836" t="str">
        <f>B37</f>
        <v>2023</v>
      </c>
      <c r="C39" s="839">
        <v>61.1959704207</v>
      </c>
      <c r="D39" s="839">
        <v>60.165073683499998</v>
      </c>
      <c r="E39" s="839">
        <v>59.062233182200004</v>
      </c>
      <c r="F39" s="839">
        <v>57.838640481100001</v>
      </c>
      <c r="G39" s="839">
        <v>56.774629463499998</v>
      </c>
      <c r="H39" s="839">
        <v>55.575093775799999</v>
      </c>
      <c r="I39" s="839">
        <v>54.546699189599998</v>
      </c>
      <c r="J39" s="839">
        <v>54.394748292700001</v>
      </c>
      <c r="K39" s="839">
        <v>54.393191769300003</v>
      </c>
      <c r="L39" s="839">
        <v>54.424227430000002</v>
      </c>
      <c r="M39" s="839">
        <v>54.436970816500001</v>
      </c>
      <c r="N39" s="839">
        <v>54.554532184999999</v>
      </c>
      <c r="O39" s="834" t="s">
        <v>413</v>
      </c>
    </row>
    <row r="40" spans="1:15" ht="11.25" customHeight="1">
      <c r="A40" s="844" t="s">
        <v>1390</v>
      </c>
      <c r="B40" s="836"/>
      <c r="C40" s="853"/>
      <c r="D40" s="853"/>
      <c r="E40" s="853"/>
      <c r="F40" s="853"/>
      <c r="G40" s="853"/>
      <c r="H40" s="853"/>
      <c r="I40" s="853"/>
      <c r="J40" s="853"/>
      <c r="K40" s="853"/>
      <c r="L40" s="853"/>
      <c r="M40" s="853"/>
      <c r="N40" s="853"/>
      <c r="O40" s="842"/>
    </row>
    <row r="41" spans="1:15" ht="11.25" customHeight="1">
      <c r="A41" s="855" t="s">
        <v>1389</v>
      </c>
      <c r="B41" s="836" t="str">
        <f>B36</f>
        <v>2022</v>
      </c>
      <c r="C41" s="839">
        <v>53.561980932873396</v>
      </c>
      <c r="D41" s="839">
        <v>54.6962692805633</v>
      </c>
      <c r="E41" s="839">
        <v>55.832217529438203</v>
      </c>
      <c r="F41" s="839">
        <v>57.0518391169444</v>
      </c>
      <c r="G41" s="839">
        <v>57.835260146535497</v>
      </c>
      <c r="H41" s="839">
        <v>59.055497532123702</v>
      </c>
      <c r="I41" s="839">
        <v>60.2561619475767</v>
      </c>
      <c r="J41" s="839">
        <v>61.489156988961497</v>
      </c>
      <c r="K41" s="839">
        <v>62.738980365753001</v>
      </c>
      <c r="L41" s="839">
        <v>63.346924065979003</v>
      </c>
      <c r="M41" s="839">
        <v>63.923508940927299</v>
      </c>
      <c r="N41" s="839">
        <v>63.938234923363503</v>
      </c>
      <c r="O41" s="834">
        <v>59.623502102653298</v>
      </c>
    </row>
    <row r="42" spans="1:15" ht="11.25" customHeight="1">
      <c r="A42" s="854" t="s">
        <v>1389</v>
      </c>
      <c r="B42" s="836" t="str">
        <f>B37</f>
        <v>2023</v>
      </c>
      <c r="C42" s="839">
        <v>63.875640194900001</v>
      </c>
      <c r="D42" s="839">
        <v>62.794400811700001</v>
      </c>
      <c r="E42" s="839">
        <v>61.675631209000002</v>
      </c>
      <c r="F42" s="839">
        <v>60.489985794299997</v>
      </c>
      <c r="G42" s="839">
        <v>59.489871227800002</v>
      </c>
      <c r="H42" s="839">
        <v>58.288746015400001</v>
      </c>
      <c r="I42" s="839">
        <v>57.140996638099999</v>
      </c>
      <c r="J42" s="839">
        <v>57.014347855300002</v>
      </c>
      <c r="K42" s="839">
        <v>57.0413013625</v>
      </c>
      <c r="L42" s="839">
        <v>57.102420344400002</v>
      </c>
      <c r="M42" s="839">
        <v>57.1274629989</v>
      </c>
      <c r="N42" s="839">
        <v>57.259907886199997</v>
      </c>
      <c r="O42" s="834" t="s">
        <v>413</v>
      </c>
    </row>
    <row r="43" spans="1:15" ht="11.25" customHeight="1">
      <c r="A43" s="837" t="s">
        <v>1407</v>
      </c>
      <c r="B43" s="836" t="str">
        <f>B38</f>
        <v>2022</v>
      </c>
      <c r="C43" s="835">
        <v>4.2327325640038396</v>
      </c>
      <c r="D43" s="835">
        <v>4.2160643948684404</v>
      </c>
      <c r="E43" s="835">
        <v>4.2048289148388998</v>
      </c>
      <c r="F43" s="835">
        <v>4.1536101361736204</v>
      </c>
      <c r="G43" s="835">
        <v>3.9828039402519702</v>
      </c>
      <c r="H43" s="835">
        <v>3.9163633200120298</v>
      </c>
      <c r="I43" s="835">
        <v>3.8910689483848899</v>
      </c>
      <c r="J43" s="835">
        <v>3.9091980899321399</v>
      </c>
      <c r="K43" s="835">
        <v>4.0998747207425499</v>
      </c>
      <c r="L43" s="835">
        <v>4.2182520635978999</v>
      </c>
      <c r="M43" s="835">
        <v>4.2413958868415804</v>
      </c>
      <c r="N43" s="835">
        <v>4.3584024216892896</v>
      </c>
      <c r="O43" s="834">
        <v>4.1150800578809204</v>
      </c>
    </row>
    <row r="44" spans="1:15" ht="11.25" customHeight="1">
      <c r="A44" s="838" t="s">
        <v>1407</v>
      </c>
      <c r="B44" s="836" t="str">
        <f>B39</f>
        <v>2023</v>
      </c>
      <c r="C44" s="835">
        <v>4.2703342374000002</v>
      </c>
      <c r="D44" s="835">
        <v>4.2793159154999998</v>
      </c>
      <c r="E44" s="835">
        <v>4.2536557962000003</v>
      </c>
      <c r="F44" s="835">
        <v>4.2221284003999999</v>
      </c>
      <c r="G44" s="835">
        <v>4.0592829606</v>
      </c>
      <c r="H44" s="835">
        <v>3.9667907158000002</v>
      </c>
      <c r="I44" s="835">
        <v>3.9768136772</v>
      </c>
      <c r="J44" s="835">
        <v>4.0686488202</v>
      </c>
      <c r="K44" s="835">
        <v>4.0957231912000003</v>
      </c>
      <c r="L44" s="835">
        <v>4.2520228500000004</v>
      </c>
      <c r="M44" s="835">
        <v>4.4500315216999997</v>
      </c>
      <c r="N44" s="835">
        <v>4.5076417694000002</v>
      </c>
      <c r="O44" s="834" t="s">
        <v>413</v>
      </c>
    </row>
    <row r="45" spans="1:15" ht="11.25" customHeight="1">
      <c r="A45" s="837" t="s">
        <v>1406</v>
      </c>
      <c r="B45" s="836" t="str">
        <f>B41</f>
        <v>2022</v>
      </c>
      <c r="C45" s="835">
        <v>3.2511654488180102</v>
      </c>
      <c r="D45" s="835">
        <v>3.2237374108088499</v>
      </c>
      <c r="E45" s="835">
        <v>3.22050676849276</v>
      </c>
      <c r="F45" s="835">
        <v>3.2166714137798902</v>
      </c>
      <c r="G45" s="835">
        <v>3.2185243257842502</v>
      </c>
      <c r="H45" s="835">
        <v>3.1709301171514599</v>
      </c>
      <c r="I45" s="835">
        <v>3.1453369861208</v>
      </c>
      <c r="J45" s="835">
        <v>3.1567389415628799</v>
      </c>
      <c r="K45" s="835">
        <v>3.2753504930503401</v>
      </c>
      <c r="L45" s="835">
        <v>3.3826302346791701</v>
      </c>
      <c r="M45" s="835">
        <v>3.37117480695091</v>
      </c>
      <c r="N45" s="835">
        <v>3.3814741854321602</v>
      </c>
      <c r="O45" s="834">
        <v>3.2495883499712299</v>
      </c>
    </row>
    <row r="46" spans="1:15" ht="11.25" customHeight="1">
      <c r="A46" s="838" t="s">
        <v>1406</v>
      </c>
      <c r="B46" s="836" t="str">
        <f>B42</f>
        <v>2023</v>
      </c>
      <c r="C46" s="835">
        <v>3.3052319928</v>
      </c>
      <c r="D46" s="835">
        <v>3.3018256775000001</v>
      </c>
      <c r="E46" s="835">
        <v>3.2769310455</v>
      </c>
      <c r="F46" s="835">
        <v>3.2706288834000001</v>
      </c>
      <c r="G46" s="835">
        <v>3.2655627349</v>
      </c>
      <c r="H46" s="835">
        <v>3.2087050765999998</v>
      </c>
      <c r="I46" s="835">
        <v>3.1846734140000001</v>
      </c>
      <c r="J46" s="835">
        <v>3.2412039222</v>
      </c>
      <c r="K46" s="835">
        <v>3.3086299256</v>
      </c>
      <c r="L46" s="835">
        <v>3.3954772702999998</v>
      </c>
      <c r="M46" s="835">
        <v>3.4383049516000002</v>
      </c>
      <c r="N46" s="835">
        <v>3.4151223584000001</v>
      </c>
      <c r="O46" s="834" t="s">
        <v>413</v>
      </c>
    </row>
    <row r="47" spans="1:15" ht="11.25" customHeight="1">
      <c r="A47" s="849" t="s">
        <v>1323</v>
      </c>
      <c r="B47" s="848"/>
      <c r="C47" s="848"/>
      <c r="D47" s="848"/>
      <c r="E47" s="848"/>
      <c r="F47" s="848"/>
      <c r="G47" s="848"/>
      <c r="H47" s="848"/>
      <c r="I47" s="848"/>
      <c r="J47" s="848"/>
      <c r="K47" s="848"/>
      <c r="L47" s="848"/>
      <c r="M47" s="848"/>
      <c r="N47" s="848"/>
      <c r="O47" s="847"/>
    </row>
    <row r="48" spans="1:15" ht="11.25" customHeight="1">
      <c r="A48" s="844" t="s">
        <v>1392</v>
      </c>
      <c r="B48" s="846"/>
      <c r="C48" s="843"/>
      <c r="D48" s="843"/>
      <c r="E48" s="843"/>
      <c r="F48" s="843"/>
      <c r="G48" s="843"/>
      <c r="H48" s="843"/>
      <c r="I48" s="843"/>
      <c r="J48" s="843"/>
      <c r="K48" s="843"/>
      <c r="L48" s="843"/>
      <c r="M48" s="843"/>
      <c r="N48" s="843"/>
      <c r="O48" s="845"/>
    </row>
    <row r="49" spans="1:15" ht="11.25" customHeight="1">
      <c r="A49" s="841" t="s">
        <v>1391</v>
      </c>
      <c r="B49" s="836" t="str">
        <f>MID($C$5,6,4)</f>
        <v>2022</v>
      </c>
      <c r="C49" s="839">
        <v>53.208548684535998</v>
      </c>
      <c r="D49" s="839">
        <v>53.425802323590098</v>
      </c>
      <c r="E49" s="839">
        <v>53.692782468495302</v>
      </c>
      <c r="F49" s="839">
        <v>54.743869693510497</v>
      </c>
      <c r="G49" s="839">
        <v>54.805274563003401</v>
      </c>
      <c r="H49" s="839">
        <v>55.806702071440498</v>
      </c>
      <c r="I49" s="839">
        <v>57.399155452516602</v>
      </c>
      <c r="J49" s="839">
        <v>60.383078054800301</v>
      </c>
      <c r="K49" s="839">
        <v>63.4109802607801</v>
      </c>
      <c r="L49" s="839">
        <v>66.173326406755393</v>
      </c>
      <c r="M49" s="839">
        <v>67.225070401899103</v>
      </c>
      <c r="N49" s="839">
        <v>67.375211880489303</v>
      </c>
      <c r="O49" s="834">
        <v>59.4278451953721</v>
      </c>
    </row>
    <row r="50" spans="1:15" ht="11.25" customHeight="1">
      <c r="A50" s="840" t="s">
        <v>1391</v>
      </c>
      <c r="B50" s="836" t="str">
        <f>MID($C$6,6,4)</f>
        <v>2023</v>
      </c>
      <c r="C50" s="839">
        <v>65.192416027299998</v>
      </c>
      <c r="D50" s="839">
        <v>63.992397388400001</v>
      </c>
      <c r="E50" s="839">
        <v>63.415193587499999</v>
      </c>
      <c r="F50" s="839">
        <v>61.5967034938</v>
      </c>
      <c r="G50" s="839">
        <v>58.968470087199996</v>
      </c>
      <c r="H50" s="839">
        <v>57.368496305000001</v>
      </c>
      <c r="I50" s="839">
        <v>56.461586318999998</v>
      </c>
      <c r="J50" s="839">
        <v>56.229646571099998</v>
      </c>
      <c r="K50" s="839">
        <v>57.099494339099998</v>
      </c>
      <c r="L50" s="839">
        <v>58.682459005699997</v>
      </c>
      <c r="M50" s="839">
        <v>59.890687520699998</v>
      </c>
      <c r="N50" s="839">
        <v>60.0298571684</v>
      </c>
      <c r="O50" s="834" t="s">
        <v>413</v>
      </c>
    </row>
    <row r="51" spans="1:15" ht="11.25" customHeight="1">
      <c r="A51" s="841" t="s">
        <v>1389</v>
      </c>
      <c r="B51" s="836" t="str">
        <f>B49</f>
        <v>2022</v>
      </c>
      <c r="C51" s="839">
        <v>52.708005688832998</v>
      </c>
      <c r="D51" s="839">
        <v>53.133522694740897</v>
      </c>
      <c r="E51" s="839">
        <v>53.414974180528503</v>
      </c>
      <c r="F51" s="839">
        <v>54.648588341255802</v>
      </c>
      <c r="G51" s="839">
        <v>55.449552634685197</v>
      </c>
      <c r="H51" s="839">
        <v>56.940561468683498</v>
      </c>
      <c r="I51" s="839">
        <v>58.960060891157603</v>
      </c>
      <c r="J51" s="839">
        <v>62.103805447781603</v>
      </c>
      <c r="K51" s="839">
        <v>63.608861257090702</v>
      </c>
      <c r="L51" s="839">
        <v>65.121480650163093</v>
      </c>
      <c r="M51" s="839">
        <v>65.621970353936206</v>
      </c>
      <c r="N51" s="839">
        <v>65.166236393897805</v>
      </c>
      <c r="O51" s="834">
        <v>59.3919974741518</v>
      </c>
    </row>
    <row r="52" spans="1:15" ht="11.25" customHeight="1">
      <c r="A52" s="840" t="s">
        <v>1389</v>
      </c>
      <c r="B52" s="836" t="str">
        <f>B50</f>
        <v>2023</v>
      </c>
      <c r="C52" s="839">
        <v>64.246201317300006</v>
      </c>
      <c r="D52" s="839">
        <v>63.174484472700001</v>
      </c>
      <c r="E52" s="839">
        <v>62.686153078300002</v>
      </c>
      <c r="F52" s="839">
        <v>61.070513434900001</v>
      </c>
      <c r="G52" s="839">
        <v>59.272242595800002</v>
      </c>
      <c r="H52" s="839">
        <v>58.336295588399999</v>
      </c>
      <c r="I52" s="839">
        <v>57.6167858297</v>
      </c>
      <c r="J52" s="839">
        <v>56.958800423200003</v>
      </c>
      <c r="K52" s="839">
        <v>57.296429867000001</v>
      </c>
      <c r="L52" s="839">
        <v>57.514353123699998</v>
      </c>
      <c r="M52" s="839">
        <v>57.7358399453</v>
      </c>
      <c r="N52" s="839">
        <v>57.806842166999999</v>
      </c>
      <c r="O52" s="834" t="s">
        <v>413</v>
      </c>
    </row>
    <row r="53" spans="1:15" ht="11.25" customHeight="1">
      <c r="A53" s="844" t="s">
        <v>1390</v>
      </c>
      <c r="B53" s="836"/>
      <c r="C53" s="853"/>
      <c r="D53" s="853"/>
      <c r="E53" s="853"/>
      <c r="F53" s="853"/>
      <c r="G53" s="853"/>
      <c r="H53" s="853"/>
      <c r="I53" s="853"/>
      <c r="J53" s="853"/>
      <c r="K53" s="853"/>
      <c r="L53" s="853"/>
      <c r="M53" s="853"/>
      <c r="N53" s="853"/>
      <c r="O53" s="842"/>
    </row>
    <row r="54" spans="1:15" ht="11.25" customHeight="1">
      <c r="A54" s="841" t="s">
        <v>1389</v>
      </c>
      <c r="B54" s="836" t="str">
        <f>B49</f>
        <v>2022</v>
      </c>
      <c r="C54" s="839">
        <v>54.730234520244203</v>
      </c>
      <c r="D54" s="839">
        <v>55.172084700598703</v>
      </c>
      <c r="E54" s="839">
        <v>55.456181602052297</v>
      </c>
      <c r="F54" s="839">
        <v>56.694484540857196</v>
      </c>
      <c r="G54" s="839">
        <v>57.492377744962901</v>
      </c>
      <c r="H54" s="839">
        <v>59.010663472630903</v>
      </c>
      <c r="I54" s="839">
        <v>61.001153067760598</v>
      </c>
      <c r="J54" s="839">
        <v>64.142848814138603</v>
      </c>
      <c r="K54" s="839">
        <v>65.699499907824006</v>
      </c>
      <c r="L54" s="839">
        <v>67.162015137072501</v>
      </c>
      <c r="M54" s="839">
        <v>67.669402412507694</v>
      </c>
      <c r="N54" s="839">
        <v>67.203756039061702</v>
      </c>
      <c r="O54" s="834">
        <v>61.438342819805399</v>
      </c>
    </row>
    <row r="55" spans="1:15" ht="11.25" customHeight="1">
      <c r="A55" s="840" t="s">
        <v>1389</v>
      </c>
      <c r="B55" s="836" t="str">
        <f>B50</f>
        <v>2023</v>
      </c>
      <c r="C55" s="839">
        <v>66.325004097600001</v>
      </c>
      <c r="D55" s="839">
        <v>65.266182985900002</v>
      </c>
      <c r="E55" s="839">
        <v>64.758407412699995</v>
      </c>
      <c r="F55" s="839">
        <v>63.149107847899998</v>
      </c>
      <c r="G55" s="839">
        <v>61.338954129000001</v>
      </c>
      <c r="H55" s="839">
        <v>60.383202368500001</v>
      </c>
      <c r="I55" s="839">
        <v>59.6526768174</v>
      </c>
      <c r="J55" s="839">
        <v>59.019521961800002</v>
      </c>
      <c r="K55" s="839">
        <v>59.345326973299997</v>
      </c>
      <c r="L55" s="839">
        <v>59.552594996899998</v>
      </c>
      <c r="M55" s="839">
        <v>59.800263558200001</v>
      </c>
      <c r="N55" s="839">
        <v>59.9447949618</v>
      </c>
      <c r="O55" s="834" t="s">
        <v>413</v>
      </c>
    </row>
    <row r="56" spans="1:15" ht="11.25" customHeight="1">
      <c r="A56" s="837" t="s">
        <v>1407</v>
      </c>
      <c r="B56" s="836" t="str">
        <f>B51</f>
        <v>2022</v>
      </c>
      <c r="C56" s="835">
        <v>4.2806720846334301</v>
      </c>
      <c r="D56" s="835">
        <v>4.26007317804903</v>
      </c>
      <c r="E56" s="835">
        <v>4.2498808804719497</v>
      </c>
      <c r="F56" s="835">
        <v>4.1895821633638404</v>
      </c>
      <c r="G56" s="835">
        <v>3.9576433993266402</v>
      </c>
      <c r="H56" s="835">
        <v>3.9301343945775198</v>
      </c>
      <c r="I56" s="835">
        <v>3.9031711827643099</v>
      </c>
      <c r="J56" s="835">
        <v>3.9028886685232602</v>
      </c>
      <c r="K56" s="835">
        <v>4.0865327335365498</v>
      </c>
      <c r="L56" s="835">
        <v>4.1915801107061901</v>
      </c>
      <c r="M56" s="835">
        <v>4.2787171062346898</v>
      </c>
      <c r="N56" s="835">
        <v>4.4171222660642799</v>
      </c>
      <c r="O56" s="834">
        <v>4.13393477034385</v>
      </c>
    </row>
    <row r="57" spans="1:15" ht="11.25" customHeight="1">
      <c r="A57" s="838" t="s">
        <v>1407</v>
      </c>
      <c r="B57" s="836" t="str">
        <f>B52</f>
        <v>2023</v>
      </c>
      <c r="C57" s="835">
        <v>4.3098469203000001</v>
      </c>
      <c r="D57" s="835">
        <v>4.3017531037000003</v>
      </c>
      <c r="E57" s="835">
        <v>4.3042345255000001</v>
      </c>
      <c r="F57" s="835">
        <v>4.2441209111999996</v>
      </c>
      <c r="G57" s="835">
        <v>4.0501652586999999</v>
      </c>
      <c r="H57" s="835">
        <v>3.9746379712</v>
      </c>
      <c r="I57" s="835">
        <v>3.9797493221</v>
      </c>
      <c r="J57" s="835">
        <v>4.0041527525999996</v>
      </c>
      <c r="K57" s="835">
        <v>4.0414855662000004</v>
      </c>
      <c r="L57" s="835">
        <v>4.2217789298000001</v>
      </c>
      <c r="M57" s="835">
        <v>4.3719224918000004</v>
      </c>
      <c r="N57" s="835">
        <v>4.4205531666000004</v>
      </c>
      <c r="O57" s="834" t="s">
        <v>413</v>
      </c>
    </row>
    <row r="58" spans="1:15" ht="11.25" customHeight="1">
      <c r="A58" s="837" t="s">
        <v>1406</v>
      </c>
      <c r="B58" s="836" t="str">
        <f>B54</f>
        <v>2022</v>
      </c>
      <c r="C58" s="835">
        <v>3.2838131524744099</v>
      </c>
      <c r="D58" s="835">
        <v>3.2634196017320698</v>
      </c>
      <c r="E58" s="835">
        <v>3.26851522715002</v>
      </c>
      <c r="F58" s="835">
        <v>3.2811894264455002</v>
      </c>
      <c r="G58" s="835">
        <v>3.3265904923452201</v>
      </c>
      <c r="H58" s="835">
        <v>3.2716204553174202</v>
      </c>
      <c r="I58" s="835">
        <v>3.2312246585895799</v>
      </c>
      <c r="J58" s="835">
        <v>3.2226294339789701</v>
      </c>
      <c r="K58" s="835">
        <v>3.3116301030832802</v>
      </c>
      <c r="L58" s="835">
        <v>3.41164558052462</v>
      </c>
      <c r="M58" s="835">
        <v>3.42688339860524</v>
      </c>
      <c r="N58" s="835">
        <v>3.4129039101432701</v>
      </c>
      <c r="O58" s="834">
        <v>3.3111453331019298</v>
      </c>
    </row>
    <row r="59" spans="1:15" ht="11.25" customHeight="1">
      <c r="A59" s="852" t="s">
        <v>1406</v>
      </c>
      <c r="B59" s="836" t="str">
        <f>B55</f>
        <v>2023</v>
      </c>
      <c r="C59" s="835">
        <v>3.3177377691999999</v>
      </c>
      <c r="D59" s="835">
        <v>3.3061674475</v>
      </c>
      <c r="E59" s="835">
        <v>3.2919769075</v>
      </c>
      <c r="F59" s="835">
        <v>3.3009455103000001</v>
      </c>
      <c r="G59" s="835">
        <v>3.3198461327</v>
      </c>
      <c r="H59" s="835">
        <v>3.2760855227999999</v>
      </c>
      <c r="I59" s="835">
        <v>3.2442937048</v>
      </c>
      <c r="J59" s="835">
        <v>3.2889221150000001</v>
      </c>
      <c r="K59" s="835">
        <v>3.3415768413000002</v>
      </c>
      <c r="L59" s="835">
        <v>3.4127618037</v>
      </c>
      <c r="M59" s="835">
        <v>3.4510266449000002</v>
      </c>
      <c r="N59" s="835">
        <v>3.4269225177</v>
      </c>
      <c r="O59" s="834" t="s">
        <v>413</v>
      </c>
    </row>
    <row r="60" spans="1:15" ht="11.25" customHeight="1">
      <c r="A60" s="849" t="s">
        <v>1322</v>
      </c>
      <c r="B60" s="848"/>
      <c r="C60" s="848"/>
      <c r="D60" s="848"/>
      <c r="E60" s="848"/>
      <c r="F60" s="848"/>
      <c r="G60" s="848"/>
      <c r="H60" s="848"/>
      <c r="I60" s="848"/>
      <c r="J60" s="848"/>
      <c r="K60" s="848"/>
      <c r="L60" s="848"/>
      <c r="M60" s="848"/>
      <c r="N60" s="848"/>
      <c r="O60" s="847"/>
    </row>
    <row r="61" spans="1:15" ht="11.25" customHeight="1">
      <c r="A61" s="844" t="s">
        <v>1392</v>
      </c>
      <c r="B61" s="846"/>
      <c r="C61" s="843"/>
      <c r="D61" s="843"/>
      <c r="E61" s="843"/>
      <c r="F61" s="843"/>
      <c r="G61" s="843"/>
      <c r="H61" s="843"/>
      <c r="I61" s="843"/>
      <c r="J61" s="843"/>
      <c r="K61" s="843"/>
      <c r="L61" s="843"/>
      <c r="M61" s="843"/>
      <c r="N61" s="843"/>
      <c r="O61" s="851"/>
    </row>
    <row r="62" spans="1:15" ht="11.25" customHeight="1">
      <c r="A62" s="841" t="s">
        <v>1391</v>
      </c>
      <c r="B62" s="836" t="str">
        <f>MID($C$5,6,4)</f>
        <v>2022</v>
      </c>
      <c r="C62" s="839">
        <v>50.584536576371903</v>
      </c>
      <c r="D62" s="839">
        <v>51.2351987686122</v>
      </c>
      <c r="E62" s="839">
        <v>51.633034741103302</v>
      </c>
      <c r="F62" s="839">
        <v>52.431512105681598</v>
      </c>
      <c r="G62" s="839">
        <v>52.760632746794002</v>
      </c>
      <c r="H62" s="839">
        <v>53.9521341456201</v>
      </c>
      <c r="I62" s="839">
        <v>55.378108731999802</v>
      </c>
      <c r="J62" s="839">
        <v>56.889735871705497</v>
      </c>
      <c r="K62" s="839">
        <v>58.750168204359198</v>
      </c>
      <c r="L62" s="839">
        <v>60.628898308159201</v>
      </c>
      <c r="M62" s="839">
        <v>61.6065373899199</v>
      </c>
      <c r="N62" s="839">
        <v>62.220922252208503</v>
      </c>
      <c r="O62" s="834">
        <v>56.0221754441176</v>
      </c>
    </row>
    <row r="63" spans="1:15" ht="11.25" customHeight="1">
      <c r="A63" s="840" t="s">
        <v>1391</v>
      </c>
      <c r="B63" s="836" t="str">
        <f>MID($C$6,6,4)</f>
        <v>2023</v>
      </c>
      <c r="C63" s="839">
        <v>61.271389992700001</v>
      </c>
      <c r="D63" s="839">
        <v>60.398967957700002</v>
      </c>
      <c r="E63" s="839">
        <v>58.473311127700001</v>
      </c>
      <c r="F63" s="839">
        <v>56.549547011999998</v>
      </c>
      <c r="G63" s="839">
        <v>53.072824300999997</v>
      </c>
      <c r="H63" s="839">
        <v>51.207223649200003</v>
      </c>
      <c r="I63" s="839">
        <v>51.566125436299998</v>
      </c>
      <c r="J63" s="839">
        <v>50.987293518199998</v>
      </c>
      <c r="K63" s="839">
        <v>51.3951016018</v>
      </c>
      <c r="L63" s="839">
        <v>52.511518459000001</v>
      </c>
      <c r="M63" s="839">
        <v>53.353566067999999</v>
      </c>
      <c r="N63" s="839">
        <v>53.563810447800002</v>
      </c>
      <c r="O63" s="834" t="s">
        <v>413</v>
      </c>
    </row>
    <row r="64" spans="1:15" ht="11.25" customHeight="1">
      <c r="A64" s="841" t="s">
        <v>1389</v>
      </c>
      <c r="B64" s="836" t="str">
        <f>B62</f>
        <v>2022</v>
      </c>
      <c r="C64" s="839">
        <v>50.256127815259603</v>
      </c>
      <c r="D64" s="839">
        <v>50.8066628868064</v>
      </c>
      <c r="E64" s="839">
        <v>51.519961473149401</v>
      </c>
      <c r="F64" s="839">
        <v>52.537500745532</v>
      </c>
      <c r="G64" s="839">
        <v>53.402582876657299</v>
      </c>
      <c r="H64" s="839">
        <v>55.002183805194001</v>
      </c>
      <c r="I64" s="839">
        <v>56.774779590753703</v>
      </c>
      <c r="J64" s="839">
        <v>58.201820185952798</v>
      </c>
      <c r="K64" s="839">
        <v>58.950067986342901</v>
      </c>
      <c r="L64" s="839">
        <v>59.9300263439982</v>
      </c>
      <c r="M64" s="839">
        <v>60.7441725471745</v>
      </c>
      <c r="N64" s="839">
        <v>60.7984089168365</v>
      </c>
      <c r="O64" s="834">
        <v>56.127109912112303</v>
      </c>
    </row>
    <row r="65" spans="1:15" ht="11.25" customHeight="1">
      <c r="A65" s="840" t="s">
        <v>1389</v>
      </c>
      <c r="B65" s="836" t="str">
        <f>B63</f>
        <v>2023</v>
      </c>
      <c r="C65" s="839">
        <v>60.593079386699998</v>
      </c>
      <c r="D65" s="839">
        <v>59.528716445900002</v>
      </c>
      <c r="E65" s="839">
        <v>57.7421051388</v>
      </c>
      <c r="F65" s="839">
        <v>56.044976392800002</v>
      </c>
      <c r="G65" s="839">
        <v>53.3569535094</v>
      </c>
      <c r="H65" s="839">
        <v>52.124739270100001</v>
      </c>
      <c r="I65" s="839">
        <v>52.465367436000001</v>
      </c>
      <c r="J65" s="839">
        <v>51.344015557900001</v>
      </c>
      <c r="K65" s="839">
        <v>51.471351244399997</v>
      </c>
      <c r="L65" s="839">
        <v>51.916221575800002</v>
      </c>
      <c r="M65" s="839">
        <v>52.011091096500003</v>
      </c>
      <c r="N65" s="839">
        <v>52.266608469399998</v>
      </c>
      <c r="O65" s="834" t="s">
        <v>413</v>
      </c>
    </row>
    <row r="66" spans="1:15" ht="11.25" customHeight="1">
      <c r="A66" s="844" t="s">
        <v>1390</v>
      </c>
      <c r="B66" s="836"/>
      <c r="C66" s="843"/>
      <c r="D66" s="843"/>
      <c r="E66" s="843"/>
      <c r="F66" s="843"/>
      <c r="G66" s="843"/>
      <c r="H66" s="843"/>
      <c r="I66" s="843"/>
      <c r="J66" s="843"/>
      <c r="K66" s="843"/>
      <c r="L66" s="843"/>
      <c r="M66" s="843"/>
      <c r="N66" s="843"/>
      <c r="O66" s="842"/>
    </row>
    <row r="67" spans="1:15" ht="11.25" customHeight="1">
      <c r="A67" s="841" t="s">
        <v>1389</v>
      </c>
      <c r="B67" s="836" t="str">
        <f>B62</f>
        <v>2022</v>
      </c>
      <c r="C67" s="839">
        <v>53.406109873073603</v>
      </c>
      <c r="D67" s="839">
        <v>54.126677203144602</v>
      </c>
      <c r="E67" s="839">
        <v>54.730386050351399</v>
      </c>
      <c r="F67" s="839">
        <v>56.130605606730299</v>
      </c>
      <c r="G67" s="839">
        <v>56.611467696278098</v>
      </c>
      <c r="H67" s="839">
        <v>58.341493056780998</v>
      </c>
      <c r="I67" s="839">
        <v>60.110078793323503</v>
      </c>
      <c r="J67" s="839">
        <v>61.567912025531101</v>
      </c>
      <c r="K67" s="839">
        <v>62.380719748170101</v>
      </c>
      <c r="L67" s="839">
        <v>63.338781759255802</v>
      </c>
      <c r="M67" s="839">
        <v>64.070526445800894</v>
      </c>
      <c r="N67" s="839">
        <v>64.172256295811394</v>
      </c>
      <c r="O67" s="834">
        <v>59.465930860534002</v>
      </c>
    </row>
    <row r="68" spans="1:15" ht="11.25" customHeight="1">
      <c r="A68" s="840" t="s">
        <v>1389</v>
      </c>
      <c r="B68" s="836" t="str">
        <f>B63</f>
        <v>2023</v>
      </c>
      <c r="C68" s="839">
        <v>63.877964757000001</v>
      </c>
      <c r="D68" s="839">
        <v>62.6930440426</v>
      </c>
      <c r="E68" s="839">
        <v>60.912686173799997</v>
      </c>
      <c r="F68" s="839">
        <v>59.402427340300001</v>
      </c>
      <c r="G68" s="839">
        <v>56.835875450400003</v>
      </c>
      <c r="H68" s="839">
        <v>55.6509399718</v>
      </c>
      <c r="I68" s="839">
        <v>55.702150535299999</v>
      </c>
      <c r="J68" s="839">
        <v>54.603352977199997</v>
      </c>
      <c r="K68" s="839">
        <v>54.739806369999997</v>
      </c>
      <c r="L68" s="839">
        <v>55.216069364799999</v>
      </c>
      <c r="M68" s="839">
        <v>55.301589228899999</v>
      </c>
      <c r="N68" s="839">
        <v>55.558410126299997</v>
      </c>
      <c r="O68" s="834" t="s">
        <v>413</v>
      </c>
    </row>
    <row r="69" spans="1:15" ht="11.25" customHeight="1">
      <c r="A69" s="837" t="s">
        <v>1407</v>
      </c>
      <c r="B69" s="836" t="str">
        <f>B64</f>
        <v>2022</v>
      </c>
      <c r="C69" s="835">
        <v>4.2457521982425899</v>
      </c>
      <c r="D69" s="835">
        <v>4.2659020382158603</v>
      </c>
      <c r="E69" s="835">
        <v>4.2223407649084601</v>
      </c>
      <c r="F69" s="835">
        <v>4.1507645096203101</v>
      </c>
      <c r="G69" s="835">
        <v>3.9860485174159401</v>
      </c>
      <c r="H69" s="835">
        <v>3.9589853906665899</v>
      </c>
      <c r="I69" s="835">
        <v>3.91941768810053</v>
      </c>
      <c r="J69" s="835">
        <v>3.9372742968072201</v>
      </c>
      <c r="K69" s="835">
        <v>4.0975433499807199</v>
      </c>
      <c r="L69" s="835">
        <v>4.19103902867875</v>
      </c>
      <c r="M69" s="835">
        <v>4.2347699237390497</v>
      </c>
      <c r="N69" s="835">
        <v>4.3679276067057202</v>
      </c>
      <c r="O69" s="834">
        <v>4.1283604048916898</v>
      </c>
    </row>
    <row r="70" spans="1:15" ht="11.25" customHeight="1">
      <c r="A70" s="838" t="s">
        <v>1407</v>
      </c>
      <c r="B70" s="836" t="str">
        <f>B65</f>
        <v>2023</v>
      </c>
      <c r="C70" s="835">
        <v>4.2791951779000001</v>
      </c>
      <c r="D70" s="835">
        <v>4.3104609870999999</v>
      </c>
      <c r="E70" s="835">
        <v>4.2885314487999997</v>
      </c>
      <c r="F70" s="835">
        <v>4.2469366467</v>
      </c>
      <c r="G70" s="835">
        <v>4.0570093989</v>
      </c>
      <c r="H70" s="835">
        <v>3.9626634419000002</v>
      </c>
      <c r="I70" s="835">
        <v>3.9768711546</v>
      </c>
      <c r="J70" s="835">
        <v>4.0618709181000003</v>
      </c>
      <c r="K70" s="835">
        <v>4.0769626938999997</v>
      </c>
      <c r="L70" s="835">
        <v>4.1844498534000003</v>
      </c>
      <c r="M70" s="835">
        <v>4.3330085372999996</v>
      </c>
      <c r="N70" s="835">
        <v>4.3480540403000001</v>
      </c>
      <c r="O70" s="834" t="s">
        <v>413</v>
      </c>
    </row>
    <row r="71" spans="1:15" ht="11.25" customHeight="1">
      <c r="A71" s="837" t="s">
        <v>1406</v>
      </c>
      <c r="B71" s="836" t="str">
        <f>B67</f>
        <v>2022</v>
      </c>
      <c r="C71" s="835">
        <v>3.2834695599230499</v>
      </c>
      <c r="D71" s="835">
        <v>3.28905605505545</v>
      </c>
      <c r="E71" s="835">
        <v>3.25415249833847</v>
      </c>
      <c r="F71" s="835">
        <v>3.2622418727562801</v>
      </c>
      <c r="G71" s="835">
        <v>3.2762604118494201</v>
      </c>
      <c r="H71" s="835">
        <v>3.2198944815756798</v>
      </c>
      <c r="I71" s="835">
        <v>3.1864885438322599</v>
      </c>
      <c r="J71" s="835">
        <v>3.1875340607361</v>
      </c>
      <c r="K71" s="835">
        <v>3.2868113678610902</v>
      </c>
      <c r="L71" s="835">
        <v>3.3818192593431902</v>
      </c>
      <c r="M71" s="835">
        <v>3.3783542049690598</v>
      </c>
      <c r="N71" s="835">
        <v>3.3822597084842001</v>
      </c>
      <c r="O71" s="834">
        <v>3.2816109557006801</v>
      </c>
    </row>
    <row r="72" spans="1:15" ht="11.25" customHeight="1">
      <c r="A72" s="838" t="s">
        <v>1406</v>
      </c>
      <c r="B72" s="836" t="str">
        <f>B68</f>
        <v>2023</v>
      </c>
      <c r="C72" s="835">
        <v>3.3050431544999999</v>
      </c>
      <c r="D72" s="835">
        <v>3.3202742397999998</v>
      </c>
      <c r="E72" s="835">
        <v>3.3152985775000001</v>
      </c>
      <c r="F72" s="835">
        <v>3.3066610773999998</v>
      </c>
      <c r="G72" s="835">
        <v>3.2984696137</v>
      </c>
      <c r="H72" s="835">
        <v>3.2418436384999998</v>
      </c>
      <c r="I72" s="835">
        <v>3.2309563839000002</v>
      </c>
      <c r="J72" s="835">
        <v>3.2768064594999999</v>
      </c>
      <c r="K72" s="835">
        <v>3.3234686054</v>
      </c>
      <c r="L72" s="835">
        <v>3.3799855116000002</v>
      </c>
      <c r="M72" s="835">
        <v>3.4185742006000002</v>
      </c>
      <c r="N72" s="835">
        <v>3.3942622888999998</v>
      </c>
      <c r="O72" s="834" t="s">
        <v>413</v>
      </c>
    </row>
    <row r="73" spans="1:15" ht="11.25" customHeight="1">
      <c r="A73" s="849" t="s">
        <v>1324</v>
      </c>
      <c r="B73" s="848"/>
      <c r="C73" s="848"/>
      <c r="D73" s="848"/>
      <c r="E73" s="848"/>
      <c r="F73" s="848"/>
      <c r="G73" s="848"/>
      <c r="H73" s="848"/>
      <c r="I73" s="848"/>
      <c r="J73" s="848"/>
      <c r="K73" s="848"/>
      <c r="L73" s="848"/>
      <c r="M73" s="848"/>
      <c r="N73" s="848"/>
      <c r="O73" s="847"/>
    </row>
    <row r="74" spans="1:15" ht="11.25" customHeight="1">
      <c r="A74" s="844" t="s">
        <v>1392</v>
      </c>
      <c r="B74" s="846"/>
      <c r="C74" s="843"/>
      <c r="D74" s="843"/>
      <c r="E74" s="843"/>
      <c r="F74" s="843"/>
      <c r="G74" s="843"/>
      <c r="H74" s="843"/>
      <c r="I74" s="843"/>
      <c r="J74" s="843"/>
      <c r="K74" s="843"/>
      <c r="L74" s="843"/>
      <c r="M74" s="843"/>
      <c r="N74" s="843"/>
      <c r="O74" s="845"/>
    </row>
    <row r="75" spans="1:15" ht="11.25" customHeight="1">
      <c r="A75" s="841" t="s">
        <v>1391</v>
      </c>
      <c r="B75" s="836" t="str">
        <f>MID($C$5,6,4)</f>
        <v>2022</v>
      </c>
      <c r="C75" s="839">
        <v>57.170941028955397</v>
      </c>
      <c r="D75" s="839">
        <v>56.949301025791797</v>
      </c>
      <c r="E75" s="839">
        <v>57.880658926004102</v>
      </c>
      <c r="F75" s="839">
        <v>57.701310986641801</v>
      </c>
      <c r="G75" s="839">
        <v>58.675830600220102</v>
      </c>
      <c r="H75" s="839">
        <v>61.3759923301482</v>
      </c>
      <c r="I75" s="839">
        <v>62.708366295241603</v>
      </c>
      <c r="J75" s="839">
        <v>63.952418936094801</v>
      </c>
      <c r="K75" s="839">
        <v>66.418164870528202</v>
      </c>
      <c r="L75" s="839">
        <v>68.371480453455305</v>
      </c>
      <c r="M75" s="839">
        <v>68.534469421661797</v>
      </c>
      <c r="N75" s="839">
        <v>68.574399331261205</v>
      </c>
      <c r="O75" s="834">
        <v>62.945400772598902</v>
      </c>
    </row>
    <row r="76" spans="1:15" ht="11.25" customHeight="1">
      <c r="A76" s="840" t="s">
        <v>1391</v>
      </c>
      <c r="B76" s="836" t="str">
        <f>MID($C$6,6,4)</f>
        <v>2023</v>
      </c>
      <c r="C76" s="839">
        <v>66.188887065000003</v>
      </c>
      <c r="D76" s="839">
        <v>65.1949556</v>
      </c>
      <c r="E76" s="839">
        <v>63.119451618399999</v>
      </c>
      <c r="F76" s="839">
        <v>58.125113738000003</v>
      </c>
      <c r="G76" s="839">
        <v>56.227996324800003</v>
      </c>
      <c r="H76" s="839">
        <v>55.009986034299999</v>
      </c>
      <c r="I76" s="839">
        <v>53.515893109799997</v>
      </c>
      <c r="J76" s="839">
        <v>54.965706730999997</v>
      </c>
      <c r="K76" s="839">
        <v>55.829949828300002</v>
      </c>
      <c r="L76" s="839">
        <v>57.290917850100001</v>
      </c>
      <c r="M76" s="839">
        <v>59.067509616499997</v>
      </c>
      <c r="N76" s="839">
        <v>59.548392188900003</v>
      </c>
      <c r="O76" s="834" t="s">
        <v>413</v>
      </c>
    </row>
    <row r="77" spans="1:15" ht="11.25" customHeight="1">
      <c r="A77" s="841" t="s">
        <v>1389</v>
      </c>
      <c r="B77" s="836" t="str">
        <f>B75</f>
        <v>2022</v>
      </c>
      <c r="C77" s="839">
        <v>56.068715043495096</v>
      </c>
      <c r="D77" s="839">
        <v>56.1515063656094</v>
      </c>
      <c r="E77" s="839">
        <v>57.154295228513597</v>
      </c>
      <c r="F77" s="839">
        <v>57.246953544942997</v>
      </c>
      <c r="G77" s="839">
        <v>58.915378296228901</v>
      </c>
      <c r="H77" s="839">
        <v>61.975742788114999</v>
      </c>
      <c r="I77" s="839">
        <v>63.645763109810702</v>
      </c>
      <c r="J77" s="839">
        <v>64.917544960980507</v>
      </c>
      <c r="K77" s="839">
        <v>65.977306706761496</v>
      </c>
      <c r="L77" s="839">
        <v>67.273308784530698</v>
      </c>
      <c r="M77" s="839">
        <v>67.116278977015199</v>
      </c>
      <c r="N77" s="839">
        <v>66.663246739461201</v>
      </c>
      <c r="O77" s="834">
        <v>62.490811944922697</v>
      </c>
    </row>
    <row r="78" spans="1:15" ht="11.25" customHeight="1">
      <c r="A78" s="840" t="s">
        <v>1389</v>
      </c>
      <c r="B78" s="836" t="str">
        <f>B76</f>
        <v>2023</v>
      </c>
      <c r="C78" s="839">
        <v>65.233880590599995</v>
      </c>
      <c r="D78" s="839">
        <v>64.304439360000003</v>
      </c>
      <c r="E78" s="839">
        <v>62.4750260685</v>
      </c>
      <c r="F78" s="839">
        <v>57.813601575299998</v>
      </c>
      <c r="G78" s="839">
        <v>56.262746830499999</v>
      </c>
      <c r="H78" s="839">
        <v>55.595678972000002</v>
      </c>
      <c r="I78" s="839">
        <v>54.245174696100001</v>
      </c>
      <c r="J78" s="839">
        <v>55.161224260899999</v>
      </c>
      <c r="K78" s="839">
        <v>55.594193075600003</v>
      </c>
      <c r="L78" s="839">
        <v>56.249130655099997</v>
      </c>
      <c r="M78" s="839">
        <v>57.3228119519</v>
      </c>
      <c r="N78" s="839">
        <v>57.675223257200003</v>
      </c>
      <c r="O78" s="834" t="s">
        <v>413</v>
      </c>
    </row>
    <row r="79" spans="1:15" ht="11.25" customHeight="1">
      <c r="A79" s="844" t="s">
        <v>1390</v>
      </c>
      <c r="B79" s="836"/>
      <c r="C79" s="843"/>
      <c r="D79" s="843"/>
      <c r="E79" s="843"/>
      <c r="F79" s="843"/>
      <c r="G79" s="843"/>
      <c r="H79" s="843"/>
      <c r="I79" s="843"/>
      <c r="J79" s="843"/>
      <c r="K79" s="843"/>
      <c r="L79" s="843"/>
      <c r="M79" s="843"/>
      <c r="N79" s="843"/>
      <c r="O79" s="842"/>
    </row>
    <row r="80" spans="1:15" ht="11.25" customHeight="1">
      <c r="A80" s="841" t="s">
        <v>1389</v>
      </c>
      <c r="B80" s="836" t="str">
        <f>B75</f>
        <v>2022</v>
      </c>
      <c r="C80" s="839">
        <v>57.739962934097399</v>
      </c>
      <c r="D80" s="839">
        <v>57.868773175254397</v>
      </c>
      <c r="E80" s="839">
        <v>58.8561923431145</v>
      </c>
      <c r="F80" s="839">
        <v>58.9906570640319</v>
      </c>
      <c r="G80" s="839">
        <v>60.656137961037899</v>
      </c>
      <c r="H80" s="839">
        <v>63.685332946753697</v>
      </c>
      <c r="I80" s="839">
        <v>65.354881196584898</v>
      </c>
      <c r="J80" s="839">
        <v>66.596512960160396</v>
      </c>
      <c r="K80" s="839">
        <v>67.678773462412195</v>
      </c>
      <c r="L80" s="839">
        <v>68.899332248956</v>
      </c>
      <c r="M80" s="839">
        <v>68.857499816164093</v>
      </c>
      <c r="N80" s="839">
        <v>68.400789790376194</v>
      </c>
      <c r="O80" s="834">
        <v>64.198337220592194</v>
      </c>
    </row>
    <row r="81" spans="1:15" ht="11.25" customHeight="1">
      <c r="A81" s="840" t="s">
        <v>1389</v>
      </c>
      <c r="B81" s="836" t="str">
        <f>B76</f>
        <v>2023</v>
      </c>
      <c r="C81" s="839">
        <v>67.215541333299996</v>
      </c>
      <c r="D81" s="839">
        <v>66.2814336709</v>
      </c>
      <c r="E81" s="839">
        <v>64.426141209400001</v>
      </c>
      <c r="F81" s="839">
        <v>59.771753636100001</v>
      </c>
      <c r="G81" s="839">
        <v>58.212030730199999</v>
      </c>
      <c r="H81" s="839">
        <v>57.524977107399998</v>
      </c>
      <c r="I81" s="839">
        <v>56.172768738999999</v>
      </c>
      <c r="J81" s="839">
        <v>57.1070387655</v>
      </c>
      <c r="K81" s="839">
        <v>57.552077437800001</v>
      </c>
      <c r="L81" s="839">
        <v>58.2238250244</v>
      </c>
      <c r="M81" s="839">
        <v>59.310163186300002</v>
      </c>
      <c r="N81" s="839">
        <v>59.677327567299997</v>
      </c>
      <c r="O81" s="834" t="s">
        <v>413</v>
      </c>
    </row>
    <row r="82" spans="1:15" ht="11.25" customHeight="1">
      <c r="A82" s="837" t="s">
        <v>1407</v>
      </c>
      <c r="B82" s="836" t="str">
        <f>B77</f>
        <v>2022</v>
      </c>
      <c r="C82" s="835">
        <v>4.3688161266467898</v>
      </c>
      <c r="D82" s="835">
        <v>4.3325352124337604</v>
      </c>
      <c r="E82" s="835">
        <v>4.3195508076889002</v>
      </c>
      <c r="F82" s="835">
        <v>4.2713709646329496</v>
      </c>
      <c r="G82" s="835">
        <v>4.0717277755847201</v>
      </c>
      <c r="H82" s="835">
        <v>4.0340560125631999</v>
      </c>
      <c r="I82" s="835">
        <v>3.9782724107201402</v>
      </c>
      <c r="J82" s="835">
        <v>3.97178877850487</v>
      </c>
      <c r="K82" s="835">
        <v>4.1904742812246996</v>
      </c>
      <c r="L82" s="835">
        <v>4.3001003540510903</v>
      </c>
      <c r="M82" s="835">
        <v>4.3834069426036599</v>
      </c>
      <c r="N82" s="835">
        <v>4.5207580559105196</v>
      </c>
      <c r="O82" s="834">
        <v>4.2263866835098503</v>
      </c>
    </row>
    <row r="83" spans="1:15" ht="11.25" customHeight="1">
      <c r="A83" s="838" t="s">
        <v>1407</v>
      </c>
      <c r="B83" s="836" t="str">
        <f>B78</f>
        <v>2023</v>
      </c>
      <c r="C83" s="835">
        <v>4.394857977</v>
      </c>
      <c r="D83" s="835">
        <v>4.3887446494000004</v>
      </c>
      <c r="E83" s="835">
        <v>4.3630731707999999</v>
      </c>
      <c r="F83" s="835">
        <v>4.2964406876999996</v>
      </c>
      <c r="G83" s="835">
        <v>4.1200699206999998</v>
      </c>
      <c r="H83" s="835">
        <v>4.0452466294000002</v>
      </c>
      <c r="I83" s="835">
        <v>4.0474075211000002</v>
      </c>
      <c r="J83" s="835">
        <v>4.0985621977999998</v>
      </c>
      <c r="K83" s="835">
        <v>4.1546739724000004</v>
      </c>
      <c r="L83" s="835">
        <v>4.3099304235</v>
      </c>
      <c r="M83" s="835">
        <v>4.4872749332000001</v>
      </c>
      <c r="N83" s="835">
        <v>4.5487046428999998</v>
      </c>
      <c r="O83" s="834" t="s">
        <v>413</v>
      </c>
    </row>
    <row r="84" spans="1:15" ht="11.25" customHeight="1">
      <c r="A84" s="837" t="s">
        <v>1406</v>
      </c>
      <c r="B84" s="836" t="str">
        <f>B80</f>
        <v>2022</v>
      </c>
      <c r="C84" s="835">
        <v>3.29668819887732</v>
      </c>
      <c r="D84" s="835">
        <v>3.2651962147726201</v>
      </c>
      <c r="E84" s="835">
        <v>3.2595299915656502</v>
      </c>
      <c r="F84" s="835">
        <v>3.2447752892484401</v>
      </c>
      <c r="G84" s="835">
        <v>3.2805561595260899</v>
      </c>
      <c r="H84" s="835">
        <v>3.2357450537332699</v>
      </c>
      <c r="I84" s="835">
        <v>3.2135516349857101</v>
      </c>
      <c r="J84" s="835">
        <v>3.2162008304249601</v>
      </c>
      <c r="K84" s="835">
        <v>3.3156736507492401</v>
      </c>
      <c r="L84" s="835">
        <v>3.4331533292425198</v>
      </c>
      <c r="M84" s="835">
        <v>3.4431892865203602</v>
      </c>
      <c r="N84" s="835">
        <v>3.4545753166636</v>
      </c>
      <c r="O84" s="834">
        <v>3.3069167659271899</v>
      </c>
    </row>
    <row r="85" spans="1:15" ht="11.25" customHeight="1">
      <c r="A85" s="838" t="s">
        <v>1406</v>
      </c>
      <c r="B85" s="836" t="str">
        <f>B81</f>
        <v>2023</v>
      </c>
      <c r="C85" s="835">
        <v>3.3456352389999999</v>
      </c>
      <c r="D85" s="835">
        <v>3.3410761085999998</v>
      </c>
      <c r="E85" s="835">
        <v>3.30967732</v>
      </c>
      <c r="F85" s="835">
        <v>3.2723464056</v>
      </c>
      <c r="G85" s="835">
        <v>3.3150986005999998</v>
      </c>
      <c r="H85" s="835">
        <v>3.2480663129999998</v>
      </c>
      <c r="I85" s="835">
        <v>3.2158275226000002</v>
      </c>
      <c r="J85" s="835">
        <v>3.2955206562999999</v>
      </c>
      <c r="K85" s="835">
        <v>3.3502898170000002</v>
      </c>
      <c r="L85" s="835">
        <v>3.4196027341000002</v>
      </c>
      <c r="M85" s="835">
        <v>3.4564029677999999</v>
      </c>
      <c r="N85" s="835">
        <v>3.4421841327</v>
      </c>
      <c r="O85" s="834" t="s">
        <v>413</v>
      </c>
    </row>
    <row r="86" spans="1:15" ht="11.25" customHeight="1">
      <c r="A86" s="849" t="s">
        <v>255</v>
      </c>
      <c r="B86" s="848"/>
      <c r="C86" s="848"/>
      <c r="D86" s="848"/>
      <c r="E86" s="848"/>
      <c r="F86" s="848"/>
      <c r="G86" s="848"/>
      <c r="H86" s="848"/>
      <c r="I86" s="848"/>
      <c r="J86" s="848"/>
      <c r="K86" s="848"/>
      <c r="L86" s="848"/>
      <c r="M86" s="848"/>
      <c r="N86" s="848"/>
      <c r="O86" s="847"/>
    </row>
    <row r="87" spans="1:15" ht="11.25" customHeight="1">
      <c r="A87" s="844" t="s">
        <v>1392</v>
      </c>
      <c r="B87" s="846"/>
      <c r="C87" s="843"/>
      <c r="D87" s="843"/>
      <c r="E87" s="843"/>
      <c r="F87" s="843"/>
      <c r="G87" s="843"/>
      <c r="H87" s="843"/>
      <c r="I87" s="843"/>
      <c r="J87" s="843"/>
      <c r="K87" s="843"/>
      <c r="L87" s="843"/>
      <c r="M87" s="843"/>
      <c r="N87" s="843"/>
      <c r="O87" s="845"/>
    </row>
    <row r="88" spans="1:15" ht="11.25" customHeight="1">
      <c r="A88" s="841" t="s">
        <v>1391</v>
      </c>
      <c r="B88" s="836" t="str">
        <f>MID($C$5,6,4)</f>
        <v>2022</v>
      </c>
      <c r="C88" s="839">
        <v>52.974507098527901</v>
      </c>
      <c r="D88" s="839">
        <v>53.3385149379978</v>
      </c>
      <c r="E88" s="839">
        <v>54.141184707873599</v>
      </c>
      <c r="F88" s="839">
        <v>54.187547631629897</v>
      </c>
      <c r="G88" s="839">
        <v>54.558340361301802</v>
      </c>
      <c r="H88" s="839">
        <v>55.294525053459303</v>
      </c>
      <c r="I88" s="839">
        <v>56.581511846511802</v>
      </c>
      <c r="J88" s="839">
        <v>58.1602150457582</v>
      </c>
      <c r="K88" s="839">
        <v>60.706807322690501</v>
      </c>
      <c r="L88" s="839">
        <v>63.211044097526603</v>
      </c>
      <c r="M88" s="839">
        <v>64.393013436529799</v>
      </c>
      <c r="N88" s="839">
        <v>64.694391728274994</v>
      </c>
      <c r="O88" s="834">
        <v>58.232966217187197</v>
      </c>
    </row>
    <row r="89" spans="1:15" ht="11.25" customHeight="1">
      <c r="A89" s="840" t="s">
        <v>1391</v>
      </c>
      <c r="B89" s="836" t="str">
        <f>MID($C$6,6,4)</f>
        <v>2023</v>
      </c>
      <c r="C89" s="839">
        <v>63.572473826600003</v>
      </c>
      <c r="D89" s="839">
        <v>62.409496553099999</v>
      </c>
      <c r="E89" s="839">
        <v>60.920313740499999</v>
      </c>
      <c r="F89" s="839">
        <v>59.156770953699997</v>
      </c>
      <c r="G89" s="839">
        <v>57.317177652799998</v>
      </c>
      <c r="H89" s="839">
        <v>55.961383828099997</v>
      </c>
      <c r="I89" s="839">
        <v>54.422637588999997</v>
      </c>
      <c r="J89" s="839">
        <v>54.1190208007</v>
      </c>
      <c r="K89" s="839">
        <v>54.624898224600003</v>
      </c>
      <c r="L89" s="839">
        <v>56.305194679700001</v>
      </c>
      <c r="M89" s="839">
        <v>57.201172271899999</v>
      </c>
      <c r="N89" s="839">
        <v>57.270169848000002</v>
      </c>
      <c r="O89" s="834" t="s">
        <v>413</v>
      </c>
    </row>
    <row r="90" spans="1:15" ht="11.25" customHeight="1">
      <c r="A90" s="841" t="s">
        <v>1389</v>
      </c>
      <c r="B90" s="836" t="str">
        <f>B88</f>
        <v>2022</v>
      </c>
      <c r="C90" s="839">
        <v>52.386362239236199</v>
      </c>
      <c r="D90" s="839">
        <v>52.971327835253099</v>
      </c>
      <c r="E90" s="839">
        <v>53.949726535478099</v>
      </c>
      <c r="F90" s="839">
        <v>54.250184555618503</v>
      </c>
      <c r="G90" s="839">
        <v>55.1096502194859</v>
      </c>
      <c r="H90" s="839">
        <v>56.229100240292702</v>
      </c>
      <c r="I90" s="839">
        <v>57.662659323642401</v>
      </c>
      <c r="J90" s="839">
        <v>59.037069957829502</v>
      </c>
      <c r="K90" s="839">
        <v>60.494802332370497</v>
      </c>
      <c r="L90" s="839">
        <v>62.327012108616799</v>
      </c>
      <c r="M90" s="839">
        <v>63.245650741050298</v>
      </c>
      <c r="N90" s="839">
        <v>63.245284397787898</v>
      </c>
      <c r="O90" s="834">
        <v>58.1469556034805</v>
      </c>
    </row>
    <row r="91" spans="1:15" ht="11.25" customHeight="1">
      <c r="A91" s="840" t="s">
        <v>1389</v>
      </c>
      <c r="B91" s="836" t="str">
        <f>B89</f>
        <v>2023</v>
      </c>
      <c r="C91" s="839">
        <v>62.884348154999998</v>
      </c>
      <c r="D91" s="839">
        <v>61.741097947</v>
      </c>
      <c r="E91" s="839">
        <v>60.559740697099997</v>
      </c>
      <c r="F91" s="839">
        <v>58.909372536699998</v>
      </c>
      <c r="G91" s="839">
        <v>57.5595670541</v>
      </c>
      <c r="H91" s="839">
        <v>56.684993600699997</v>
      </c>
      <c r="I91" s="839">
        <v>55.199785163599998</v>
      </c>
      <c r="J91" s="839">
        <v>54.575596003199998</v>
      </c>
      <c r="K91" s="839">
        <v>54.691440313999998</v>
      </c>
      <c r="L91" s="839">
        <v>55.557006532999999</v>
      </c>
      <c r="M91" s="839">
        <v>55.678959372400001</v>
      </c>
      <c r="N91" s="839">
        <v>55.792432318300001</v>
      </c>
      <c r="O91" s="834" t="s">
        <v>413</v>
      </c>
    </row>
    <row r="92" spans="1:15" ht="11.25" customHeight="1">
      <c r="A92" s="844" t="s">
        <v>1390</v>
      </c>
      <c r="B92" s="836"/>
      <c r="C92" s="843"/>
      <c r="D92" s="843"/>
      <c r="E92" s="843"/>
      <c r="F92" s="843"/>
      <c r="G92" s="843"/>
      <c r="H92" s="843"/>
      <c r="I92" s="843"/>
      <c r="J92" s="843"/>
      <c r="K92" s="843"/>
      <c r="L92" s="843"/>
      <c r="M92" s="843"/>
      <c r="N92" s="843"/>
      <c r="O92" s="842"/>
    </row>
    <row r="93" spans="1:15" ht="11.25" customHeight="1">
      <c r="A93" s="841" t="s">
        <v>1389</v>
      </c>
      <c r="B93" s="836" t="str">
        <f>B88</f>
        <v>2022</v>
      </c>
      <c r="C93" s="839">
        <v>54.856980856206903</v>
      </c>
      <c r="D93" s="839">
        <v>55.490147584058903</v>
      </c>
      <c r="E93" s="839">
        <v>56.429075854569902</v>
      </c>
      <c r="F93" s="839">
        <v>56.838513404299697</v>
      </c>
      <c r="G93" s="839">
        <v>57.623524493357202</v>
      </c>
      <c r="H93" s="839">
        <v>58.772507332808203</v>
      </c>
      <c r="I93" s="839">
        <v>60.248036646008501</v>
      </c>
      <c r="J93" s="839">
        <v>61.647690965224797</v>
      </c>
      <c r="K93" s="839">
        <v>63.177701441702702</v>
      </c>
      <c r="L93" s="839">
        <v>64.977458477155906</v>
      </c>
      <c r="M93" s="839">
        <v>65.914103054103606</v>
      </c>
      <c r="N93" s="839">
        <v>65.897729357179301</v>
      </c>
      <c r="O93" s="834">
        <v>60.726618361993403</v>
      </c>
    </row>
    <row r="94" spans="1:15" ht="11.25" customHeight="1">
      <c r="A94" s="840" t="s">
        <v>1389</v>
      </c>
      <c r="B94" s="836" t="str">
        <f>B89</f>
        <v>2023</v>
      </c>
      <c r="C94" s="839">
        <v>65.4949682564</v>
      </c>
      <c r="D94" s="839">
        <v>64.350095925000005</v>
      </c>
      <c r="E94" s="839">
        <v>63.106859530400001</v>
      </c>
      <c r="F94" s="839">
        <v>61.465629791200001</v>
      </c>
      <c r="G94" s="839">
        <v>60.106807561099998</v>
      </c>
      <c r="H94" s="839">
        <v>59.251438497999999</v>
      </c>
      <c r="I94" s="839">
        <v>57.755467236900003</v>
      </c>
      <c r="J94" s="839">
        <v>57.173723388900001</v>
      </c>
      <c r="K94" s="839">
        <v>57.323706832299997</v>
      </c>
      <c r="L94" s="839">
        <v>58.221292134000002</v>
      </c>
      <c r="M94" s="839">
        <v>58.400646002400002</v>
      </c>
      <c r="N94" s="839">
        <v>58.5199611257</v>
      </c>
      <c r="O94" s="834" t="s">
        <v>413</v>
      </c>
    </row>
    <row r="95" spans="1:15" ht="11.25" customHeight="1">
      <c r="A95" s="837" t="s">
        <v>1407</v>
      </c>
      <c r="B95" s="836" t="str">
        <f>B90</f>
        <v>2022</v>
      </c>
      <c r="C95" s="835">
        <v>4.2617774404103201</v>
      </c>
      <c r="D95" s="835">
        <v>4.2342964198736999</v>
      </c>
      <c r="E95" s="835">
        <v>4.2097480250546102</v>
      </c>
      <c r="F95" s="835">
        <v>4.16040271392907</v>
      </c>
      <c r="G95" s="835">
        <v>4.0028881521930302</v>
      </c>
      <c r="H95" s="835">
        <v>3.9467620263101399</v>
      </c>
      <c r="I95" s="835">
        <v>3.9097830893959298</v>
      </c>
      <c r="J95" s="835">
        <v>3.92945141240804</v>
      </c>
      <c r="K95" s="835">
        <v>4.0889381680124401</v>
      </c>
      <c r="L95" s="835">
        <v>4.1821541827594899</v>
      </c>
      <c r="M95" s="835">
        <v>4.2571018844442596</v>
      </c>
      <c r="N95" s="835">
        <v>4.3549298344731904</v>
      </c>
      <c r="O95" s="834">
        <v>4.1245690878623504</v>
      </c>
    </row>
    <row r="96" spans="1:15" ht="11.25" customHeight="1">
      <c r="A96" s="838" t="s">
        <v>1407</v>
      </c>
      <c r="B96" s="836" t="str">
        <f>B91</f>
        <v>2023</v>
      </c>
      <c r="C96" s="835">
        <v>4.2560379342000001</v>
      </c>
      <c r="D96" s="835">
        <v>4.2599422775000004</v>
      </c>
      <c r="E96" s="835">
        <v>4.2151186233000004</v>
      </c>
      <c r="F96" s="835">
        <v>4.1875431045999996</v>
      </c>
      <c r="G96" s="835">
        <v>4.0500618447000001</v>
      </c>
      <c r="H96" s="835">
        <v>3.9694613005999999</v>
      </c>
      <c r="I96" s="835">
        <v>3.9683965344000001</v>
      </c>
      <c r="J96" s="835">
        <v>4.0098650546999997</v>
      </c>
      <c r="K96" s="835">
        <v>4.0358178147999997</v>
      </c>
      <c r="L96" s="835">
        <v>4.1640518535000002</v>
      </c>
      <c r="M96" s="835">
        <v>4.3467162607000001</v>
      </c>
      <c r="N96" s="835">
        <v>4.3739185995999996</v>
      </c>
      <c r="O96" s="834" t="s">
        <v>413</v>
      </c>
    </row>
    <row r="97" spans="1:15" ht="11.25" customHeight="1">
      <c r="A97" s="837" t="s">
        <v>1406</v>
      </c>
      <c r="B97" s="836" t="str">
        <f>B93</f>
        <v>2022</v>
      </c>
      <c r="C97" s="835">
        <v>3.3334472124098302</v>
      </c>
      <c r="D97" s="835">
        <v>3.3045450856102501</v>
      </c>
      <c r="E97" s="835">
        <v>3.28355249995598</v>
      </c>
      <c r="F97" s="835">
        <v>3.26411164820008</v>
      </c>
      <c r="G97" s="835">
        <v>3.2751013813174001</v>
      </c>
      <c r="H97" s="835">
        <v>3.2338357825955399</v>
      </c>
      <c r="I97" s="835">
        <v>3.2310760323239598</v>
      </c>
      <c r="J97" s="835">
        <v>3.26251372102903</v>
      </c>
      <c r="K97" s="835">
        <v>3.3788821262367499</v>
      </c>
      <c r="L97" s="835">
        <v>3.4534448735455299</v>
      </c>
      <c r="M97" s="835">
        <v>3.4534744932978598</v>
      </c>
      <c r="N97" s="835">
        <v>3.4457254308776601</v>
      </c>
      <c r="O97" s="834">
        <v>3.3250246584335201</v>
      </c>
    </row>
    <row r="98" spans="1:15" ht="11.25" customHeight="1">
      <c r="A98" s="838" t="s">
        <v>1406</v>
      </c>
      <c r="B98" s="836" t="str">
        <f>B94</f>
        <v>2023</v>
      </c>
      <c r="C98" s="835">
        <v>3.3572897684999998</v>
      </c>
      <c r="D98" s="835">
        <v>3.3507597760999999</v>
      </c>
      <c r="E98" s="835">
        <v>3.3180937506000001</v>
      </c>
      <c r="F98" s="835">
        <v>3.3134174887999999</v>
      </c>
      <c r="G98" s="835">
        <v>3.3096119831999999</v>
      </c>
      <c r="H98" s="835">
        <v>3.2644496178</v>
      </c>
      <c r="I98" s="835">
        <v>3.2530430567000002</v>
      </c>
      <c r="J98" s="835">
        <v>3.2921762495000002</v>
      </c>
      <c r="K98" s="835">
        <v>3.3586370759999999</v>
      </c>
      <c r="L98" s="835">
        <v>3.4413286048999998</v>
      </c>
      <c r="M98" s="835">
        <v>3.4739242752999999</v>
      </c>
      <c r="N98" s="835">
        <v>3.4438289581000001</v>
      </c>
      <c r="O98" s="834" t="s">
        <v>413</v>
      </c>
    </row>
    <row r="99" spans="1:15" ht="11.25" customHeight="1">
      <c r="A99" s="849" t="s">
        <v>260</v>
      </c>
      <c r="B99" s="848"/>
      <c r="C99" s="848"/>
      <c r="D99" s="848"/>
      <c r="E99" s="848"/>
      <c r="F99" s="848"/>
      <c r="G99" s="848"/>
      <c r="H99" s="848"/>
      <c r="I99" s="848"/>
      <c r="J99" s="848"/>
      <c r="K99" s="848"/>
      <c r="L99" s="848"/>
      <c r="M99" s="848"/>
      <c r="N99" s="848"/>
      <c r="O99" s="847"/>
    </row>
    <row r="100" spans="1:15" ht="11.25" customHeight="1">
      <c r="A100" s="844" t="s">
        <v>1392</v>
      </c>
      <c r="B100" s="846"/>
      <c r="C100" s="843"/>
      <c r="D100" s="843"/>
      <c r="E100" s="843"/>
      <c r="F100" s="843"/>
      <c r="G100" s="843"/>
      <c r="H100" s="843"/>
      <c r="I100" s="843"/>
      <c r="J100" s="843"/>
      <c r="K100" s="843"/>
      <c r="L100" s="843"/>
      <c r="M100" s="843"/>
      <c r="N100" s="843"/>
      <c r="O100" s="850"/>
    </row>
    <row r="101" spans="1:15" ht="11.25" customHeight="1">
      <c r="A101" s="841" t="s">
        <v>1391</v>
      </c>
      <c r="B101" s="836" t="str">
        <f>MID($C$5,6,4)</f>
        <v>2022</v>
      </c>
      <c r="C101" s="839">
        <v>52.182825711013997</v>
      </c>
      <c r="D101" s="839">
        <v>52.480083290845997</v>
      </c>
      <c r="E101" s="839">
        <v>54.350210276512499</v>
      </c>
      <c r="F101" s="839">
        <v>55.313430959240101</v>
      </c>
      <c r="G101" s="839">
        <v>55.432546097419703</v>
      </c>
      <c r="H101" s="839">
        <v>57.041480798045001</v>
      </c>
      <c r="I101" s="839">
        <v>58.088898523045401</v>
      </c>
      <c r="J101" s="839">
        <v>58.312637332315099</v>
      </c>
      <c r="K101" s="839">
        <v>61.186421913398398</v>
      </c>
      <c r="L101" s="839">
        <v>62.829295021087297</v>
      </c>
      <c r="M101" s="839">
        <v>63.644648156178903</v>
      </c>
      <c r="N101" s="839">
        <v>64.770994501119802</v>
      </c>
      <c r="O101" s="834">
        <v>58.595055654653002</v>
      </c>
    </row>
    <row r="102" spans="1:15" ht="11.25" customHeight="1">
      <c r="A102" s="840" t="s">
        <v>1391</v>
      </c>
      <c r="B102" s="836" t="str">
        <f>MID($C$6,6,4)</f>
        <v>2023</v>
      </c>
      <c r="C102" s="839">
        <v>63.177097643400003</v>
      </c>
      <c r="D102" s="839">
        <v>62.499079208399998</v>
      </c>
      <c r="E102" s="839">
        <v>61.420667324299998</v>
      </c>
      <c r="F102" s="839">
        <v>59.888728480399998</v>
      </c>
      <c r="G102" s="839">
        <v>57.646592000600002</v>
      </c>
      <c r="H102" s="839">
        <v>54.366577669999998</v>
      </c>
      <c r="I102" s="839">
        <v>52.359747321299999</v>
      </c>
      <c r="J102" s="839">
        <v>52.415186802100003</v>
      </c>
      <c r="K102" s="839">
        <v>52.705457428199999</v>
      </c>
      <c r="L102" s="839">
        <v>54.522144248499998</v>
      </c>
      <c r="M102" s="839">
        <v>55.803069943099999</v>
      </c>
      <c r="N102" s="839">
        <v>56.425966536799997</v>
      </c>
      <c r="O102" s="834" t="s">
        <v>413</v>
      </c>
    </row>
    <row r="103" spans="1:15" ht="11.25" customHeight="1">
      <c r="A103" s="841" t="s">
        <v>1389</v>
      </c>
      <c r="B103" s="836" t="str">
        <f>B101</f>
        <v>2022</v>
      </c>
      <c r="C103" s="839">
        <v>51.602776247645998</v>
      </c>
      <c r="D103" s="839">
        <v>52.123132139754503</v>
      </c>
      <c r="E103" s="839">
        <v>54.055205474809298</v>
      </c>
      <c r="F103" s="839">
        <v>55.200779367468698</v>
      </c>
      <c r="G103" s="839">
        <v>56.104147616270197</v>
      </c>
      <c r="H103" s="839">
        <v>58.435828416021401</v>
      </c>
      <c r="I103" s="839">
        <v>59.742628646792099</v>
      </c>
      <c r="J103" s="839">
        <v>60.017427204778301</v>
      </c>
      <c r="K103" s="839">
        <v>61.126119150048702</v>
      </c>
      <c r="L103" s="839">
        <v>61.951569957539697</v>
      </c>
      <c r="M103" s="839">
        <v>62.503142735311499</v>
      </c>
      <c r="N103" s="839">
        <v>62.725534829254698</v>
      </c>
      <c r="O103" s="834">
        <v>58.597829409740598</v>
      </c>
    </row>
    <row r="104" spans="1:15" ht="11.25" customHeight="1">
      <c r="A104" s="840" t="s">
        <v>1389</v>
      </c>
      <c r="B104" s="836" t="str">
        <f>B102</f>
        <v>2023</v>
      </c>
      <c r="C104" s="839">
        <v>62.053324680700001</v>
      </c>
      <c r="D104" s="839">
        <v>61.231652935200003</v>
      </c>
      <c r="E104" s="839">
        <v>60.486734346699997</v>
      </c>
      <c r="F104" s="839">
        <v>59.084335496000001</v>
      </c>
      <c r="G104" s="839">
        <v>57.658349347799998</v>
      </c>
      <c r="H104" s="839">
        <v>55.321089435099999</v>
      </c>
      <c r="I104" s="839">
        <v>53.662053165899998</v>
      </c>
      <c r="J104" s="839">
        <v>53.271290783200001</v>
      </c>
      <c r="K104" s="839">
        <v>53.0404911133</v>
      </c>
      <c r="L104" s="839">
        <v>53.669120128599999</v>
      </c>
      <c r="M104" s="839">
        <v>54.1161763542</v>
      </c>
      <c r="N104" s="839">
        <v>54.564028441200001</v>
      </c>
      <c r="O104" s="834" t="s">
        <v>413</v>
      </c>
    </row>
    <row r="105" spans="1:15" ht="11.25" customHeight="1">
      <c r="A105" s="844" t="s">
        <v>1390</v>
      </c>
      <c r="B105" s="836"/>
      <c r="C105" s="843"/>
      <c r="D105" s="843"/>
      <c r="E105" s="843"/>
      <c r="F105" s="843"/>
      <c r="G105" s="843"/>
      <c r="H105" s="843"/>
      <c r="I105" s="843"/>
      <c r="J105" s="843"/>
      <c r="K105" s="843"/>
      <c r="L105" s="843"/>
      <c r="M105" s="843"/>
      <c r="N105" s="843"/>
      <c r="O105" s="842"/>
    </row>
    <row r="106" spans="1:15" ht="11.25" customHeight="1">
      <c r="A106" s="841" t="s">
        <v>1389</v>
      </c>
      <c r="B106" s="836" t="str">
        <f>B101</f>
        <v>2022</v>
      </c>
      <c r="C106" s="839">
        <v>54.517871776043002</v>
      </c>
      <c r="D106" s="839">
        <v>55.032968849305497</v>
      </c>
      <c r="E106" s="839">
        <v>57.049174402556901</v>
      </c>
      <c r="F106" s="839">
        <v>58.349547902028696</v>
      </c>
      <c r="G106" s="839">
        <v>59.242902420816698</v>
      </c>
      <c r="H106" s="839">
        <v>61.704213534978898</v>
      </c>
      <c r="I106" s="839">
        <v>62.987217489581298</v>
      </c>
      <c r="J106" s="839">
        <v>63.241823313061303</v>
      </c>
      <c r="K106" s="839">
        <v>64.259325015362904</v>
      </c>
      <c r="L106" s="839">
        <v>65.148272357002796</v>
      </c>
      <c r="M106" s="839">
        <v>65.801023578309895</v>
      </c>
      <c r="N106" s="839">
        <v>65.995167004365896</v>
      </c>
      <c r="O106" s="834">
        <v>61.744288377330903</v>
      </c>
    </row>
    <row r="107" spans="1:15" ht="11.25" customHeight="1">
      <c r="A107" s="840" t="s">
        <v>1389</v>
      </c>
      <c r="B107" s="836" t="str">
        <f>B102</f>
        <v>2023</v>
      </c>
      <c r="C107" s="839">
        <v>65.146035555799997</v>
      </c>
      <c r="D107" s="839">
        <v>64.404809747900003</v>
      </c>
      <c r="E107" s="839">
        <v>63.704247406500002</v>
      </c>
      <c r="F107" s="839">
        <v>62.335963094599997</v>
      </c>
      <c r="G107" s="839">
        <v>60.835105067400001</v>
      </c>
      <c r="H107" s="839">
        <v>58.5108733414</v>
      </c>
      <c r="I107" s="839">
        <v>56.812185189099999</v>
      </c>
      <c r="J107" s="839">
        <v>56.378956220900001</v>
      </c>
      <c r="K107" s="839">
        <v>56.215459406400001</v>
      </c>
      <c r="L107" s="839">
        <v>56.914094800000001</v>
      </c>
      <c r="M107" s="839">
        <v>57.4848621959</v>
      </c>
      <c r="N107" s="839">
        <v>58.005061274600003</v>
      </c>
      <c r="O107" s="834" t="s">
        <v>413</v>
      </c>
    </row>
    <row r="108" spans="1:15" ht="11.25" customHeight="1">
      <c r="A108" s="837" t="s">
        <v>1407</v>
      </c>
      <c r="B108" s="836" t="str">
        <f>B103</f>
        <v>2022</v>
      </c>
      <c r="C108" s="835">
        <v>4.2476914578899096</v>
      </c>
      <c r="D108" s="835">
        <v>4.2186730901171403</v>
      </c>
      <c r="E108" s="835">
        <v>4.2149069738342799</v>
      </c>
      <c r="F108" s="835">
        <v>4.2047575090142102</v>
      </c>
      <c r="G108" s="835">
        <v>4.0264241421582803</v>
      </c>
      <c r="H108" s="835">
        <v>3.93807380056192</v>
      </c>
      <c r="I108" s="835">
        <v>3.9112416877943899</v>
      </c>
      <c r="J108" s="835">
        <v>3.8773070502784601</v>
      </c>
      <c r="K108" s="835">
        <v>4.0778777785130096</v>
      </c>
      <c r="L108" s="835">
        <v>4.18224686638424</v>
      </c>
      <c r="M108" s="835">
        <v>4.2573930092057397</v>
      </c>
      <c r="N108" s="835">
        <v>4.4334818946692103</v>
      </c>
      <c r="O108" s="834">
        <v>4.1316729776244401</v>
      </c>
    </row>
    <row r="109" spans="1:15" ht="11.25" customHeight="1">
      <c r="A109" s="838" t="s">
        <v>1407</v>
      </c>
      <c r="B109" s="836" t="str">
        <f>B104</f>
        <v>2023</v>
      </c>
      <c r="C109" s="835">
        <v>4.3342570310999999</v>
      </c>
      <c r="D109" s="835">
        <v>4.3504441248000001</v>
      </c>
      <c r="E109" s="835">
        <v>4.309600605</v>
      </c>
      <c r="F109" s="835">
        <v>4.2908342053000004</v>
      </c>
      <c r="G109" s="835">
        <v>4.1071642019999999</v>
      </c>
      <c r="H109" s="835">
        <v>3.9840422603999999</v>
      </c>
      <c r="I109" s="835">
        <v>3.9190809729999998</v>
      </c>
      <c r="J109" s="835">
        <v>3.9801522739999999</v>
      </c>
      <c r="K109" s="835">
        <v>4.0230770582000002</v>
      </c>
      <c r="L109" s="835">
        <v>4.2148787840999997</v>
      </c>
      <c r="M109" s="835">
        <v>4.3495277234999996</v>
      </c>
      <c r="N109" s="835">
        <v>4.3900877261</v>
      </c>
      <c r="O109" s="834" t="s">
        <v>413</v>
      </c>
    </row>
    <row r="110" spans="1:15" ht="11.25" customHeight="1">
      <c r="A110" s="837" t="s">
        <v>1406</v>
      </c>
      <c r="B110" s="836" t="str">
        <f>B106</f>
        <v>2022</v>
      </c>
      <c r="C110" s="835">
        <v>3.3089881316657799</v>
      </c>
      <c r="D110" s="835">
        <v>3.2885503411572898</v>
      </c>
      <c r="E110" s="835">
        <v>3.2790585160766499</v>
      </c>
      <c r="F110" s="835">
        <v>3.2514721192893701</v>
      </c>
      <c r="G110" s="835">
        <v>3.24799210083851</v>
      </c>
      <c r="H110" s="835">
        <v>3.1862471594583099</v>
      </c>
      <c r="I110" s="835">
        <v>3.16103626793157</v>
      </c>
      <c r="J110" s="835">
        <v>3.1813313762746498</v>
      </c>
      <c r="K110" s="835">
        <v>3.3473021157842799</v>
      </c>
      <c r="L110" s="835">
        <v>3.4159289313345602</v>
      </c>
      <c r="M110" s="835">
        <v>3.4023121208032601</v>
      </c>
      <c r="N110" s="835">
        <v>3.4287150499834702</v>
      </c>
      <c r="O110" s="834">
        <v>3.2909335346698598</v>
      </c>
    </row>
    <row r="111" spans="1:15" ht="11.25" customHeight="1">
      <c r="A111" s="838" t="s">
        <v>1406</v>
      </c>
      <c r="B111" s="836" t="str">
        <f>B107</f>
        <v>2023</v>
      </c>
      <c r="C111" s="835">
        <v>3.3409625087000001</v>
      </c>
      <c r="D111" s="835">
        <v>3.3575512203</v>
      </c>
      <c r="E111" s="835">
        <v>3.3292058671000002</v>
      </c>
      <c r="F111" s="835">
        <v>3.3204820709999998</v>
      </c>
      <c r="G111" s="835">
        <v>3.3078639770999998</v>
      </c>
      <c r="H111" s="835">
        <v>3.2167707947999999</v>
      </c>
      <c r="I111" s="835">
        <v>3.1976359471000002</v>
      </c>
      <c r="J111" s="835">
        <v>3.2391258937999998</v>
      </c>
      <c r="K111" s="835">
        <v>3.3113508327000001</v>
      </c>
      <c r="L111" s="835">
        <v>3.3989785559999999</v>
      </c>
      <c r="M111" s="835">
        <v>3.4606763057999999</v>
      </c>
      <c r="N111" s="835">
        <v>3.4622342299</v>
      </c>
      <c r="O111" s="834" t="s">
        <v>413</v>
      </c>
    </row>
    <row r="112" spans="1:15" ht="11.25" customHeight="1">
      <c r="A112" s="849" t="s">
        <v>261</v>
      </c>
      <c r="B112" s="848"/>
      <c r="C112" s="848"/>
      <c r="D112" s="848"/>
      <c r="E112" s="848"/>
      <c r="F112" s="848"/>
      <c r="G112" s="848"/>
      <c r="H112" s="848"/>
      <c r="I112" s="848"/>
      <c r="J112" s="848"/>
      <c r="K112" s="848"/>
      <c r="L112" s="848"/>
      <c r="M112" s="848"/>
      <c r="N112" s="848"/>
      <c r="O112" s="847"/>
    </row>
    <row r="113" spans="1:15" ht="11.25" customHeight="1">
      <c r="A113" s="844" t="s">
        <v>1392</v>
      </c>
      <c r="B113" s="846"/>
      <c r="C113" s="843"/>
      <c r="D113" s="843"/>
      <c r="E113" s="843"/>
      <c r="F113" s="843"/>
      <c r="G113" s="843"/>
      <c r="H113" s="843"/>
      <c r="I113" s="843"/>
      <c r="J113" s="843"/>
      <c r="K113" s="843"/>
      <c r="L113" s="843"/>
      <c r="M113" s="843"/>
      <c r="N113" s="843"/>
      <c r="O113" s="845"/>
    </row>
    <row r="114" spans="1:15" ht="11.25" customHeight="1">
      <c r="A114" s="841" t="s">
        <v>1391</v>
      </c>
      <c r="B114" s="836" t="str">
        <f>MID($C$5,6,4)</f>
        <v>2022</v>
      </c>
      <c r="C114" s="839">
        <v>52.8930359021386</v>
      </c>
      <c r="D114" s="839">
        <v>53.250731032756804</v>
      </c>
      <c r="E114" s="839">
        <v>54.162315133295898</v>
      </c>
      <c r="F114" s="839">
        <v>54.2945661110736</v>
      </c>
      <c r="G114" s="839">
        <v>54.640175792670099</v>
      </c>
      <c r="H114" s="839">
        <v>55.460489716546597</v>
      </c>
      <c r="I114" s="839">
        <v>56.726834880663397</v>
      </c>
      <c r="J114" s="839">
        <v>58.1751033500625</v>
      </c>
      <c r="K114" s="839">
        <v>60.7536132277734</v>
      </c>
      <c r="L114" s="839">
        <v>63.172533304810401</v>
      </c>
      <c r="M114" s="839">
        <v>64.319468830637803</v>
      </c>
      <c r="N114" s="839">
        <v>64.701836859767198</v>
      </c>
      <c r="O114" s="834">
        <v>58.268476156097201</v>
      </c>
    </row>
    <row r="115" spans="1:15" ht="11.25" customHeight="1">
      <c r="A115" s="840" t="s">
        <v>1391</v>
      </c>
      <c r="B115" s="836" t="str">
        <f>MID($C$6,6,4)</f>
        <v>2023</v>
      </c>
      <c r="C115" s="839">
        <v>63.5306510407</v>
      </c>
      <c r="D115" s="839">
        <v>62.418743069199998</v>
      </c>
      <c r="E115" s="839">
        <v>60.971209166800001</v>
      </c>
      <c r="F115" s="839">
        <v>59.229556360399997</v>
      </c>
      <c r="G115" s="839">
        <v>57.349809028099997</v>
      </c>
      <c r="H115" s="839">
        <v>55.801946537600003</v>
      </c>
      <c r="I115" s="839">
        <v>54.212397456300003</v>
      </c>
      <c r="J115" s="839">
        <v>53.945477081500002</v>
      </c>
      <c r="K115" s="839">
        <v>54.430976667899998</v>
      </c>
      <c r="L115" s="839">
        <v>56.121053613900003</v>
      </c>
      <c r="M115" s="839">
        <v>57.051438546999997</v>
      </c>
      <c r="N115" s="839">
        <v>57.180097538799998</v>
      </c>
      <c r="O115" s="834" t="s">
        <v>413</v>
      </c>
    </row>
    <row r="116" spans="1:15" ht="11.25" customHeight="1">
      <c r="A116" s="841" t="s">
        <v>1389</v>
      </c>
      <c r="B116" s="836" t="str">
        <f>B114</f>
        <v>2022</v>
      </c>
      <c r="C116" s="839">
        <v>52.303264263701202</v>
      </c>
      <c r="D116" s="839">
        <v>52.8824626260174</v>
      </c>
      <c r="E116" s="839">
        <v>53.960524120771098</v>
      </c>
      <c r="F116" s="839">
        <v>54.343166043535597</v>
      </c>
      <c r="G116" s="839">
        <v>55.202939444381101</v>
      </c>
      <c r="H116" s="839">
        <v>56.435035642739003</v>
      </c>
      <c r="I116" s="839">
        <v>57.858775542557098</v>
      </c>
      <c r="J116" s="839">
        <v>59.123342780122201</v>
      </c>
      <c r="K116" s="839">
        <v>60.553387266084101</v>
      </c>
      <c r="L116" s="839">
        <v>62.287018801537101</v>
      </c>
      <c r="M116" s="839">
        <v>63.169726358549902</v>
      </c>
      <c r="N116" s="839">
        <v>63.199892213016497</v>
      </c>
      <c r="O116" s="834">
        <v>58.189677396945598</v>
      </c>
    </row>
    <row r="117" spans="1:15" ht="11.25" customHeight="1">
      <c r="A117" s="840" t="s">
        <v>1389</v>
      </c>
      <c r="B117" s="836" t="str">
        <f>B115</f>
        <v>2023</v>
      </c>
      <c r="C117" s="839">
        <v>62.801656938299999</v>
      </c>
      <c r="D117" s="839">
        <v>61.695363385100002</v>
      </c>
      <c r="E117" s="839">
        <v>60.559042666400003</v>
      </c>
      <c r="F117" s="839">
        <v>58.933219801600004</v>
      </c>
      <c r="G117" s="839">
        <v>57.572656847899999</v>
      </c>
      <c r="H117" s="839">
        <v>56.548271841899997</v>
      </c>
      <c r="I117" s="839">
        <v>55.038904215099997</v>
      </c>
      <c r="J117" s="839">
        <v>54.439702378500002</v>
      </c>
      <c r="K117" s="839">
        <v>54.5227906812</v>
      </c>
      <c r="L117" s="839">
        <v>55.363784272099998</v>
      </c>
      <c r="M117" s="839">
        <v>55.511436882300004</v>
      </c>
      <c r="N117" s="839">
        <v>55.662729795300002</v>
      </c>
      <c r="O117" s="834" t="s">
        <v>413</v>
      </c>
    </row>
    <row r="118" spans="1:15" ht="11.25" customHeight="1">
      <c r="A118" s="844" t="s">
        <v>1390</v>
      </c>
      <c r="B118" s="836"/>
      <c r="C118" s="843"/>
      <c r="D118" s="843"/>
      <c r="E118" s="843"/>
      <c r="F118" s="843"/>
      <c r="G118" s="843"/>
      <c r="H118" s="843"/>
      <c r="I118" s="843"/>
      <c r="J118" s="843"/>
      <c r="K118" s="843"/>
      <c r="L118" s="843"/>
      <c r="M118" s="843"/>
      <c r="N118" s="843"/>
      <c r="O118" s="842"/>
    </row>
    <row r="119" spans="1:15" ht="11.25" customHeight="1">
      <c r="A119" s="841" t="s">
        <v>1389</v>
      </c>
      <c r="B119" s="836" t="str">
        <f>B114</f>
        <v>2022</v>
      </c>
      <c r="C119" s="839">
        <v>54.815479163778001</v>
      </c>
      <c r="D119" s="839">
        <v>55.437821170677502</v>
      </c>
      <c r="E119" s="839">
        <v>56.4874531028874</v>
      </c>
      <c r="F119" s="839">
        <v>56.980311311730397</v>
      </c>
      <c r="G119" s="839">
        <v>57.772705179484298</v>
      </c>
      <c r="H119" s="839">
        <v>59.042950888304297</v>
      </c>
      <c r="I119" s="839">
        <v>60.503866820490302</v>
      </c>
      <c r="J119" s="839">
        <v>61.790071231318102</v>
      </c>
      <c r="K119" s="839">
        <v>63.277600947020197</v>
      </c>
      <c r="L119" s="839">
        <v>64.989870121388805</v>
      </c>
      <c r="M119" s="839">
        <v>65.8967398799481</v>
      </c>
      <c r="N119" s="839">
        <v>65.909391565143196</v>
      </c>
      <c r="O119" s="834">
        <v>60.8212755345155</v>
      </c>
    </row>
    <row r="120" spans="1:15" ht="11.25" customHeight="1">
      <c r="A120" s="840" t="s">
        <v>1389</v>
      </c>
      <c r="B120" s="836" t="str">
        <f>B115</f>
        <v>2023</v>
      </c>
      <c r="C120" s="839">
        <v>65.459534716099995</v>
      </c>
      <c r="D120" s="839">
        <v>64.358336011099993</v>
      </c>
      <c r="E120" s="839">
        <v>63.169106879899999</v>
      </c>
      <c r="F120" s="839">
        <v>61.553372942499998</v>
      </c>
      <c r="G120" s="839">
        <v>60.177865100299996</v>
      </c>
      <c r="H120" s="839">
        <v>59.172689484899998</v>
      </c>
      <c r="I120" s="839">
        <v>57.651199345400002</v>
      </c>
      <c r="J120" s="839">
        <v>57.086286318699997</v>
      </c>
      <c r="K120" s="839">
        <v>57.206024149699999</v>
      </c>
      <c r="L120" s="839">
        <v>58.084225716100001</v>
      </c>
      <c r="M120" s="839">
        <v>58.298343189299999</v>
      </c>
      <c r="N120" s="839">
        <v>58.462142555200003</v>
      </c>
      <c r="O120" s="834" t="s">
        <v>413</v>
      </c>
    </row>
    <row r="121" spans="1:15" ht="11.25" customHeight="1">
      <c r="A121" s="837" t="s">
        <v>1407</v>
      </c>
      <c r="B121" s="836" t="str">
        <f>B116</f>
        <v>2022</v>
      </c>
      <c r="C121" s="835">
        <v>4.2603278650301801</v>
      </c>
      <c r="D121" s="835">
        <v>4.2326987657058304</v>
      </c>
      <c r="E121" s="835">
        <v>4.21026954394417</v>
      </c>
      <c r="F121" s="835">
        <v>4.1646187659920599</v>
      </c>
      <c r="G121" s="835">
        <v>4.0050913840089697</v>
      </c>
      <c r="H121" s="835">
        <v>3.9459366256303499</v>
      </c>
      <c r="I121" s="835">
        <v>3.90992370888539</v>
      </c>
      <c r="J121" s="835">
        <v>3.9243580553362198</v>
      </c>
      <c r="K121" s="835">
        <v>4.0878587772868</v>
      </c>
      <c r="L121" s="835">
        <v>4.1821635326704198</v>
      </c>
      <c r="M121" s="835">
        <v>4.2571304943442803</v>
      </c>
      <c r="N121" s="835">
        <v>4.3625644199513198</v>
      </c>
      <c r="O121" s="834">
        <v>4.1252657629524601</v>
      </c>
    </row>
    <row r="122" spans="1:15" ht="11.25" customHeight="1">
      <c r="A122" s="838" t="s">
        <v>1407</v>
      </c>
      <c r="B122" s="836" t="str">
        <f>B117</f>
        <v>2023</v>
      </c>
      <c r="C122" s="835">
        <v>4.2643119291999998</v>
      </c>
      <c r="D122" s="835">
        <v>4.2692836705000001</v>
      </c>
      <c r="E122" s="835">
        <v>4.2247292285000002</v>
      </c>
      <c r="F122" s="835">
        <v>4.1978143081999999</v>
      </c>
      <c r="G122" s="835">
        <v>4.0557183331999997</v>
      </c>
      <c r="H122" s="835">
        <v>3.9709190003999999</v>
      </c>
      <c r="I122" s="835">
        <v>3.963370523</v>
      </c>
      <c r="J122" s="835">
        <v>4.0068386645</v>
      </c>
      <c r="K122" s="835">
        <v>4.0345306131000003</v>
      </c>
      <c r="L122" s="835">
        <v>4.1693009059000001</v>
      </c>
      <c r="M122" s="835">
        <v>4.3470173622999999</v>
      </c>
      <c r="N122" s="835">
        <v>4.3756437653000004</v>
      </c>
      <c r="O122" s="834" t="s">
        <v>413</v>
      </c>
    </row>
    <row r="123" spans="1:15" ht="11.25" customHeight="1">
      <c r="A123" s="837" t="s">
        <v>1406</v>
      </c>
      <c r="B123" s="836" t="str">
        <f>B119</f>
        <v>2022</v>
      </c>
      <c r="C123" s="835">
        <v>3.3309301511245302</v>
      </c>
      <c r="D123" s="835">
        <v>3.3029094502791598</v>
      </c>
      <c r="E123" s="835">
        <v>3.2830982024658302</v>
      </c>
      <c r="F123" s="835">
        <v>3.26291022427653</v>
      </c>
      <c r="G123" s="835">
        <v>3.2725636495565298</v>
      </c>
      <c r="H123" s="835">
        <v>3.22931475804742</v>
      </c>
      <c r="I123" s="835">
        <v>3.2243236898552299</v>
      </c>
      <c r="J123" s="835">
        <v>3.2545839918526802</v>
      </c>
      <c r="K123" s="835">
        <v>3.3758002121324</v>
      </c>
      <c r="L123" s="835">
        <v>3.4496602706133701</v>
      </c>
      <c r="M123" s="835">
        <v>3.4484465789618999</v>
      </c>
      <c r="N123" s="835">
        <v>3.4440721679762398</v>
      </c>
      <c r="O123" s="834">
        <v>3.3216813581409301</v>
      </c>
    </row>
    <row r="124" spans="1:15" ht="11.25" customHeight="1">
      <c r="A124" s="833" t="s">
        <v>1406</v>
      </c>
      <c r="B124" s="832" t="str">
        <f>B120</f>
        <v>2023</v>
      </c>
      <c r="C124" s="831">
        <v>3.3555626752999999</v>
      </c>
      <c r="D124" s="831">
        <v>3.3514607733999999</v>
      </c>
      <c r="E124" s="831">
        <v>3.3192240631000001</v>
      </c>
      <c r="F124" s="831">
        <v>3.3141199865000002</v>
      </c>
      <c r="G124" s="831">
        <v>3.3094388279000002</v>
      </c>
      <c r="H124" s="831">
        <v>3.2596830307000002</v>
      </c>
      <c r="I124" s="831">
        <v>3.2473962231</v>
      </c>
      <c r="J124" s="831">
        <v>3.2867728145999999</v>
      </c>
      <c r="K124" s="831">
        <v>3.3538597357</v>
      </c>
      <c r="L124" s="831">
        <v>3.4369549859999999</v>
      </c>
      <c r="M124" s="831">
        <v>3.4725054465</v>
      </c>
      <c r="N124" s="831">
        <v>3.4457927094</v>
      </c>
      <c r="O124" s="830" t="s">
        <v>413</v>
      </c>
    </row>
    <row r="125" spans="1:15" ht="9" customHeight="1">
      <c r="A125" s="686" t="s">
        <v>1405</v>
      </c>
    </row>
    <row r="126" spans="1:15" ht="9" customHeight="1">
      <c r="A126" s="686" t="s">
        <v>1404</v>
      </c>
    </row>
    <row r="127" spans="1:15" ht="9" customHeight="1">
      <c r="A127" s="686" t="s">
        <v>1403</v>
      </c>
    </row>
    <row r="128" spans="1:15" ht="9" customHeight="1">
      <c r="A128" s="686" t="s">
        <v>1402</v>
      </c>
    </row>
    <row r="129" spans="1:1">
      <c r="A129" s="254" t="s">
        <v>15</v>
      </c>
    </row>
  </sheetData>
  <mergeCells count="1">
    <mergeCell ref="A5:A7"/>
  </mergeCells>
  <hyperlinks>
    <hyperlink ref="A129" location="Inhaltsverzeichnis!A1" display="Zurück zum Inhaltsverzeichnis"/>
  </hyperlinks>
  <pageMargins left="0.7" right="0.7" top="0.78740157499999996" bottom="0.78740157499999996" header="0.3" footer="0.3"/>
  <pageSetup paperSize="9" scale="80" orientation="portrait" r:id="rId1"/>
  <rowBreaks count="1" manualBreakCount="1">
    <brk id="72" max="1638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tabColor rgb="FF80CDEC"/>
    <pageSetUpPr fitToPage="1"/>
  </sheetPr>
  <dimension ref="A1:X150"/>
  <sheetViews>
    <sheetView showGridLines="0" showZeros="0" zoomScale="145" zoomScaleNormal="145" workbookViewId="0"/>
  </sheetViews>
  <sheetFormatPr baseColWidth="10" defaultColWidth="11.42578125" defaultRowHeight="12.75"/>
  <cols>
    <col min="1" max="1" width="25.28515625" style="75" customWidth="1"/>
    <col min="2" max="2" width="0.5703125" style="75" customWidth="1"/>
    <col min="3" max="15" width="5.85546875" style="75" customWidth="1"/>
    <col min="16" max="16" width="3.7109375" style="75" customWidth="1"/>
    <col min="17" max="20" width="4.5703125" style="75" bestFit="1" customWidth="1"/>
    <col min="21" max="21" width="4.42578125" style="75" bestFit="1" customWidth="1"/>
    <col min="22" max="26" width="4.5703125" style="75" bestFit="1" customWidth="1"/>
    <col min="27" max="27" width="4.42578125" style="75" bestFit="1" customWidth="1"/>
    <col min="28" max="28" width="4.5703125" style="75" bestFit="1" customWidth="1"/>
    <col min="29" max="32" width="3.7109375" style="75" customWidth="1"/>
    <col min="33" max="16384" width="11.42578125" style="75"/>
  </cols>
  <sheetData>
    <row r="1" spans="1:24" ht="80.25" customHeight="1">
      <c r="A1" s="667" t="s">
        <v>1422</v>
      </c>
      <c r="B1" s="886"/>
      <c r="C1" s="886"/>
      <c r="D1" s="886"/>
      <c r="E1" s="886"/>
      <c r="F1" s="886"/>
      <c r="G1" s="886"/>
      <c r="H1" s="886"/>
      <c r="I1" s="886"/>
      <c r="J1" s="886"/>
      <c r="K1" s="886"/>
      <c r="L1" s="886"/>
      <c r="M1" s="886"/>
      <c r="N1" s="886"/>
      <c r="O1" s="886"/>
    </row>
    <row r="2" spans="1:24" ht="14.25">
      <c r="A2" s="887" t="s">
        <v>1421</v>
      </c>
      <c r="B2" s="886"/>
      <c r="C2" s="886"/>
      <c r="D2" s="886"/>
      <c r="E2" s="886"/>
      <c r="F2" s="886"/>
      <c r="G2" s="886"/>
      <c r="H2" s="886"/>
      <c r="I2" s="886"/>
      <c r="J2" s="886"/>
      <c r="K2" s="886"/>
      <c r="L2" s="886"/>
      <c r="M2" s="886"/>
      <c r="N2" s="886"/>
      <c r="O2" s="886"/>
    </row>
    <row r="3" spans="1:24" ht="14.25">
      <c r="A3" s="887" t="s">
        <v>1420</v>
      </c>
      <c r="B3" s="886"/>
      <c r="C3" s="886"/>
      <c r="D3" s="886"/>
      <c r="E3" s="886"/>
      <c r="F3" s="886"/>
      <c r="G3" s="886"/>
      <c r="H3" s="886"/>
      <c r="I3" s="886"/>
      <c r="J3" s="886"/>
      <c r="K3" s="886"/>
      <c r="L3" s="886"/>
      <c r="M3" s="886"/>
      <c r="N3" s="886"/>
      <c r="O3" s="886"/>
    </row>
    <row r="4" spans="1:24">
      <c r="A4" s="1549" t="s">
        <v>1398</v>
      </c>
      <c r="B4" s="175"/>
      <c r="C4" s="175"/>
      <c r="D4" s="175"/>
      <c r="E4" s="175"/>
      <c r="F4" s="175"/>
      <c r="G4" s="175"/>
      <c r="H4" s="175"/>
      <c r="I4" s="175"/>
      <c r="J4" s="175"/>
      <c r="K4" s="175"/>
      <c r="L4" s="175"/>
      <c r="M4" s="175"/>
      <c r="N4" s="175"/>
      <c r="O4" s="175"/>
    </row>
    <row r="5" spans="1:24" ht="9.75" customHeight="1">
      <c r="A5" s="1983" t="s">
        <v>1397</v>
      </c>
      <c r="B5" s="1546"/>
      <c r="C5" s="1544" t="s">
        <v>1396</v>
      </c>
      <c r="D5" s="885"/>
      <c r="E5" s="885"/>
      <c r="F5" s="885"/>
      <c r="G5" s="885"/>
      <c r="H5" s="885"/>
      <c r="I5" s="885"/>
      <c r="J5" s="885"/>
      <c r="K5" s="885"/>
      <c r="L5" s="885"/>
      <c r="M5" s="885"/>
      <c r="N5" s="883"/>
      <c r="O5" s="884"/>
    </row>
    <row r="6" spans="1:24" ht="9.75" customHeight="1">
      <c r="A6" s="1983"/>
      <c r="B6" s="1547"/>
      <c r="C6" s="1548" t="s">
        <v>1395</v>
      </c>
      <c r="D6" s="883"/>
      <c r="E6" s="883"/>
      <c r="F6" s="883"/>
      <c r="G6" s="883"/>
      <c r="H6" s="883"/>
      <c r="I6" s="883"/>
      <c r="J6" s="883"/>
      <c r="K6" s="883"/>
      <c r="L6" s="883"/>
      <c r="M6" s="883"/>
      <c r="N6" s="882"/>
      <c r="O6" s="881"/>
      <c r="V6" s="79"/>
      <c r="W6" s="79"/>
      <c r="X6" s="79"/>
    </row>
    <row r="7" spans="1:24" ht="18.75" customHeight="1">
      <c r="A7" s="2034"/>
      <c r="B7" s="1545"/>
      <c r="C7" s="879" t="s">
        <v>173</v>
      </c>
      <c r="D7" s="880" t="s">
        <v>257</v>
      </c>
      <c r="E7" s="879" t="s">
        <v>1329</v>
      </c>
      <c r="F7" s="879" t="s">
        <v>1328</v>
      </c>
      <c r="G7" s="879" t="s">
        <v>169</v>
      </c>
      <c r="H7" s="879" t="s">
        <v>1327</v>
      </c>
      <c r="I7" s="879" t="s">
        <v>1326</v>
      </c>
      <c r="J7" s="879" t="s">
        <v>178</v>
      </c>
      <c r="K7" s="879" t="s">
        <v>1325</v>
      </c>
      <c r="L7" s="879" t="s">
        <v>176</v>
      </c>
      <c r="M7" s="879" t="s">
        <v>175</v>
      </c>
      <c r="N7" s="878" t="s">
        <v>236</v>
      </c>
      <c r="O7" s="877" t="s">
        <v>1409</v>
      </c>
      <c r="P7" s="675"/>
    </row>
    <row r="8" spans="1:24" ht="11.25" customHeight="1">
      <c r="A8" s="2038" t="s">
        <v>261</v>
      </c>
      <c r="B8" s="2039"/>
      <c r="C8" s="2039"/>
      <c r="D8" s="2039"/>
      <c r="E8" s="2039"/>
      <c r="F8" s="2039"/>
      <c r="G8" s="2039"/>
      <c r="H8" s="2039"/>
      <c r="I8" s="2039"/>
      <c r="J8" s="2039"/>
      <c r="K8" s="2039"/>
      <c r="L8" s="2039"/>
      <c r="M8" s="2039"/>
      <c r="N8" s="2039"/>
      <c r="O8" s="2040"/>
    </row>
    <row r="9" spans="1:24" ht="9" customHeight="1">
      <c r="A9" s="800" t="s">
        <v>1392</v>
      </c>
      <c r="B9" s="670"/>
      <c r="C9" s="197"/>
      <c r="D9" s="197"/>
      <c r="E9" s="197"/>
      <c r="F9" s="197"/>
      <c r="G9" s="197"/>
      <c r="H9" s="197"/>
      <c r="I9" s="197"/>
      <c r="J9" s="197"/>
      <c r="K9" s="197"/>
      <c r="L9" s="197"/>
      <c r="M9" s="197"/>
      <c r="N9" s="197"/>
      <c r="O9" s="842"/>
    </row>
    <row r="10" spans="1:24" ht="9" customHeight="1">
      <c r="A10" s="652" t="s">
        <v>1391</v>
      </c>
      <c r="B10" s="875" t="str">
        <f>MID(C5,6,4)</f>
        <v>2022</v>
      </c>
      <c r="C10" s="794">
        <v>43.014000318486403</v>
      </c>
      <c r="D10" s="794">
        <v>44.2803253285729</v>
      </c>
      <c r="E10" s="794">
        <v>45.991898618900102</v>
      </c>
      <c r="F10" s="794">
        <v>48.024066382154402</v>
      </c>
      <c r="G10" s="794">
        <v>49.718090467842103</v>
      </c>
      <c r="H10" s="794">
        <v>51.726541535819102</v>
      </c>
      <c r="I10" s="794">
        <v>54.423552509067903</v>
      </c>
      <c r="J10" s="794">
        <v>56.224796507916601</v>
      </c>
      <c r="K10" s="794">
        <v>58.633790098077903</v>
      </c>
      <c r="L10" s="794">
        <v>60.598907151390399</v>
      </c>
      <c r="M10" s="794">
        <v>61.565165141375701</v>
      </c>
      <c r="N10" s="794">
        <v>61.714146534508203</v>
      </c>
      <c r="O10" s="834">
        <v>53.841337941930497</v>
      </c>
    </row>
    <row r="11" spans="1:24" ht="9" customHeight="1">
      <c r="A11" s="876" t="s">
        <v>1391</v>
      </c>
      <c r="B11" s="875" t="str">
        <f>MID(C6,6,4)</f>
        <v>2023</v>
      </c>
      <c r="C11" s="794">
        <v>58.2510094091</v>
      </c>
      <c r="D11" s="794">
        <v>53.993840323299999</v>
      </c>
      <c r="E11" s="794">
        <v>49.6134529534</v>
      </c>
      <c r="F11" s="794">
        <v>46.575868354699999</v>
      </c>
      <c r="G11" s="794">
        <v>44.300239978999997</v>
      </c>
      <c r="H11" s="794">
        <v>41.978279256299999</v>
      </c>
      <c r="I11" s="794">
        <v>40.8950395974</v>
      </c>
      <c r="J11" s="794">
        <v>40.961651143700003</v>
      </c>
      <c r="K11" s="794">
        <v>41.335597661000001</v>
      </c>
      <c r="L11" s="794">
        <v>42.9920651853</v>
      </c>
      <c r="M11" s="794">
        <v>44.483731299200002</v>
      </c>
      <c r="N11" s="794">
        <v>45.4613321223</v>
      </c>
      <c r="O11" s="834" t="s">
        <v>413</v>
      </c>
    </row>
    <row r="12" spans="1:24" ht="9" customHeight="1">
      <c r="A12" s="841" t="s">
        <v>1389</v>
      </c>
      <c r="B12" s="870" t="str">
        <f>$B$10</f>
        <v>2022</v>
      </c>
      <c r="C12" s="794">
        <v>42.1035155355329</v>
      </c>
      <c r="D12" s="794">
        <v>43.530735880967498</v>
      </c>
      <c r="E12" s="794">
        <v>45.241439592844301</v>
      </c>
      <c r="F12" s="794">
        <v>47.507331284722703</v>
      </c>
      <c r="G12" s="794">
        <v>49.842948693689202</v>
      </c>
      <c r="H12" s="794">
        <v>52.274610968125899</v>
      </c>
      <c r="I12" s="794">
        <v>55.161768673698198</v>
      </c>
      <c r="J12" s="794">
        <v>56.872740914496703</v>
      </c>
      <c r="K12" s="794">
        <v>58.290512753852497</v>
      </c>
      <c r="L12" s="794">
        <v>59.463846473560302</v>
      </c>
      <c r="M12" s="794">
        <v>60.180621568867501</v>
      </c>
      <c r="N12" s="794">
        <v>59.960604604408502</v>
      </c>
      <c r="O12" s="834">
        <v>53.395525086305803</v>
      </c>
      <c r="P12" s="828"/>
    </row>
    <row r="13" spans="1:24" ht="9" customHeight="1">
      <c r="A13" s="840" t="s">
        <v>1389</v>
      </c>
      <c r="B13" s="870" t="str">
        <f>$B$11</f>
        <v>2023</v>
      </c>
      <c r="C13" s="794">
        <v>57.187802027300002</v>
      </c>
      <c r="D13" s="794">
        <v>52.871154341</v>
      </c>
      <c r="E13" s="794">
        <v>48.623391507999997</v>
      </c>
      <c r="F13" s="794">
        <v>45.762836946299998</v>
      </c>
      <c r="G13" s="794">
        <v>43.981025911899998</v>
      </c>
      <c r="H13" s="794">
        <v>42.1564798705</v>
      </c>
      <c r="I13" s="794">
        <v>41.200521508599998</v>
      </c>
      <c r="J13" s="794">
        <v>41.004642088799997</v>
      </c>
      <c r="K13" s="794">
        <v>41.080390741199999</v>
      </c>
      <c r="L13" s="794">
        <v>41.931463921400002</v>
      </c>
      <c r="M13" s="794">
        <v>42.792793538799998</v>
      </c>
      <c r="N13" s="794">
        <v>43.740799500199998</v>
      </c>
      <c r="O13" s="834" t="s">
        <v>413</v>
      </c>
      <c r="P13" s="828"/>
    </row>
    <row r="14" spans="1:24" ht="9" customHeight="1">
      <c r="A14" s="844" t="s">
        <v>1390</v>
      </c>
      <c r="B14" s="870"/>
      <c r="C14" s="874"/>
      <c r="D14" s="874"/>
      <c r="E14" s="874"/>
      <c r="F14" s="874"/>
      <c r="G14" s="874"/>
      <c r="H14" s="874"/>
      <c r="I14" s="874"/>
      <c r="J14" s="874"/>
      <c r="K14" s="874"/>
      <c r="L14" s="874"/>
      <c r="M14" s="874"/>
      <c r="N14" s="874"/>
      <c r="O14" s="873"/>
      <c r="P14" s="828"/>
    </row>
    <row r="15" spans="1:24" ht="9" customHeight="1">
      <c r="A15" s="841" t="s">
        <v>1389</v>
      </c>
      <c r="B15" s="870" t="str">
        <f>$B$10</f>
        <v>2022</v>
      </c>
      <c r="C15" s="794">
        <v>43.538084487459003</v>
      </c>
      <c r="D15" s="794">
        <v>44.970457596613699</v>
      </c>
      <c r="E15" s="794">
        <v>46.692742716048798</v>
      </c>
      <c r="F15" s="794">
        <v>49.015433269534</v>
      </c>
      <c r="G15" s="794">
        <v>51.3479868387655</v>
      </c>
      <c r="H15" s="794">
        <v>53.7992473017744</v>
      </c>
      <c r="I15" s="794">
        <v>56.7067629173104</v>
      </c>
      <c r="J15" s="794">
        <v>58.435430377127503</v>
      </c>
      <c r="K15" s="794">
        <v>59.852185812837398</v>
      </c>
      <c r="L15" s="794">
        <v>61.045912251671801</v>
      </c>
      <c r="M15" s="794">
        <v>61.774837942945602</v>
      </c>
      <c r="N15" s="794">
        <v>61.545593966381901</v>
      </c>
      <c r="O15" s="834">
        <v>54.919519100599103</v>
      </c>
      <c r="P15" s="828"/>
    </row>
    <row r="16" spans="1:24" ht="9" customHeight="1">
      <c r="A16" s="840" t="s">
        <v>1389</v>
      </c>
      <c r="B16" s="870" t="str">
        <f>$B$11</f>
        <v>2023</v>
      </c>
      <c r="C16" s="794">
        <v>58.7699103888</v>
      </c>
      <c r="D16" s="794">
        <v>54.476957336300003</v>
      </c>
      <c r="E16" s="794">
        <v>50.227854608999998</v>
      </c>
      <c r="F16" s="794">
        <v>47.361507991800003</v>
      </c>
      <c r="G16" s="794">
        <v>45.581106808599998</v>
      </c>
      <c r="H16" s="794">
        <v>43.749984732100003</v>
      </c>
      <c r="I16" s="794">
        <v>42.7998375508</v>
      </c>
      <c r="J16" s="794">
        <v>42.630262861699997</v>
      </c>
      <c r="K16" s="794">
        <v>42.723400257500003</v>
      </c>
      <c r="L16" s="794">
        <v>43.592165018400003</v>
      </c>
      <c r="M16" s="794">
        <v>44.476801205900003</v>
      </c>
      <c r="N16" s="794">
        <v>45.449364302299998</v>
      </c>
      <c r="O16" s="834" t="s">
        <v>413</v>
      </c>
      <c r="P16" s="828"/>
    </row>
    <row r="17" spans="1:16" ht="9" customHeight="1">
      <c r="A17" s="871" t="s">
        <v>1388</v>
      </c>
      <c r="B17" s="870" t="str">
        <f>$B$10</f>
        <v>2022</v>
      </c>
      <c r="C17" s="790">
        <v>4.1876377274007304</v>
      </c>
      <c r="D17" s="790">
        <v>4.1611920802270896</v>
      </c>
      <c r="E17" s="790">
        <v>4.1602083894730901</v>
      </c>
      <c r="F17" s="790">
        <v>4.1186830168264397</v>
      </c>
      <c r="G17" s="790">
        <v>3.9989823927458099</v>
      </c>
      <c r="H17" s="790">
        <v>3.9277998283953401</v>
      </c>
      <c r="I17" s="790">
        <v>3.8881138391444998</v>
      </c>
      <c r="J17" s="790">
        <v>3.8949232887985001</v>
      </c>
      <c r="K17" s="790">
        <v>4.0358435925061498</v>
      </c>
      <c r="L17" s="790">
        <v>4.1505474938945799</v>
      </c>
      <c r="M17" s="790">
        <v>4.1972603826021402</v>
      </c>
      <c r="N17" s="790">
        <v>4.2793412844574004</v>
      </c>
      <c r="O17" s="834">
        <v>4.0815892322314902</v>
      </c>
    </row>
    <row r="18" spans="1:16" ht="9" customHeight="1">
      <c r="A18" s="872" t="s">
        <v>1388</v>
      </c>
      <c r="B18" s="870" t="str">
        <f>$B$11</f>
        <v>2023</v>
      </c>
      <c r="C18" s="790">
        <v>4.1898136883000001</v>
      </c>
      <c r="D18" s="790">
        <v>4.2037715793999997</v>
      </c>
      <c r="E18" s="790">
        <v>4.1855377302000001</v>
      </c>
      <c r="F18" s="790">
        <v>4.1636034125999997</v>
      </c>
      <c r="G18" s="790">
        <v>4.0648057665000001</v>
      </c>
      <c r="H18" s="790">
        <v>3.9751106263999998</v>
      </c>
      <c r="I18" s="790">
        <v>3.9567649059000001</v>
      </c>
      <c r="J18" s="790">
        <v>4.0048376322000001</v>
      </c>
      <c r="K18" s="790">
        <v>4.0398466359</v>
      </c>
      <c r="L18" s="790">
        <v>4.1537368447</v>
      </c>
      <c r="M18" s="790">
        <v>4.2616656074000003</v>
      </c>
      <c r="N18" s="790">
        <v>4.2802102949999998</v>
      </c>
      <c r="O18" s="834" t="s">
        <v>413</v>
      </c>
    </row>
    <row r="19" spans="1:16" ht="9" customHeight="1">
      <c r="A19" s="871" t="s">
        <v>1387</v>
      </c>
      <c r="B19" s="870" t="str">
        <f>$B$10</f>
        <v>2022</v>
      </c>
      <c r="C19" s="790">
        <v>3.4696568177834899</v>
      </c>
      <c r="D19" s="790">
        <v>3.4521457706292602</v>
      </c>
      <c r="E19" s="790">
        <v>3.4512284761507601</v>
      </c>
      <c r="F19" s="790">
        <v>3.4287577318623201</v>
      </c>
      <c r="G19" s="790">
        <v>3.3756679909117602</v>
      </c>
      <c r="H19" s="790">
        <v>3.33888741000011</v>
      </c>
      <c r="I19" s="790">
        <v>3.3290333411620701</v>
      </c>
      <c r="J19" s="790">
        <v>3.3429570183261701</v>
      </c>
      <c r="K19" s="790">
        <v>3.4428582803036099</v>
      </c>
      <c r="L19" s="790">
        <v>3.51969667219032</v>
      </c>
      <c r="M19" s="790">
        <v>3.5364079354714</v>
      </c>
      <c r="N19" s="790">
        <v>3.5558726586260399</v>
      </c>
      <c r="O19" s="834">
        <v>3.43553648071742</v>
      </c>
    </row>
    <row r="20" spans="1:16" ht="9" customHeight="1">
      <c r="A20" s="869" t="s">
        <v>1387</v>
      </c>
      <c r="B20" s="868" t="str">
        <f>$B$11</f>
        <v>2023</v>
      </c>
      <c r="C20" s="786">
        <v>3.4848972394</v>
      </c>
      <c r="D20" s="786">
        <v>3.4917037585999999</v>
      </c>
      <c r="E20" s="786">
        <v>3.481594828</v>
      </c>
      <c r="F20" s="786">
        <v>3.4624019709999998</v>
      </c>
      <c r="G20" s="786">
        <v>3.4247174384000001</v>
      </c>
      <c r="H20" s="786">
        <v>3.3786458846</v>
      </c>
      <c r="I20" s="786">
        <v>3.3635677391000001</v>
      </c>
      <c r="J20" s="786">
        <v>3.3877328025</v>
      </c>
      <c r="K20" s="786">
        <v>3.4280843559999998</v>
      </c>
      <c r="L20" s="786">
        <v>3.5234289046999998</v>
      </c>
      <c r="M20" s="786">
        <v>3.5854815851000001</v>
      </c>
      <c r="N20" s="786">
        <v>3.5760979218000002</v>
      </c>
      <c r="O20" s="830" t="s">
        <v>413</v>
      </c>
    </row>
    <row r="21" spans="1:16" ht="11.25" customHeight="1">
      <c r="A21" s="784" t="s">
        <v>1419</v>
      </c>
      <c r="C21" s="198"/>
      <c r="E21" s="198"/>
      <c r="N21" s="198"/>
    </row>
    <row r="22" spans="1:16" ht="8.25" customHeight="1">
      <c r="A22" s="784" t="s">
        <v>1418</v>
      </c>
      <c r="C22" s="198"/>
      <c r="E22" s="198"/>
      <c r="N22" s="198"/>
    </row>
    <row r="23" spans="1:16" ht="9" customHeight="1">
      <c r="A23" s="784" t="s">
        <v>1417</v>
      </c>
      <c r="B23" s="784"/>
      <c r="C23" s="784"/>
      <c r="D23" s="784"/>
      <c r="E23" s="784"/>
      <c r="F23" s="784"/>
      <c r="G23" s="784"/>
      <c r="H23" s="784"/>
      <c r="I23" s="784"/>
      <c r="J23" s="784"/>
      <c r="K23" s="784"/>
      <c r="L23" s="784"/>
      <c r="M23" s="784"/>
      <c r="N23" s="784"/>
      <c r="O23" s="784"/>
      <c r="P23" s="784"/>
    </row>
    <row r="24" spans="1:16" ht="9" customHeight="1">
      <c r="A24" s="784" t="s">
        <v>1416</v>
      </c>
      <c r="B24" s="784"/>
      <c r="C24" s="784"/>
      <c r="D24" s="784"/>
      <c r="E24" s="784"/>
      <c r="F24" s="784"/>
      <c r="G24" s="784"/>
      <c r="H24" s="784"/>
      <c r="I24" s="784"/>
      <c r="J24" s="784"/>
      <c r="K24" s="784"/>
      <c r="L24" s="784"/>
      <c r="M24" s="784"/>
      <c r="N24" s="784"/>
      <c r="O24" s="784"/>
      <c r="P24" s="784"/>
    </row>
    <row r="25" spans="1:16" ht="9" customHeight="1">
      <c r="A25" s="784" t="s">
        <v>1415</v>
      </c>
      <c r="B25" s="784"/>
      <c r="C25" s="784"/>
      <c r="D25" s="784"/>
      <c r="E25" s="784"/>
      <c r="F25" s="784"/>
      <c r="G25" s="784"/>
      <c r="H25" s="784"/>
      <c r="I25" s="784"/>
      <c r="J25" s="784"/>
      <c r="K25" s="784"/>
      <c r="L25" s="784"/>
      <c r="M25" s="784"/>
      <c r="N25" s="784"/>
      <c r="O25" s="784"/>
      <c r="P25" s="784"/>
    </row>
    <row r="26" spans="1:16" ht="9" customHeight="1">
      <c r="A26" s="867" t="s">
        <v>1414</v>
      </c>
    </row>
    <row r="27" spans="1:16" ht="9" customHeight="1">
      <c r="A27" s="2" t="s">
        <v>15</v>
      </c>
    </row>
    <row r="28" spans="1:16" ht="9" customHeight="1"/>
    <row r="29" spans="1:16" ht="9" customHeight="1"/>
    <row r="30" spans="1:16" ht="9" customHeight="1"/>
    <row r="31" spans="1:16" ht="9" customHeight="1"/>
    <row r="32" spans="1:16" ht="9" customHeight="1"/>
    <row r="33" ht="9" customHeight="1"/>
    <row r="34" ht="9" customHeight="1"/>
    <row r="35" ht="9" customHeight="1"/>
    <row r="36" ht="9" customHeight="1"/>
    <row r="37" ht="9" customHeight="1"/>
    <row r="38" ht="9" customHeight="1"/>
    <row r="39" ht="9" customHeight="1"/>
    <row r="40" ht="9" customHeight="1"/>
    <row r="41" ht="9" customHeight="1"/>
    <row r="42" ht="9" customHeight="1"/>
    <row r="43" ht="9" customHeight="1"/>
    <row r="44" ht="9" customHeight="1"/>
    <row r="45" ht="9" customHeight="1"/>
    <row r="46" ht="9" customHeight="1"/>
    <row r="47" ht="9" customHeight="1"/>
    <row r="48" ht="9" customHeight="1"/>
    <row r="49" ht="9" customHeight="1"/>
    <row r="50" ht="9" customHeight="1"/>
    <row r="51" ht="9" customHeight="1"/>
    <row r="52" ht="9" customHeight="1"/>
    <row r="53" ht="9" customHeight="1"/>
    <row r="54" ht="9" customHeight="1"/>
    <row r="55" ht="9" customHeight="1"/>
    <row r="56" ht="9" customHeight="1"/>
    <row r="57" ht="9" customHeight="1"/>
    <row r="58" ht="9" customHeight="1"/>
    <row r="59" ht="9" customHeight="1"/>
    <row r="60" ht="9" customHeight="1"/>
    <row r="61" ht="9" customHeight="1"/>
    <row r="62" ht="9" customHeight="1"/>
    <row r="63" ht="9" customHeight="1"/>
    <row r="6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sheetData>
  <mergeCells count="2">
    <mergeCell ref="A5:A7"/>
    <mergeCell ref="A8:O8"/>
  </mergeCells>
  <hyperlinks>
    <hyperlink ref="A27" location="Inhaltsverzeichnis!A1" display="Zurück zum Inhaltsverzeichnis"/>
  </hyperlinks>
  <pageMargins left="0.78740157480314965" right="0.78740157480314965" top="0.39370078740157483" bottom="0.19685039370078741" header="0.19685039370078741" footer="0.19685039370078741"/>
  <pageSetup paperSize="9" scale="83" orientation="portrait" horizontalDpi="300" verticalDpi="300" r:id="rId1"/>
  <headerFooter alignWithMargins="0">
    <oddFooter>&amp;R&amp;A</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tabColor rgb="FF80CDEC"/>
  </sheetPr>
  <dimension ref="A1:P20"/>
  <sheetViews>
    <sheetView showGridLines="0" zoomScale="140" zoomScaleNormal="140" workbookViewId="0"/>
  </sheetViews>
  <sheetFormatPr baseColWidth="10" defaultRowHeight="14.25"/>
  <cols>
    <col min="1" max="1" width="21.85546875" style="1" customWidth="1"/>
    <col min="2" max="2" width="1.140625" style="1" customWidth="1"/>
    <col min="3" max="14" width="5.28515625" style="1" customWidth="1"/>
    <col min="15" max="15" width="6.42578125" style="1" customWidth="1"/>
    <col min="16" max="16384" width="11.42578125" style="1"/>
  </cols>
  <sheetData>
    <row r="1" spans="1:16" ht="81.75" customHeight="1">
      <c r="A1" s="925" t="s">
        <v>1428</v>
      </c>
      <c r="B1" s="923"/>
      <c r="C1" s="923"/>
      <c r="D1" s="924"/>
      <c r="E1" s="924"/>
      <c r="F1" s="924"/>
      <c r="G1" s="924"/>
      <c r="H1" s="924"/>
      <c r="I1" s="924"/>
      <c r="J1" s="924"/>
      <c r="K1" s="923"/>
      <c r="L1" s="923"/>
      <c r="M1" s="923"/>
      <c r="N1" s="923"/>
      <c r="O1" s="923"/>
    </row>
    <row r="2" spans="1:16" s="255" customFormat="1" ht="11.25">
      <c r="A2" s="922" t="s">
        <v>1411</v>
      </c>
      <c r="B2" s="922"/>
      <c r="C2" s="922"/>
      <c r="D2" s="922"/>
      <c r="E2" s="922"/>
      <c r="F2" s="922"/>
      <c r="G2" s="922"/>
      <c r="H2" s="922"/>
      <c r="I2" s="922"/>
      <c r="J2" s="922"/>
      <c r="K2" s="922"/>
      <c r="L2" s="922"/>
      <c r="M2" s="922"/>
      <c r="N2" s="922"/>
      <c r="O2" s="922"/>
    </row>
    <row r="3" spans="1:16" s="255" customFormat="1" ht="11.25">
      <c r="A3" s="922" t="s">
        <v>1427</v>
      </c>
      <c r="B3" s="922"/>
      <c r="C3" s="922"/>
      <c r="D3" s="922"/>
      <c r="E3" s="922"/>
      <c r="F3" s="922"/>
      <c r="G3" s="922"/>
      <c r="H3" s="922"/>
      <c r="I3" s="922"/>
      <c r="J3" s="922"/>
      <c r="K3" s="922"/>
      <c r="L3" s="922"/>
      <c r="M3" s="922"/>
      <c r="N3" s="922"/>
      <c r="O3" s="922"/>
    </row>
    <row r="4" spans="1:16" s="255" customFormat="1" ht="11.25">
      <c r="A4" s="921" t="s">
        <v>1398</v>
      </c>
      <c r="B4" s="921"/>
      <c r="C4" s="921"/>
      <c r="D4" s="921"/>
      <c r="E4" s="921"/>
      <c r="F4" s="921"/>
      <c r="G4" s="921"/>
      <c r="H4" s="921"/>
      <c r="I4" s="921"/>
      <c r="J4" s="921"/>
      <c r="K4" s="921"/>
      <c r="L4" s="921"/>
      <c r="M4" s="921"/>
      <c r="N4" s="921"/>
      <c r="O4" s="921"/>
    </row>
    <row r="5" spans="1:16">
      <c r="A5" s="2041" t="s">
        <v>1397</v>
      </c>
      <c r="B5" s="920"/>
      <c r="C5" s="918" t="s">
        <v>1396</v>
      </c>
      <c r="D5" s="919"/>
      <c r="E5" s="919"/>
      <c r="F5" s="919"/>
      <c r="G5" s="919"/>
      <c r="H5" s="919"/>
      <c r="I5" s="919"/>
      <c r="J5" s="919"/>
      <c r="K5" s="918"/>
      <c r="L5" s="918"/>
      <c r="M5" s="918"/>
      <c r="N5" s="918"/>
      <c r="O5" s="917"/>
    </row>
    <row r="6" spans="1:16" ht="13.5" customHeight="1">
      <c r="A6" s="2042"/>
      <c r="B6" s="916"/>
      <c r="C6" s="915" t="s">
        <v>1395</v>
      </c>
      <c r="D6" s="914"/>
      <c r="E6" s="914"/>
      <c r="F6" s="914"/>
      <c r="G6" s="914"/>
      <c r="H6" s="914"/>
      <c r="I6" s="914"/>
      <c r="J6" s="914"/>
      <c r="K6" s="914"/>
      <c r="L6" s="914"/>
      <c r="M6" s="914"/>
      <c r="N6" s="913"/>
      <c r="O6" s="912"/>
    </row>
    <row r="7" spans="1:16" ht="17.25" customHeight="1">
      <c r="A7" s="2043"/>
      <c r="B7" s="911"/>
      <c r="C7" s="880" t="s">
        <v>173</v>
      </c>
      <c r="D7" s="910" t="s">
        <v>257</v>
      </c>
      <c r="E7" s="910" t="s">
        <v>1329</v>
      </c>
      <c r="F7" s="910" t="s">
        <v>1328</v>
      </c>
      <c r="G7" s="910" t="s">
        <v>169</v>
      </c>
      <c r="H7" s="910" t="s">
        <v>1327</v>
      </c>
      <c r="I7" s="910" t="s">
        <v>1326</v>
      </c>
      <c r="J7" s="910" t="s">
        <v>178</v>
      </c>
      <c r="K7" s="910" t="s">
        <v>1325</v>
      </c>
      <c r="L7" s="910" t="s">
        <v>176</v>
      </c>
      <c r="M7" s="910" t="s">
        <v>175</v>
      </c>
      <c r="N7" s="909" t="s">
        <v>236</v>
      </c>
      <c r="O7" s="908" t="s">
        <v>1426</v>
      </c>
    </row>
    <row r="8" spans="1:16" ht="11.25" customHeight="1">
      <c r="A8" s="2044" t="s">
        <v>261</v>
      </c>
      <c r="B8" s="2045"/>
      <c r="C8" s="2045"/>
      <c r="D8" s="2045"/>
      <c r="E8" s="2045"/>
      <c r="F8" s="2045"/>
      <c r="G8" s="2045"/>
      <c r="H8" s="2045"/>
      <c r="I8" s="2045"/>
      <c r="J8" s="2045"/>
      <c r="K8" s="2045"/>
      <c r="L8" s="2045"/>
      <c r="M8" s="2045"/>
      <c r="N8" s="2045"/>
      <c r="O8" s="2046"/>
    </row>
    <row r="9" spans="1:16" ht="9" customHeight="1">
      <c r="A9" s="907" t="s">
        <v>1392</v>
      </c>
      <c r="B9" s="906"/>
      <c r="C9" s="905"/>
      <c r="D9" s="905"/>
      <c r="E9" s="905"/>
      <c r="F9" s="905"/>
      <c r="G9" s="905"/>
      <c r="H9" s="905"/>
      <c r="I9" s="905"/>
      <c r="J9" s="905"/>
      <c r="K9" s="905"/>
      <c r="L9" s="905"/>
      <c r="M9" s="905"/>
      <c r="N9" s="905"/>
      <c r="O9" s="904"/>
    </row>
    <row r="10" spans="1:16" ht="9" customHeight="1">
      <c r="A10" s="903" t="s">
        <v>1391</v>
      </c>
      <c r="B10" s="898" t="str">
        <f>MID(C5,6,4)</f>
        <v>2022</v>
      </c>
      <c r="C10" s="839">
        <v>77.178460329944201</v>
      </c>
      <c r="D10" s="839">
        <v>76.454685700303799</v>
      </c>
      <c r="E10" s="839">
        <v>71.997026134286997</v>
      </c>
      <c r="F10" s="839">
        <v>70.708247301463899</v>
      </c>
      <c r="G10" s="839">
        <v>68.429519435592994</v>
      </c>
      <c r="H10" s="839">
        <v>67.339032708381197</v>
      </c>
      <c r="I10" s="839">
        <v>66.848541284720994</v>
      </c>
      <c r="J10" s="839">
        <v>68.289017381396505</v>
      </c>
      <c r="K10" s="839">
        <v>73.686134565468905</v>
      </c>
      <c r="L10" s="839">
        <v>74.743927789712998</v>
      </c>
      <c r="M10" s="839">
        <v>77.103662336817493</v>
      </c>
      <c r="N10" s="839">
        <v>77.389073897515402</v>
      </c>
      <c r="O10" s="897">
        <v>62.994641874528497</v>
      </c>
      <c r="P10" s="901"/>
    </row>
    <row r="11" spans="1:16" ht="9" customHeight="1">
      <c r="A11" s="902" t="s">
        <v>1391</v>
      </c>
      <c r="B11" s="898" t="str">
        <f>MID(C6,6,4)</f>
        <v>2023</v>
      </c>
      <c r="C11" s="839">
        <v>80.484065142299997</v>
      </c>
      <c r="D11" s="839">
        <v>79.3265011214</v>
      </c>
      <c r="E11" s="839">
        <v>76.332500912599997</v>
      </c>
      <c r="F11" s="839">
        <v>75.264228302999996</v>
      </c>
      <c r="G11" s="839">
        <v>74.298155482400006</v>
      </c>
      <c r="H11" s="839">
        <v>73.717583505600004</v>
      </c>
      <c r="I11" s="839">
        <v>73.202785747199997</v>
      </c>
      <c r="J11" s="839">
        <v>74.891501757300006</v>
      </c>
      <c r="K11" s="839">
        <v>79.421352328099999</v>
      </c>
      <c r="L11" s="839">
        <v>81.111583850599999</v>
      </c>
      <c r="M11" s="839">
        <v>84.7562869259</v>
      </c>
      <c r="N11" s="839">
        <v>85.609193470700006</v>
      </c>
      <c r="O11" s="897" t="s">
        <v>413</v>
      </c>
      <c r="P11" s="901"/>
    </row>
    <row r="12" spans="1:16" ht="9" customHeight="1">
      <c r="A12" s="899" t="s">
        <v>1388</v>
      </c>
      <c r="B12" s="898" t="str">
        <f>B10</f>
        <v>2022</v>
      </c>
      <c r="C12" s="835">
        <v>4.0272141708455704</v>
      </c>
      <c r="D12" s="835">
        <v>4.0589668761401203</v>
      </c>
      <c r="E12" s="835">
        <v>4.0634173658695998</v>
      </c>
      <c r="F12" s="835">
        <v>3.9254857290072902</v>
      </c>
      <c r="G12" s="835">
        <v>3.7279821471669501</v>
      </c>
      <c r="H12" s="835">
        <v>3.51946988036967</v>
      </c>
      <c r="I12" s="835">
        <v>3.45764571586703</v>
      </c>
      <c r="J12" s="835">
        <v>3.4312772980641402</v>
      </c>
      <c r="K12" s="835">
        <v>3.6516746411483298</v>
      </c>
      <c r="L12" s="835">
        <v>3.7515517848256401</v>
      </c>
      <c r="M12" s="835">
        <v>3.90444942761428</v>
      </c>
      <c r="N12" s="835">
        <v>4.0344708718003597</v>
      </c>
      <c r="O12" s="897">
        <v>3.8466134659300399</v>
      </c>
    </row>
    <row r="13" spans="1:16" ht="9" customHeight="1">
      <c r="A13" s="900" t="s">
        <v>1388</v>
      </c>
      <c r="B13" s="898" t="str">
        <f>B11</f>
        <v>2023</v>
      </c>
      <c r="C13" s="835">
        <v>3.9509215938</v>
      </c>
      <c r="D13" s="835">
        <v>3.9527264753</v>
      </c>
      <c r="E13" s="835">
        <v>3.9062307105</v>
      </c>
      <c r="F13" s="835">
        <v>3.8095318920999999</v>
      </c>
      <c r="G13" s="835">
        <v>3.6985331757000002</v>
      </c>
      <c r="H13" s="835">
        <v>3.5157476347999999</v>
      </c>
      <c r="I13" s="835">
        <v>3.3912200362</v>
      </c>
      <c r="J13" s="835">
        <v>3.4212400176000002</v>
      </c>
      <c r="K13" s="835">
        <v>3.5188277831999999</v>
      </c>
      <c r="L13" s="835">
        <v>3.6506111630999998</v>
      </c>
      <c r="M13" s="835">
        <v>3.8600270154</v>
      </c>
      <c r="N13" s="835">
        <v>4.0394732822000003</v>
      </c>
      <c r="O13" s="897" t="s">
        <v>413</v>
      </c>
    </row>
    <row r="14" spans="1:16" ht="9" customHeight="1">
      <c r="A14" s="899" t="s">
        <v>1387</v>
      </c>
      <c r="B14" s="898" t="str">
        <f>B12</f>
        <v>2022</v>
      </c>
      <c r="C14" s="835">
        <v>3.6186459295242801</v>
      </c>
      <c r="D14" s="835">
        <v>3.6105504596281199</v>
      </c>
      <c r="E14" s="835">
        <v>3.5494689582737502</v>
      </c>
      <c r="F14" s="835">
        <v>3.43531339565823</v>
      </c>
      <c r="G14" s="835">
        <v>3.33970261601368</v>
      </c>
      <c r="H14" s="835">
        <v>3.2769479245816502</v>
      </c>
      <c r="I14" s="835">
        <v>3.24314919229306</v>
      </c>
      <c r="J14" s="835">
        <v>3.2603167133968598</v>
      </c>
      <c r="K14" s="835">
        <v>3.38406980016887</v>
      </c>
      <c r="L14" s="835">
        <v>3.4692390165353801</v>
      </c>
      <c r="M14" s="835">
        <v>3.5623523765237</v>
      </c>
      <c r="N14" s="835">
        <v>3.6392365045253299</v>
      </c>
      <c r="O14" s="897">
        <v>3.4320550079411398</v>
      </c>
    </row>
    <row r="15" spans="1:16" ht="9" customHeight="1">
      <c r="A15" s="896" t="s">
        <v>1387</v>
      </c>
      <c r="B15" s="895" t="str">
        <f>B13</f>
        <v>2023</v>
      </c>
      <c r="C15" s="831">
        <v>3.5952030106000001</v>
      </c>
      <c r="D15" s="831">
        <v>3.6002684574999999</v>
      </c>
      <c r="E15" s="831">
        <v>3.5199863937</v>
      </c>
      <c r="F15" s="831">
        <v>3.4351360721000002</v>
      </c>
      <c r="G15" s="831">
        <v>3.3683571096999998</v>
      </c>
      <c r="H15" s="831">
        <v>3.2657116185000001</v>
      </c>
      <c r="I15" s="831">
        <v>3.2405126864999998</v>
      </c>
      <c r="J15" s="831">
        <v>3.2776207630999998</v>
      </c>
      <c r="K15" s="831">
        <v>3.3534448398999999</v>
      </c>
      <c r="L15" s="831">
        <v>3.5049172275</v>
      </c>
      <c r="M15" s="831">
        <v>3.6208994254000002</v>
      </c>
      <c r="N15" s="831">
        <v>3.7138272243000001</v>
      </c>
      <c r="O15" s="894" t="s">
        <v>413</v>
      </c>
    </row>
    <row r="16" spans="1:16" ht="9" customHeight="1">
      <c r="A16" s="784" t="s">
        <v>1425</v>
      </c>
      <c r="B16" s="888"/>
      <c r="C16" s="888"/>
      <c r="D16" s="888"/>
      <c r="E16" s="888"/>
      <c r="F16" s="888"/>
      <c r="G16" s="888"/>
      <c r="H16" s="888"/>
      <c r="I16" s="888"/>
      <c r="J16" s="888"/>
      <c r="K16" s="888"/>
      <c r="L16" s="888"/>
      <c r="M16" s="888"/>
      <c r="N16" s="888"/>
      <c r="O16" s="888"/>
    </row>
    <row r="17" spans="1:16" ht="9" customHeight="1">
      <c r="A17" s="784" t="s">
        <v>1424</v>
      </c>
      <c r="B17" s="893"/>
      <c r="C17" s="893"/>
      <c r="D17" s="893"/>
      <c r="E17" s="893"/>
      <c r="F17" s="893"/>
      <c r="G17" s="893"/>
      <c r="H17" s="893"/>
      <c r="I17" s="893"/>
      <c r="J17" s="893"/>
      <c r="K17" s="893"/>
      <c r="L17" s="893"/>
      <c r="M17" s="893"/>
      <c r="N17" s="893"/>
      <c r="O17" s="893"/>
      <c r="P17" s="893"/>
    </row>
    <row r="18" spans="1:16" ht="9" customHeight="1">
      <c r="A18" s="784" t="s">
        <v>1423</v>
      </c>
      <c r="B18" s="888"/>
      <c r="C18" s="888"/>
      <c r="D18" s="888"/>
      <c r="E18" s="888"/>
      <c r="F18" s="888"/>
      <c r="G18" s="888"/>
      <c r="H18" s="888"/>
      <c r="I18" s="888"/>
      <c r="J18" s="888"/>
      <c r="K18" s="888"/>
      <c r="L18" s="888"/>
      <c r="M18" s="892"/>
    </row>
    <row r="19" spans="1:16" ht="9" customHeight="1">
      <c r="A19" s="891" t="s">
        <v>1414</v>
      </c>
      <c r="B19" s="888"/>
      <c r="C19" s="888"/>
      <c r="D19" s="888"/>
      <c r="E19" s="888"/>
      <c r="F19" s="888"/>
      <c r="G19" s="888"/>
      <c r="H19" s="888"/>
      <c r="I19" s="888"/>
      <c r="J19" s="888"/>
      <c r="K19" s="888"/>
      <c r="L19" s="888"/>
      <c r="M19" s="888"/>
      <c r="N19" s="890"/>
      <c r="O19" s="889"/>
    </row>
    <row r="20" spans="1:16">
      <c r="A20" s="2" t="s">
        <v>15</v>
      </c>
      <c r="B20" s="888"/>
      <c r="C20" s="888"/>
      <c r="D20" s="888"/>
      <c r="E20" s="888"/>
      <c r="F20" s="888"/>
      <c r="G20" s="888"/>
      <c r="H20" s="888"/>
      <c r="I20" s="888"/>
      <c r="J20" s="888"/>
      <c r="K20" s="888"/>
      <c r="L20" s="888"/>
      <c r="M20" s="888"/>
      <c r="N20" s="888"/>
    </row>
  </sheetData>
  <mergeCells count="2">
    <mergeCell ref="A5:A7"/>
    <mergeCell ref="A8:O8"/>
  </mergeCells>
  <hyperlinks>
    <hyperlink ref="A20" location="Inhaltsverzeichnis!A1" display="Zurück zum Inhaltsverzeichnis"/>
  </hyperlinks>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00854A"/>
  </sheetPr>
  <dimension ref="A1:P24"/>
  <sheetViews>
    <sheetView showGridLines="0" zoomScale="130" zoomScaleNormal="130" workbookViewId="0">
      <selection activeCell="A20" sqref="A20"/>
    </sheetView>
  </sheetViews>
  <sheetFormatPr baseColWidth="10" defaultRowHeight="12.75"/>
  <cols>
    <col min="1" max="1" width="21.140625" style="353" customWidth="1"/>
    <col min="2" max="16" width="8.5703125" style="353" customWidth="1"/>
    <col min="17" max="16384" width="11.42578125" style="353"/>
  </cols>
  <sheetData>
    <row r="1" spans="1:16" ht="15.75" customHeight="1">
      <c r="A1" s="537" t="s">
        <v>468</v>
      </c>
      <c r="B1" s="537"/>
      <c r="C1" s="537"/>
      <c r="D1" s="537"/>
      <c r="E1" s="537"/>
      <c r="F1" s="537"/>
      <c r="G1" s="537"/>
      <c r="H1" s="537"/>
      <c r="I1" s="537"/>
      <c r="J1" s="537"/>
      <c r="K1" s="537"/>
      <c r="L1" s="382"/>
      <c r="M1" s="382"/>
      <c r="N1" s="382"/>
      <c r="O1" s="382"/>
      <c r="P1" s="382"/>
    </row>
    <row r="2" spans="1:16" ht="15.75" customHeight="1">
      <c r="A2" s="381" t="s">
        <v>469</v>
      </c>
      <c r="B2" s="381"/>
      <c r="C2" s="381"/>
      <c r="D2" s="381"/>
      <c r="E2" s="381"/>
      <c r="F2" s="381"/>
      <c r="G2" s="381"/>
      <c r="H2" s="381"/>
      <c r="I2" s="381"/>
      <c r="J2" s="381"/>
      <c r="K2" s="381"/>
      <c r="L2" s="382"/>
      <c r="M2" s="382"/>
      <c r="N2" s="382"/>
      <c r="O2" s="382"/>
      <c r="P2" s="382"/>
    </row>
    <row r="3" spans="1:16" ht="15.75" customHeight="1">
      <c r="A3" s="381" t="s">
        <v>470</v>
      </c>
      <c r="B3" s="381"/>
      <c r="C3" s="381"/>
      <c r="D3" s="381"/>
      <c r="E3" s="381"/>
      <c r="F3" s="381"/>
      <c r="G3" s="381"/>
      <c r="H3" s="381"/>
      <c r="I3" s="381"/>
      <c r="J3" s="381"/>
      <c r="K3" s="381"/>
      <c r="L3" s="381"/>
      <c r="M3" s="381"/>
      <c r="N3" s="381"/>
      <c r="O3" s="381"/>
      <c r="P3" s="381"/>
    </row>
    <row r="4" spans="1:16" ht="16.5" customHeight="1">
      <c r="A4" s="538" t="s">
        <v>471</v>
      </c>
      <c r="B4" s="539" t="s">
        <v>343</v>
      </c>
      <c r="C4" s="540" t="s">
        <v>342</v>
      </c>
      <c r="D4" s="540" t="s">
        <v>341</v>
      </c>
      <c r="E4" s="540" t="s">
        <v>340</v>
      </c>
      <c r="F4" s="541" t="s">
        <v>339</v>
      </c>
      <c r="G4" s="541" t="s">
        <v>338</v>
      </c>
      <c r="H4" s="541" t="s">
        <v>337</v>
      </c>
      <c r="I4" s="542" t="s">
        <v>336</v>
      </c>
      <c r="J4" s="541" t="s">
        <v>335</v>
      </c>
      <c r="K4" s="541" t="s">
        <v>334</v>
      </c>
      <c r="L4" s="543" t="s">
        <v>333</v>
      </c>
      <c r="M4" s="541" t="s">
        <v>332</v>
      </c>
      <c r="N4" s="544" t="s">
        <v>331</v>
      </c>
      <c r="O4" s="543" t="s">
        <v>330</v>
      </c>
      <c r="P4" s="544" t="s">
        <v>472</v>
      </c>
    </row>
    <row r="5" spans="1:16" ht="14.25" customHeight="1">
      <c r="A5" s="545" t="s">
        <v>473</v>
      </c>
      <c r="B5" s="546">
        <v>6763527.2699999996</v>
      </c>
      <c r="C5" s="546">
        <v>6489525.3899999997</v>
      </c>
      <c r="D5" s="546">
        <v>6359679</v>
      </c>
      <c r="E5" s="546">
        <v>6186066</v>
      </c>
      <c r="F5" s="546">
        <v>6121458</v>
      </c>
      <c r="G5" s="546">
        <v>6346174.46</v>
      </c>
      <c r="H5" s="546">
        <v>6279527.7599999998</v>
      </c>
      <c r="I5" s="546">
        <v>6492011.3899999997</v>
      </c>
      <c r="J5" s="546">
        <v>6130150.5199999996</v>
      </c>
      <c r="K5" s="546">
        <v>6477718.6600000001</v>
      </c>
      <c r="L5" s="546">
        <v>6244332.2999999998</v>
      </c>
      <c r="M5" s="546">
        <v>5809664.9400000004</v>
      </c>
      <c r="N5" s="546">
        <v>5620859.5899999999</v>
      </c>
      <c r="O5" s="547">
        <v>5924006.4699999997</v>
      </c>
      <c r="P5" s="546">
        <v>5746548.8099999996</v>
      </c>
    </row>
    <row r="6" spans="1:16" ht="14.25" customHeight="1">
      <c r="A6" s="545" t="s">
        <v>474</v>
      </c>
      <c r="B6" s="546">
        <v>22286999.079999998</v>
      </c>
      <c r="C6" s="546">
        <v>21602363.100000001</v>
      </c>
      <c r="D6" s="546">
        <v>22101992.98</v>
      </c>
      <c r="E6" s="546">
        <v>22136507</v>
      </c>
      <c r="F6" s="546">
        <v>22313110</v>
      </c>
      <c r="G6" s="546">
        <v>23163287.960000001</v>
      </c>
      <c r="H6" s="546">
        <v>23731645.09</v>
      </c>
      <c r="I6" s="546">
        <v>23534877.219999999</v>
      </c>
      <c r="J6" s="546">
        <v>23811085.850000001</v>
      </c>
      <c r="K6" s="546">
        <v>24601449.539999999</v>
      </c>
      <c r="L6" s="546">
        <v>23784859.969999999</v>
      </c>
      <c r="M6" s="546">
        <v>22841655.530000001</v>
      </c>
      <c r="N6" s="546">
        <v>23329836.309999999</v>
      </c>
      <c r="O6" s="546">
        <v>23939203.710000001</v>
      </c>
      <c r="P6" s="546">
        <v>23363599.210000001</v>
      </c>
    </row>
    <row r="7" spans="1:16" ht="14.25" customHeight="1">
      <c r="A7" s="545" t="s">
        <v>475</v>
      </c>
      <c r="B7" s="546">
        <v>3914144.04</v>
      </c>
      <c r="C7" s="546">
        <v>4105384.96</v>
      </c>
      <c r="D7" s="546">
        <v>3695246</v>
      </c>
      <c r="E7" s="546">
        <v>3611773</v>
      </c>
      <c r="F7" s="546">
        <v>3822181</v>
      </c>
      <c r="G7" s="546">
        <v>3967330.04</v>
      </c>
      <c r="H7" s="546">
        <v>3925211.85</v>
      </c>
      <c r="I7" s="546">
        <v>3891886.74</v>
      </c>
      <c r="J7" s="546">
        <v>3814536.14</v>
      </c>
      <c r="K7" s="546">
        <v>3897094.46</v>
      </c>
      <c r="L7" s="546">
        <v>4042788.88</v>
      </c>
      <c r="M7" s="546">
        <v>4022968.6</v>
      </c>
      <c r="N7" s="546">
        <v>3556919.41</v>
      </c>
      <c r="O7" s="546">
        <v>3709499.59</v>
      </c>
      <c r="P7" s="546">
        <v>3920583.28</v>
      </c>
    </row>
    <row r="8" spans="1:16" ht="14.25" customHeight="1">
      <c r="A8" s="545" t="s">
        <v>476</v>
      </c>
      <c r="B8" s="546">
        <v>3085492.7</v>
      </c>
      <c r="C8" s="546">
        <v>3000366.7</v>
      </c>
      <c r="D8" s="546">
        <v>3071911</v>
      </c>
      <c r="E8" s="546">
        <v>2998634</v>
      </c>
      <c r="F8" s="546">
        <v>2933253</v>
      </c>
      <c r="G8" s="546">
        <v>3065997.3</v>
      </c>
      <c r="H8" s="546">
        <v>2911563.36</v>
      </c>
      <c r="I8" s="546">
        <v>2812357.9</v>
      </c>
      <c r="J8" s="546">
        <v>2436447.2799999998</v>
      </c>
      <c r="K8" s="546">
        <v>2289125.2200000002</v>
      </c>
      <c r="L8" s="546">
        <v>2229203.35</v>
      </c>
      <c r="M8" s="546">
        <v>1786840.73</v>
      </c>
      <c r="N8" s="546">
        <v>1512690.76</v>
      </c>
      <c r="O8" s="546">
        <v>1622857.98</v>
      </c>
      <c r="P8" s="546">
        <v>1350538.86</v>
      </c>
    </row>
    <row r="9" spans="1:16" ht="14.25" customHeight="1">
      <c r="A9" s="545" t="s">
        <v>477</v>
      </c>
      <c r="B9" s="546">
        <v>2838918.88</v>
      </c>
      <c r="C9" s="546">
        <v>2898173.94</v>
      </c>
      <c r="D9" s="546">
        <v>2779503</v>
      </c>
      <c r="E9" s="546">
        <v>2523842</v>
      </c>
      <c r="F9" s="546">
        <v>2691452</v>
      </c>
      <c r="G9" s="546">
        <v>2945145.22</v>
      </c>
      <c r="H9" s="546">
        <v>2874552.28</v>
      </c>
      <c r="I9" s="546">
        <v>3055600.23</v>
      </c>
      <c r="J9" s="546">
        <v>3043270.84</v>
      </c>
      <c r="K9" s="546">
        <v>3043124.83</v>
      </c>
      <c r="L9" s="546">
        <v>3069784.37</v>
      </c>
      <c r="M9" s="546">
        <v>2979886.58</v>
      </c>
      <c r="N9" s="546">
        <v>2961278.95</v>
      </c>
      <c r="O9" s="546">
        <v>2776560.15</v>
      </c>
      <c r="P9" s="546">
        <v>2576034.58</v>
      </c>
    </row>
    <row r="10" spans="1:16" ht="14.25" customHeight="1">
      <c r="A10" s="545" t="s">
        <v>478</v>
      </c>
      <c r="B10" s="546">
        <v>10218208.26</v>
      </c>
      <c r="C10" s="546">
        <v>10258612.5</v>
      </c>
      <c r="D10" s="546">
        <v>10139615</v>
      </c>
      <c r="E10" s="546">
        <v>9462714</v>
      </c>
      <c r="F10" s="546">
        <v>8527653</v>
      </c>
      <c r="G10" s="546">
        <v>7878038.8099999996</v>
      </c>
      <c r="H10" s="546">
        <v>7810313.4299999997</v>
      </c>
      <c r="I10" s="546">
        <v>8692320.6199999992</v>
      </c>
      <c r="J10" s="546">
        <v>8303571.96</v>
      </c>
      <c r="K10" s="546">
        <v>8320912.0099999998</v>
      </c>
      <c r="L10" s="546">
        <v>8731659.2699999996</v>
      </c>
      <c r="M10" s="546">
        <v>8569233.6099999994</v>
      </c>
      <c r="N10" s="546">
        <v>8148983.25</v>
      </c>
      <c r="O10" s="546">
        <v>8140235.8099999996</v>
      </c>
      <c r="P10" s="546">
        <v>7390344.9900000002</v>
      </c>
    </row>
    <row r="11" spans="1:16" ht="14.25" customHeight="1">
      <c r="A11" s="545" t="s">
        <v>479</v>
      </c>
      <c r="B11" s="546">
        <v>24209856.079999998</v>
      </c>
      <c r="C11" s="546">
        <v>24255290.34</v>
      </c>
      <c r="D11" s="546">
        <v>23946347.149999999</v>
      </c>
      <c r="E11" s="546">
        <v>23879384</v>
      </c>
      <c r="F11" s="546">
        <v>23622542</v>
      </c>
      <c r="G11" s="546">
        <v>22145558.219999999</v>
      </c>
      <c r="H11" s="546">
        <v>22423196.59</v>
      </c>
      <c r="I11" s="546">
        <v>22335209.960000001</v>
      </c>
      <c r="J11" s="546">
        <v>22502850.620000001</v>
      </c>
      <c r="K11" s="546">
        <v>22300032.719999999</v>
      </c>
      <c r="L11" s="546">
        <v>21942957.09</v>
      </c>
      <c r="M11" s="546">
        <v>20331545.600000001</v>
      </c>
      <c r="N11" s="546">
        <v>20329943.809999999</v>
      </c>
      <c r="O11" s="546">
        <v>21770862.699999999</v>
      </c>
      <c r="P11" s="546">
        <v>21226564.489999998</v>
      </c>
    </row>
    <row r="12" spans="1:16" ht="14.25" customHeight="1">
      <c r="A12" s="545" t="s">
        <v>480</v>
      </c>
      <c r="B12" s="546">
        <v>7172299.0999999996</v>
      </c>
      <c r="C12" s="546">
        <v>7124064.0800000001</v>
      </c>
      <c r="D12" s="546">
        <v>7254948</v>
      </c>
      <c r="E12" s="546">
        <v>7047167.1699999999</v>
      </c>
      <c r="F12" s="546">
        <v>6682857</v>
      </c>
      <c r="G12" s="546">
        <v>8119510.04</v>
      </c>
      <c r="H12" s="546">
        <v>7626570.1600000001</v>
      </c>
      <c r="I12" s="546">
        <v>7258581.6100000003</v>
      </c>
      <c r="J12" s="546">
        <v>6207324.71</v>
      </c>
      <c r="K12" s="546">
        <v>6173592.3600000003</v>
      </c>
      <c r="L12" s="546">
        <v>5871955.4000000004</v>
      </c>
      <c r="M12" s="546">
        <v>5363198.66</v>
      </c>
      <c r="N12" s="546">
        <v>5067116.55</v>
      </c>
      <c r="O12" s="546">
        <v>5157101.4800000004</v>
      </c>
      <c r="P12" s="546">
        <v>4741009.1900000004</v>
      </c>
    </row>
    <row r="13" spans="1:16" ht="14.25" customHeight="1">
      <c r="A13" s="545" t="s">
        <v>481</v>
      </c>
      <c r="B13" s="546">
        <v>8643442.0800000001</v>
      </c>
      <c r="C13" s="546">
        <v>8170966.6600000001</v>
      </c>
      <c r="D13" s="546">
        <v>8344549</v>
      </c>
      <c r="E13" s="546">
        <v>8047540</v>
      </c>
      <c r="F13" s="546">
        <v>7936000</v>
      </c>
      <c r="G13" s="546">
        <v>8174419.2300000004</v>
      </c>
      <c r="H13" s="546">
        <v>8536309.7200000007</v>
      </c>
      <c r="I13" s="546">
        <v>8351778.2300000004</v>
      </c>
      <c r="J13" s="546">
        <v>8204148.6799999997</v>
      </c>
      <c r="K13" s="546">
        <v>7871159.8099999996</v>
      </c>
      <c r="L13" s="546">
        <v>7760583.4100000001</v>
      </c>
      <c r="M13" s="546">
        <v>7521372.7400000002</v>
      </c>
      <c r="N13" s="546">
        <v>7070089.1900000004</v>
      </c>
      <c r="O13" s="546">
        <v>7034995.1399999997</v>
      </c>
      <c r="P13" s="546">
        <v>6858714.7400000002</v>
      </c>
    </row>
    <row r="14" spans="1:16" ht="14.25" customHeight="1">
      <c r="A14" s="545" t="s">
        <v>482</v>
      </c>
      <c r="B14" s="546">
        <v>2763648.03</v>
      </c>
      <c r="C14" s="546">
        <v>2500316.54</v>
      </c>
      <c r="D14" s="546">
        <v>2641580</v>
      </c>
      <c r="E14" s="546">
        <v>2655976</v>
      </c>
      <c r="F14" s="546">
        <v>2404077</v>
      </c>
      <c r="G14" s="546">
        <v>2289623.79</v>
      </c>
      <c r="H14" s="546">
        <v>2304961.81</v>
      </c>
      <c r="I14" s="546">
        <v>2256808.12</v>
      </c>
      <c r="J14" s="546">
        <v>1999788.02</v>
      </c>
      <c r="K14" s="546">
        <v>1819277.69</v>
      </c>
      <c r="L14" s="546">
        <v>1900827.16</v>
      </c>
      <c r="M14" s="546">
        <v>1831599.96</v>
      </c>
      <c r="N14" s="546">
        <v>1799690.94</v>
      </c>
      <c r="O14" s="546">
        <v>1723258.78</v>
      </c>
      <c r="P14" s="546">
        <v>1664142.02</v>
      </c>
    </row>
    <row r="15" spans="1:16" ht="14.25" customHeight="1">
      <c r="A15" s="545" t="s">
        <v>483</v>
      </c>
      <c r="B15" s="546">
        <v>4365496.6100000003</v>
      </c>
      <c r="C15" s="546">
        <v>4253856.8499999996</v>
      </c>
      <c r="D15" s="546">
        <v>4435753</v>
      </c>
      <c r="E15" s="546">
        <v>4347112</v>
      </c>
      <c r="F15" s="546">
        <v>4070952</v>
      </c>
      <c r="G15" s="546">
        <v>4115655.24</v>
      </c>
      <c r="H15" s="546">
        <v>4049967.23</v>
      </c>
      <c r="I15" s="546">
        <v>4110198.01</v>
      </c>
      <c r="J15" s="546">
        <v>3960485.25</v>
      </c>
      <c r="K15" s="546">
        <v>3949507.5</v>
      </c>
      <c r="L15" s="546">
        <v>3703174.31</v>
      </c>
      <c r="M15" s="546">
        <v>3006306.14</v>
      </c>
      <c r="N15" s="546">
        <v>2964127.17</v>
      </c>
      <c r="O15" s="546">
        <v>2941963.03</v>
      </c>
      <c r="P15" s="546">
        <v>2724793.72</v>
      </c>
    </row>
    <row r="16" spans="1:16" ht="14.25" customHeight="1">
      <c r="A16" s="545" t="s">
        <v>484</v>
      </c>
      <c r="B16" s="546">
        <v>3710742.08</v>
      </c>
      <c r="C16" s="546">
        <v>3721556.44</v>
      </c>
      <c r="D16" s="546">
        <v>3562811</v>
      </c>
      <c r="E16" s="546">
        <v>3655590</v>
      </c>
      <c r="F16" s="546">
        <v>3544203</v>
      </c>
      <c r="G16" s="546">
        <v>3469429.04</v>
      </c>
      <c r="H16" s="546">
        <v>3279004.97</v>
      </c>
      <c r="I16" s="546">
        <v>3100903.5</v>
      </c>
      <c r="J16" s="546">
        <v>3065048.39</v>
      </c>
      <c r="K16" s="546">
        <v>3238246.91</v>
      </c>
      <c r="L16" s="546">
        <v>2923433.42</v>
      </c>
      <c r="M16" s="546">
        <v>3106249.97</v>
      </c>
      <c r="N16" s="546">
        <v>2950386.4</v>
      </c>
      <c r="O16" s="546">
        <v>2909990.45</v>
      </c>
      <c r="P16" s="546">
        <v>2198999.92</v>
      </c>
    </row>
    <row r="17" spans="1:16" ht="14.25" customHeight="1">
      <c r="A17" s="548" t="s">
        <v>104</v>
      </c>
      <c r="B17" s="546">
        <v>99972774.209999993</v>
      </c>
      <c r="C17" s="546">
        <v>98380477.5</v>
      </c>
      <c r="D17" s="546">
        <v>98333935.129999995</v>
      </c>
      <c r="E17" s="546">
        <v>96552305.170000002</v>
      </c>
      <c r="F17" s="546">
        <v>94669738</v>
      </c>
      <c r="G17" s="546">
        <v>95680169.350000009</v>
      </c>
      <c r="H17" s="546">
        <v>95752824.25</v>
      </c>
      <c r="I17" s="546">
        <v>95892533.530000001</v>
      </c>
      <c r="J17" s="546">
        <v>93478708.260000005</v>
      </c>
      <c r="K17" s="546">
        <v>93981241.709999993</v>
      </c>
      <c r="L17" s="546">
        <v>92205558.930000007</v>
      </c>
      <c r="M17" s="546">
        <v>87170523.060000002</v>
      </c>
      <c r="N17" s="546">
        <v>85311922.329999998</v>
      </c>
      <c r="O17" s="546">
        <v>87650535.290000007</v>
      </c>
      <c r="P17" s="546">
        <v>83761873.810000002</v>
      </c>
    </row>
    <row r="18" spans="1:16" ht="9.75" customHeight="1">
      <c r="A18" s="549" t="s">
        <v>485</v>
      </c>
      <c r="B18" s="392"/>
    </row>
    <row r="19" spans="1:16" ht="8.1" customHeight="1">
      <c r="A19" s="395" t="s">
        <v>100</v>
      </c>
      <c r="B19" s="550"/>
    </row>
    <row r="20" spans="1:16" ht="12" customHeight="1">
      <c r="A20" s="2" t="s">
        <v>15</v>
      </c>
    </row>
    <row r="21" spans="1:16" ht="9.9499999999999993" customHeight="1">
      <c r="A21" s="392"/>
      <c r="B21" s="550"/>
      <c r="P21" s="550"/>
    </row>
    <row r="22" spans="1:16">
      <c r="B22" s="551"/>
      <c r="C22" s="551"/>
      <c r="D22" s="551"/>
      <c r="E22" s="551"/>
      <c r="F22" s="551"/>
      <c r="G22" s="551"/>
      <c r="H22" s="551"/>
      <c r="I22" s="551"/>
      <c r="J22" s="551"/>
    </row>
    <row r="23" spans="1:16">
      <c r="B23" s="551"/>
      <c r="C23" s="551"/>
      <c r="D23" s="551"/>
      <c r="E23" s="551"/>
      <c r="F23" s="551"/>
      <c r="G23" s="551"/>
      <c r="H23" s="551"/>
      <c r="I23" s="551"/>
      <c r="J23" s="551"/>
      <c r="K23" s="551"/>
      <c r="L23" s="551"/>
    </row>
    <row r="24" spans="1:16">
      <c r="B24" s="551"/>
      <c r="C24" s="551"/>
      <c r="D24" s="551"/>
      <c r="E24" s="551"/>
      <c r="F24" s="551"/>
      <c r="G24" s="551"/>
      <c r="H24" s="551"/>
      <c r="I24" s="551"/>
      <c r="J24" s="551"/>
      <c r="K24" s="194"/>
    </row>
  </sheetData>
  <hyperlinks>
    <hyperlink ref="A20" location="Inhaltsverzeichnis!A1" display="Zurück zum Inhaltsverzeichnis"/>
  </hyperlinks>
  <pageMargins left="0.78740157480314965" right="0.39370078740157483" top="0.39370078740157483" bottom="0.19685039370078741" header="0.19685039370078741" footer="0.19685039370078741"/>
  <pageSetup paperSize="9" scale="60" orientation="portrait" r:id="rId1"/>
  <headerFooter alignWithMargins="0">
    <oddFooter>&amp;L&amp;D / &amp;T&amp;R&amp;A</oddFooter>
  </headerFooter>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tabColor rgb="FF80CDEC"/>
  </sheetPr>
  <dimension ref="A1:T25"/>
  <sheetViews>
    <sheetView showGridLines="0" zoomScale="140" zoomScaleNormal="140" workbookViewId="0"/>
  </sheetViews>
  <sheetFormatPr baseColWidth="10" defaultRowHeight="12.75"/>
  <cols>
    <col min="1" max="1" width="19.42578125" style="74" customWidth="1"/>
    <col min="2" max="2" width="4.7109375" style="74" customWidth="1"/>
    <col min="3" max="3" width="4.85546875" style="74" customWidth="1"/>
    <col min="4" max="4" width="5.42578125" style="74" customWidth="1"/>
    <col min="5" max="5" width="5" style="74" customWidth="1"/>
    <col min="6" max="6" width="4.85546875" style="74" customWidth="1"/>
    <col min="7" max="7" width="4.42578125" style="74" customWidth="1"/>
    <col min="8" max="8" width="4.5703125" style="74" customWidth="1"/>
    <col min="9" max="9" width="5.140625" style="74" customWidth="1"/>
    <col min="10" max="10" width="4.85546875" style="74" customWidth="1"/>
    <col min="11" max="11" width="5.42578125" style="74" customWidth="1"/>
    <col min="12" max="12" width="4.7109375" style="74" customWidth="1"/>
    <col min="13" max="14" width="4.5703125" style="74" customWidth="1"/>
    <col min="15" max="15" width="4.85546875" style="74" customWidth="1"/>
    <col min="16" max="16" width="6.28515625" style="74" customWidth="1"/>
    <col min="17" max="16384" width="11.42578125" style="74"/>
  </cols>
  <sheetData>
    <row r="1" spans="1:20" ht="15.75" customHeight="1">
      <c r="A1" s="384" t="s">
        <v>1451</v>
      </c>
      <c r="B1" s="942"/>
      <c r="C1" s="942"/>
      <c r="D1" s="942"/>
      <c r="E1" s="942"/>
      <c r="F1" s="942"/>
      <c r="G1" s="942"/>
      <c r="H1" s="942"/>
      <c r="I1" s="942"/>
      <c r="J1" s="942"/>
      <c r="K1" s="942"/>
      <c r="L1" s="942"/>
      <c r="M1" s="942"/>
      <c r="N1" s="942"/>
      <c r="O1" s="942"/>
      <c r="P1" s="942"/>
    </row>
    <row r="2" spans="1:20" ht="15.75" customHeight="1">
      <c r="A2" s="381" t="s">
        <v>1450</v>
      </c>
      <c r="B2" s="381"/>
      <c r="C2" s="381"/>
      <c r="D2" s="381"/>
      <c r="E2" s="381"/>
      <c r="F2" s="381"/>
      <c r="G2" s="381"/>
      <c r="H2" s="381"/>
      <c r="I2" s="381"/>
      <c r="J2" s="381"/>
      <c r="K2" s="381"/>
      <c r="L2" s="381"/>
      <c r="M2" s="381"/>
      <c r="N2" s="381"/>
      <c r="O2" s="381"/>
      <c r="P2" s="381"/>
    </row>
    <row r="3" spans="1:20" ht="15" customHeight="1">
      <c r="A3" s="381" t="s">
        <v>1449</v>
      </c>
      <c r="B3" s="383"/>
      <c r="C3" s="383"/>
      <c r="D3" s="383"/>
      <c r="E3" s="383"/>
      <c r="F3" s="383"/>
      <c r="G3" s="383"/>
      <c r="H3" s="383"/>
      <c r="I3" s="383"/>
      <c r="J3" s="383"/>
      <c r="K3" s="383"/>
      <c r="L3" s="383"/>
      <c r="M3" s="383"/>
      <c r="N3" s="383"/>
      <c r="O3" s="383"/>
      <c r="P3" s="383"/>
    </row>
    <row r="4" spans="1:20" ht="27.75" customHeight="1">
      <c r="A4" s="941" t="s">
        <v>290</v>
      </c>
      <c r="B4" s="940" t="s">
        <v>1333</v>
      </c>
      <c r="C4" s="581" t="s">
        <v>173</v>
      </c>
      <c r="D4" s="582" t="s">
        <v>316</v>
      </c>
      <c r="E4" s="582" t="s">
        <v>171</v>
      </c>
      <c r="F4" s="582" t="s">
        <v>170</v>
      </c>
      <c r="G4" s="582" t="s">
        <v>169</v>
      </c>
      <c r="H4" s="582" t="s">
        <v>168</v>
      </c>
      <c r="I4" s="582" t="s">
        <v>179</v>
      </c>
      <c r="J4" s="582" t="s">
        <v>178</v>
      </c>
      <c r="K4" s="582" t="s">
        <v>177</v>
      </c>
      <c r="L4" s="582" t="s">
        <v>176</v>
      </c>
      <c r="M4" s="582" t="s">
        <v>175</v>
      </c>
      <c r="N4" s="582" t="s">
        <v>174</v>
      </c>
      <c r="O4" s="582" t="s">
        <v>1448</v>
      </c>
      <c r="P4" s="590" t="s">
        <v>1447</v>
      </c>
    </row>
    <row r="5" spans="1:20" ht="11.25" customHeight="1">
      <c r="A5" s="939" t="s">
        <v>1446</v>
      </c>
      <c r="B5" s="939">
        <v>2023</v>
      </c>
      <c r="C5" s="936">
        <v>7.06</v>
      </c>
      <c r="D5" s="936">
        <v>5.24</v>
      </c>
      <c r="E5" s="936">
        <v>5.2</v>
      </c>
      <c r="F5" s="936">
        <v>5.0999999999999996</v>
      </c>
      <c r="G5" s="936">
        <v>5.05</v>
      </c>
      <c r="H5" s="936">
        <v>5.0199999999999996</v>
      </c>
      <c r="I5" s="936">
        <v>4.97</v>
      </c>
      <c r="J5" s="936">
        <v>4.8099999999999996</v>
      </c>
      <c r="K5" s="936">
        <v>4.82</v>
      </c>
      <c r="L5" s="936">
        <v>5.33</v>
      </c>
      <c r="M5" s="936">
        <v>5.83</v>
      </c>
      <c r="N5" s="936">
        <v>5.95</v>
      </c>
      <c r="O5" s="936">
        <v>5.37</v>
      </c>
      <c r="P5" s="936">
        <v>7.11</v>
      </c>
      <c r="Q5" s="932"/>
      <c r="R5" s="937"/>
      <c r="S5" s="937"/>
      <c r="T5" s="934"/>
    </row>
    <row r="6" spans="1:20" ht="8.25" customHeight="1">
      <c r="A6" s="197" t="s">
        <v>1445</v>
      </c>
      <c r="B6" s="197">
        <v>2024</v>
      </c>
      <c r="C6" s="936">
        <v>5.98</v>
      </c>
      <c r="D6" s="936"/>
      <c r="E6" s="936"/>
      <c r="F6" s="936"/>
      <c r="G6" s="936"/>
      <c r="H6" s="938"/>
      <c r="I6" s="936"/>
      <c r="J6" s="936"/>
      <c r="K6" s="936"/>
      <c r="L6" s="936"/>
      <c r="M6" s="936"/>
      <c r="N6" s="936"/>
      <c r="O6" s="936"/>
      <c r="P6" s="936"/>
      <c r="Q6" s="75"/>
    </row>
    <row r="7" spans="1:20" ht="9.1999999999999993" customHeight="1">
      <c r="A7" s="197" t="s">
        <v>1444</v>
      </c>
      <c r="B7" s="197">
        <f t="shared" ref="B7:B16" si="0">B5</f>
        <v>2023</v>
      </c>
      <c r="C7" s="936">
        <v>6.74</v>
      </c>
      <c r="D7" s="936">
        <v>6.61</v>
      </c>
      <c r="E7" s="936">
        <v>6.36</v>
      </c>
      <c r="F7" s="936">
        <v>6.48</v>
      </c>
      <c r="G7" s="936">
        <v>6.29</v>
      </c>
      <c r="H7" s="936">
        <v>6.16</v>
      </c>
      <c r="I7" s="936">
        <v>6.14</v>
      </c>
      <c r="J7" s="936">
        <v>6.17</v>
      </c>
      <c r="K7" s="936">
        <v>6.14</v>
      </c>
      <c r="L7" s="936">
        <v>6.08</v>
      </c>
      <c r="M7" s="936">
        <v>5.83</v>
      </c>
      <c r="N7" s="936">
        <v>5.95</v>
      </c>
      <c r="O7" s="936">
        <v>6.25</v>
      </c>
      <c r="P7" s="936">
        <v>6.02</v>
      </c>
      <c r="Q7" s="932"/>
      <c r="R7" s="937"/>
      <c r="S7" s="937"/>
      <c r="T7" s="934"/>
    </row>
    <row r="8" spans="1:20" ht="9.75" customHeight="1">
      <c r="A8" s="197" t="s">
        <v>1443</v>
      </c>
      <c r="B8" s="197">
        <f t="shared" si="0"/>
        <v>2024</v>
      </c>
      <c r="C8" s="936">
        <v>5.87</v>
      </c>
      <c r="D8" s="936"/>
      <c r="E8" s="936"/>
      <c r="F8" s="936"/>
      <c r="G8" s="936"/>
      <c r="H8" s="936"/>
      <c r="I8" s="936"/>
      <c r="J8" s="936"/>
      <c r="K8" s="936"/>
      <c r="L8" s="936"/>
      <c r="M8" s="936"/>
      <c r="N8" s="936"/>
      <c r="O8" s="936"/>
      <c r="P8" s="936"/>
      <c r="Q8" s="75"/>
    </row>
    <row r="9" spans="1:20" ht="9.1999999999999993" customHeight="1">
      <c r="A9" s="197" t="s">
        <v>1442</v>
      </c>
      <c r="B9" s="197">
        <f t="shared" si="0"/>
        <v>2023</v>
      </c>
      <c r="C9" s="936">
        <v>4.46</v>
      </c>
      <c r="D9" s="936">
        <v>3.84</v>
      </c>
      <c r="E9" s="936">
        <v>3.74</v>
      </c>
      <c r="F9" s="936">
        <v>3.81</v>
      </c>
      <c r="G9" s="936">
        <v>3.81</v>
      </c>
      <c r="H9" s="936">
        <v>3.88</v>
      </c>
      <c r="I9" s="936">
        <v>3.94</v>
      </c>
      <c r="J9" s="936">
        <v>3.92</v>
      </c>
      <c r="K9" s="936">
        <v>3.95</v>
      </c>
      <c r="L9" s="936">
        <v>3.99</v>
      </c>
      <c r="M9" s="936">
        <v>4.08</v>
      </c>
      <c r="N9" s="936">
        <v>4.21</v>
      </c>
      <c r="O9" s="936">
        <v>3.97</v>
      </c>
      <c r="P9" s="936">
        <v>5.09</v>
      </c>
      <c r="Q9" s="932"/>
      <c r="R9" s="937"/>
      <c r="S9" s="937"/>
      <c r="T9" s="934"/>
    </row>
    <row r="10" spans="1:20" ht="7.5" customHeight="1">
      <c r="A10" s="197" t="s">
        <v>1440</v>
      </c>
      <c r="B10" s="197">
        <f t="shared" si="0"/>
        <v>2024</v>
      </c>
      <c r="C10" s="936">
        <v>4.25</v>
      </c>
      <c r="D10" s="936"/>
      <c r="E10" s="936"/>
      <c r="F10" s="936"/>
      <c r="G10" s="936"/>
      <c r="H10" s="936"/>
      <c r="I10" s="936"/>
      <c r="J10" s="936"/>
      <c r="K10" s="936"/>
      <c r="L10" s="936"/>
      <c r="M10" s="936"/>
      <c r="N10" s="936"/>
      <c r="O10" s="936"/>
      <c r="P10" s="936"/>
      <c r="Q10" s="75"/>
    </row>
    <row r="11" spans="1:20" ht="9.1999999999999993" customHeight="1">
      <c r="A11" s="197" t="s">
        <v>1441</v>
      </c>
      <c r="B11" s="197">
        <f t="shared" si="0"/>
        <v>2023</v>
      </c>
      <c r="C11" s="936">
        <v>4.4800000000000004</v>
      </c>
      <c r="D11" s="936">
        <v>3.85</v>
      </c>
      <c r="E11" s="936">
        <v>3.75</v>
      </c>
      <c r="F11" s="936">
        <v>3.81</v>
      </c>
      <c r="G11" s="936">
        <v>3.82</v>
      </c>
      <c r="H11" s="936">
        <v>3.88</v>
      </c>
      <c r="I11" s="936">
        <v>3.94</v>
      </c>
      <c r="J11" s="936">
        <v>3.92</v>
      </c>
      <c r="K11" s="936">
        <v>3.96</v>
      </c>
      <c r="L11" s="936">
        <v>3.99</v>
      </c>
      <c r="M11" s="936">
        <v>4.07</v>
      </c>
      <c r="N11" s="936">
        <v>4.2</v>
      </c>
      <c r="O11" s="936">
        <v>3.97</v>
      </c>
      <c r="P11" s="936">
        <v>5.09</v>
      </c>
      <c r="Q11" s="932"/>
      <c r="R11" s="937"/>
      <c r="S11" s="937"/>
      <c r="T11" s="934"/>
    </row>
    <row r="12" spans="1:20" ht="9.9499999999999993" customHeight="1">
      <c r="A12" s="197" t="s">
        <v>1440</v>
      </c>
      <c r="B12" s="197">
        <f t="shared" si="0"/>
        <v>2024</v>
      </c>
      <c r="C12" s="936">
        <v>4.24</v>
      </c>
      <c r="D12" s="936"/>
      <c r="E12" s="936"/>
      <c r="F12" s="936"/>
      <c r="G12" s="936"/>
      <c r="H12" s="936"/>
      <c r="I12" s="936"/>
      <c r="J12" s="936"/>
      <c r="K12" s="936"/>
      <c r="L12" s="936"/>
      <c r="M12" s="936"/>
      <c r="N12" s="936"/>
      <c r="O12" s="936"/>
      <c r="P12" s="936"/>
      <c r="Q12" s="75"/>
    </row>
    <row r="13" spans="1:20" ht="11.25" customHeight="1">
      <c r="A13" s="197" t="s">
        <v>1439</v>
      </c>
      <c r="B13" s="197">
        <f t="shared" si="0"/>
        <v>2023</v>
      </c>
      <c r="C13" s="936">
        <v>3.71</v>
      </c>
      <c r="D13" s="936">
        <v>3.53</v>
      </c>
      <c r="E13" s="936">
        <v>3.5</v>
      </c>
      <c r="F13" s="936">
        <v>3.43</v>
      </c>
      <c r="G13" s="936">
        <v>3.49</v>
      </c>
      <c r="H13" s="936">
        <v>3.64</v>
      </c>
      <c r="I13" s="936">
        <v>3.44</v>
      </c>
      <c r="J13" s="936">
        <v>3.39</v>
      </c>
      <c r="K13" s="936">
        <v>3.42</v>
      </c>
      <c r="L13" s="936">
        <v>2.85</v>
      </c>
      <c r="M13" s="936">
        <v>3.76</v>
      </c>
      <c r="N13" s="936">
        <v>3.8</v>
      </c>
      <c r="O13" s="936">
        <v>3.5</v>
      </c>
      <c r="P13" s="936">
        <v>4.63</v>
      </c>
      <c r="Q13" s="932"/>
      <c r="R13" s="937"/>
      <c r="S13" s="937"/>
      <c r="T13" s="934"/>
    </row>
    <row r="14" spans="1:20" ht="9.75" customHeight="1">
      <c r="A14" s="197" t="s">
        <v>1438</v>
      </c>
      <c r="B14" s="197">
        <f t="shared" si="0"/>
        <v>2024</v>
      </c>
      <c r="C14" s="936">
        <v>3.73</v>
      </c>
      <c r="D14" s="936"/>
      <c r="E14" s="936"/>
      <c r="F14" s="936"/>
      <c r="G14" s="936"/>
      <c r="H14" s="936"/>
      <c r="I14" s="936"/>
      <c r="J14" s="936"/>
      <c r="K14" s="936"/>
      <c r="L14" s="936"/>
      <c r="M14" s="936"/>
      <c r="N14" s="936"/>
      <c r="O14" s="936"/>
      <c r="P14" s="936"/>
      <c r="Q14" s="75"/>
    </row>
    <row r="15" spans="1:20" ht="9.75" customHeight="1">
      <c r="A15" s="197" t="s">
        <v>1437</v>
      </c>
      <c r="B15" s="197">
        <f t="shared" si="0"/>
        <v>2023</v>
      </c>
      <c r="C15" s="936">
        <v>2.34</v>
      </c>
      <c r="D15" s="936">
        <v>2.38</v>
      </c>
      <c r="E15" s="936">
        <v>2.2400000000000002</v>
      </c>
      <c r="F15" s="936">
        <v>2.14</v>
      </c>
      <c r="G15" s="936">
        <v>2.19</v>
      </c>
      <c r="H15" s="936">
        <v>2.21</v>
      </c>
      <c r="I15" s="936">
        <v>2.06</v>
      </c>
      <c r="J15" s="936">
        <v>2.0699999999999998</v>
      </c>
      <c r="K15" s="936">
        <v>2.19</v>
      </c>
      <c r="L15" s="936">
        <v>1.97</v>
      </c>
      <c r="M15" s="936">
        <v>3.76</v>
      </c>
      <c r="N15" s="936">
        <v>2.48</v>
      </c>
      <c r="O15" s="936">
        <v>2.34</v>
      </c>
      <c r="P15" s="936">
        <v>3.13</v>
      </c>
      <c r="Q15" s="932"/>
      <c r="R15" s="937"/>
      <c r="S15" s="937"/>
      <c r="T15" s="934"/>
    </row>
    <row r="16" spans="1:20" ht="8.25" customHeight="1">
      <c r="A16" s="197" t="s">
        <v>1436</v>
      </c>
      <c r="B16" s="197">
        <f t="shared" si="0"/>
        <v>2024</v>
      </c>
      <c r="C16" s="936">
        <v>2.37</v>
      </c>
      <c r="D16" s="936"/>
      <c r="E16" s="936"/>
      <c r="F16" s="936"/>
      <c r="G16" s="936"/>
      <c r="H16" s="936"/>
      <c r="I16" s="936"/>
      <c r="J16" s="936"/>
      <c r="K16" s="936"/>
      <c r="L16" s="936"/>
      <c r="M16" s="936"/>
      <c r="N16" s="936"/>
      <c r="O16" s="936"/>
      <c r="P16" s="936"/>
      <c r="Q16" s="75"/>
    </row>
    <row r="17" spans="1:17" ht="8.25" customHeight="1">
      <c r="A17" s="469" t="s">
        <v>1435</v>
      </c>
      <c r="B17" s="469"/>
      <c r="C17" s="935"/>
      <c r="D17" s="935"/>
      <c r="E17" s="935"/>
      <c r="F17" s="935"/>
      <c r="G17" s="935"/>
      <c r="H17" s="935"/>
      <c r="I17" s="935"/>
      <c r="J17" s="935"/>
      <c r="K17" s="935"/>
      <c r="L17" s="935"/>
      <c r="M17" s="935"/>
      <c r="N17" s="935"/>
      <c r="O17" s="935"/>
      <c r="P17" s="935"/>
    </row>
    <row r="18" spans="1:17" ht="8.25" customHeight="1">
      <c r="A18" s="469" t="s">
        <v>1434</v>
      </c>
      <c r="B18" s="469"/>
      <c r="E18" s="932"/>
      <c r="F18" s="931"/>
      <c r="G18" s="929"/>
      <c r="H18" s="929"/>
      <c r="I18" s="929"/>
      <c r="J18" s="930"/>
      <c r="K18" s="930"/>
      <c r="L18" s="929"/>
      <c r="M18" s="929"/>
      <c r="N18" s="929"/>
      <c r="O18" s="928"/>
      <c r="P18" s="194"/>
      <c r="Q18" s="934"/>
    </row>
    <row r="19" spans="1:17" ht="8.25" customHeight="1">
      <c r="A19" s="469" t="s">
        <v>1433</v>
      </c>
      <c r="B19" s="469"/>
    </row>
    <row r="20" spans="1:17" ht="8.25" customHeight="1">
      <c r="A20" s="469" t="s">
        <v>1432</v>
      </c>
      <c r="B20" s="469"/>
    </row>
    <row r="21" spans="1:17" ht="8.25" customHeight="1">
      <c r="A21" s="469" t="s">
        <v>1431</v>
      </c>
      <c r="B21" s="469"/>
    </row>
    <row r="22" spans="1:17" ht="8.25" customHeight="1">
      <c r="A22" s="194" t="s">
        <v>267</v>
      </c>
    </row>
    <row r="23" spans="1:17" ht="8.25" customHeight="1">
      <c r="A23" s="933" t="s">
        <v>1430</v>
      </c>
      <c r="C23" s="932"/>
      <c r="D23" s="931"/>
      <c r="E23" s="929"/>
      <c r="F23" s="929"/>
      <c r="G23" s="929"/>
      <c r="H23" s="930"/>
      <c r="I23" s="930"/>
      <c r="J23" s="929"/>
      <c r="K23" s="929"/>
      <c r="L23" s="929"/>
      <c r="M23" s="928"/>
      <c r="N23" s="194"/>
      <c r="O23" s="927"/>
    </row>
    <row r="24" spans="1:17" ht="8.25" customHeight="1">
      <c r="A24" s="926" t="s">
        <v>1429</v>
      </c>
    </row>
    <row r="25" spans="1:17">
      <c r="A25" s="2" t="s">
        <v>15</v>
      </c>
    </row>
  </sheetData>
  <hyperlinks>
    <hyperlink ref="A24" r:id="rId1"/>
    <hyperlink ref="A25" location="Inhaltsverzeichnis!A1" display="Zurück zum Inhaltsverzeichnis"/>
  </hyperlinks>
  <pageMargins left="0.78740157480314965" right="0.39370078740157483" top="0.39370078740157483" bottom="0.19685039370078741" header="0.19685039370078741" footer="0.19685039370078741"/>
  <pageSetup paperSize="9" orientation="landscape" r:id="rId2"/>
  <headerFooter alignWithMargins="0">
    <oddFooter>&amp;R &amp;A</oddFooter>
  </headerFooter>
  <drawing r:id="rId3"/>
  <tableParts count="1">
    <tablePart r:id="rId4"/>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tabColor rgb="FF80CDEC"/>
  </sheetPr>
  <dimension ref="A1:R90"/>
  <sheetViews>
    <sheetView showGridLines="0" topLeftCell="A2" zoomScale="130" zoomScaleNormal="130" zoomScaleSheetLayoutView="160" workbookViewId="0"/>
  </sheetViews>
  <sheetFormatPr baseColWidth="10" defaultColWidth="8" defaultRowHeight="9"/>
  <cols>
    <col min="1" max="1" width="34.85546875" style="943" customWidth="1"/>
    <col min="2" max="15" width="5.7109375" style="943" customWidth="1"/>
    <col min="16" max="16384" width="8" style="943"/>
  </cols>
  <sheetData>
    <row r="1" spans="1:15" ht="15.75" hidden="1">
      <c r="A1" s="1019"/>
      <c r="B1" s="1017"/>
      <c r="C1" s="1017"/>
      <c r="D1" s="1017"/>
      <c r="E1" s="1017"/>
      <c r="F1" s="1017"/>
      <c r="G1" s="1017"/>
      <c r="H1" s="1018"/>
      <c r="I1" s="1017"/>
      <c r="J1" s="1017"/>
      <c r="K1" s="1017"/>
      <c r="L1" s="1017"/>
      <c r="M1" s="1017"/>
      <c r="N1" s="1016"/>
      <c r="O1" s="1016"/>
    </row>
    <row r="2" spans="1:15" s="1013" customFormat="1" ht="26.25" customHeight="1">
      <c r="A2" s="1015" t="s">
        <v>1495</v>
      </c>
      <c r="B2" s="1014"/>
      <c r="C2" s="1014"/>
      <c r="D2" s="1014"/>
      <c r="E2" s="1014"/>
      <c r="F2" s="1014"/>
      <c r="G2" s="1014"/>
      <c r="H2" s="1014"/>
      <c r="I2" s="1014"/>
      <c r="J2" s="1014"/>
      <c r="K2" s="1014"/>
      <c r="L2" s="1014"/>
      <c r="M2" s="1014"/>
      <c r="N2" s="1014"/>
      <c r="O2" s="1014"/>
    </row>
    <row r="3" spans="1:15" s="1012" customFormat="1" ht="18" customHeight="1">
      <c r="A3" s="1011" t="s">
        <v>1494</v>
      </c>
      <c r="B3" s="1009"/>
      <c r="C3" s="1009"/>
      <c r="D3" s="1009"/>
      <c r="E3" s="1009"/>
      <c r="F3" s="1009"/>
      <c r="G3" s="1009"/>
      <c r="H3" s="1009"/>
      <c r="I3" s="1009"/>
      <c r="J3" s="1010"/>
      <c r="K3" s="1010"/>
      <c r="L3" s="1010"/>
      <c r="M3" s="1009"/>
      <c r="N3" s="1009"/>
      <c r="O3" s="1009"/>
    </row>
    <row r="4" spans="1:15" s="1008" customFormat="1" ht="15.75" customHeight="1">
      <c r="A4" s="1011" t="s">
        <v>1493</v>
      </c>
      <c r="B4" s="1009"/>
      <c r="C4" s="1009"/>
      <c r="D4" s="1009"/>
      <c r="E4" s="1009"/>
      <c r="F4" s="1009"/>
      <c r="G4" s="1009"/>
      <c r="H4" s="1009"/>
      <c r="I4" s="1009"/>
      <c r="J4" s="1010"/>
      <c r="K4" s="1010"/>
      <c r="L4" s="1010"/>
      <c r="M4" s="1009"/>
      <c r="N4" s="1009"/>
      <c r="O4" s="1009"/>
    </row>
    <row r="5" spans="1:15" s="958" customFormat="1" ht="12.75" customHeight="1">
      <c r="A5" s="1007"/>
      <c r="B5" s="2050" t="s">
        <v>1492</v>
      </c>
      <c r="C5" s="1006" t="s">
        <v>1491</v>
      </c>
      <c r="D5" s="1004" t="s">
        <v>1360</v>
      </c>
      <c r="E5" s="1004" t="s">
        <v>1359</v>
      </c>
      <c r="F5" s="1005" t="s">
        <v>1358</v>
      </c>
      <c r="G5" s="1005" t="s">
        <v>1357</v>
      </c>
      <c r="H5" s="1004" t="s">
        <v>1356</v>
      </c>
      <c r="I5" s="1002" t="s">
        <v>1491</v>
      </c>
      <c r="J5" s="1005" t="s">
        <v>1360</v>
      </c>
      <c r="K5" s="1004" t="s">
        <v>1359</v>
      </c>
      <c r="L5" s="1004" t="s">
        <v>1358</v>
      </c>
      <c r="M5" s="1004" t="s">
        <v>1357</v>
      </c>
      <c r="N5" s="1004" t="s">
        <v>1356</v>
      </c>
      <c r="O5" s="997"/>
    </row>
    <row r="6" spans="1:15" s="958" customFormat="1" ht="12.75" customHeight="1">
      <c r="A6" s="1003"/>
      <c r="B6" s="2051"/>
      <c r="C6" s="2052">
        <v>2023</v>
      </c>
      <c r="D6" s="2054">
        <v>2023</v>
      </c>
      <c r="E6" s="2055"/>
      <c r="F6" s="2055"/>
      <c r="G6" s="2055"/>
      <c r="H6" s="2056"/>
      <c r="I6" s="1002">
        <v>2023</v>
      </c>
      <c r="J6" s="2047">
        <v>2023</v>
      </c>
      <c r="K6" s="2048"/>
      <c r="L6" s="2048"/>
      <c r="M6" s="2048"/>
      <c r="N6" s="2048"/>
      <c r="O6" s="2049"/>
    </row>
    <row r="7" spans="1:15" s="958" customFormat="1" ht="26.25" customHeight="1">
      <c r="A7" s="1001" t="s">
        <v>1490</v>
      </c>
      <c r="B7" s="2051"/>
      <c r="C7" s="2053"/>
      <c r="D7" s="2057"/>
      <c r="E7" s="2058"/>
      <c r="F7" s="2058"/>
      <c r="G7" s="2058"/>
      <c r="H7" s="2059"/>
      <c r="I7" s="1000" t="s">
        <v>1489</v>
      </c>
      <c r="J7" s="999"/>
      <c r="K7" s="998"/>
      <c r="L7" s="998"/>
      <c r="M7" s="998"/>
      <c r="N7" s="997"/>
      <c r="O7" s="996" t="s">
        <v>1488</v>
      </c>
    </row>
    <row r="8" spans="1:15" s="988" customFormat="1" ht="11.25" customHeight="1">
      <c r="A8" s="989" t="s">
        <v>1487</v>
      </c>
      <c r="B8" s="995">
        <v>1000</v>
      </c>
      <c r="C8" s="981">
        <v>149.19999999999999</v>
      </c>
      <c r="D8" s="973">
        <v>147.4</v>
      </c>
      <c r="E8" s="973">
        <v>147.1</v>
      </c>
      <c r="F8" s="973">
        <v>147</v>
      </c>
      <c r="G8" s="972">
        <v>146.19999999999999</v>
      </c>
      <c r="H8" s="994">
        <v>144.5</v>
      </c>
      <c r="I8" s="970">
        <v>-2.0997375328084189</v>
      </c>
      <c r="J8" s="970">
        <v>-12.574139976275205</v>
      </c>
      <c r="K8" s="970">
        <v>-14.724637681159422</v>
      </c>
      <c r="L8" s="970">
        <v>-11.016949152542367</v>
      </c>
      <c r="M8" s="970">
        <v>-7.876496534341527</v>
      </c>
      <c r="N8" s="969">
        <v>-8.602150537634401</v>
      </c>
      <c r="O8" s="968">
        <v>-1.16279069767441</v>
      </c>
    </row>
    <row r="9" spans="1:15" s="988" customFormat="1" ht="11.25" customHeight="1">
      <c r="A9" s="993" t="s">
        <v>1486</v>
      </c>
      <c r="B9" s="966">
        <v>758.3</v>
      </c>
      <c r="C9" s="965">
        <v>131.69999999999999</v>
      </c>
      <c r="D9" s="973">
        <v>131</v>
      </c>
      <c r="E9" s="973">
        <v>130.9</v>
      </c>
      <c r="F9" s="973">
        <v>130.69999999999999</v>
      </c>
      <c r="G9" s="972">
        <v>130.6</v>
      </c>
      <c r="H9" s="963">
        <v>130.6</v>
      </c>
      <c r="I9" s="961">
        <v>3.6191974822973947</v>
      </c>
      <c r="J9" s="961">
        <v>1.2364760432766531</v>
      </c>
      <c r="K9" s="961">
        <v>0.76982294072362834</v>
      </c>
      <c r="L9" s="961">
        <v>0.23006134969323</v>
      </c>
      <c r="M9" s="961">
        <v>0.30721966205838669</v>
      </c>
      <c r="N9" s="960">
        <v>0.30721966205838669</v>
      </c>
      <c r="O9" s="959">
        <v>0</v>
      </c>
    </row>
    <row r="10" spans="1:15" s="958" customFormat="1" ht="11.25" customHeight="1">
      <c r="A10" s="983" t="s">
        <v>1485</v>
      </c>
      <c r="B10" s="975">
        <v>4.8499999999999996</v>
      </c>
      <c r="C10" s="981">
        <v>126.9</v>
      </c>
      <c r="D10" s="992">
        <v>127</v>
      </c>
      <c r="E10" s="992">
        <v>127.8</v>
      </c>
      <c r="F10" s="992">
        <v>128</v>
      </c>
      <c r="G10" s="991">
        <v>128</v>
      </c>
      <c r="H10" s="991">
        <v>129.4</v>
      </c>
      <c r="I10" s="970">
        <v>5.31120331950207</v>
      </c>
      <c r="J10" s="970">
        <v>5.6572379367720487</v>
      </c>
      <c r="K10" s="970">
        <v>6.3227953410981712</v>
      </c>
      <c r="L10" s="970">
        <v>6.4891846921796912</v>
      </c>
      <c r="M10" s="970">
        <v>3.9805036555645898</v>
      </c>
      <c r="N10" s="990">
        <v>4.1029766693483509</v>
      </c>
      <c r="O10" s="968">
        <v>1.09375</v>
      </c>
    </row>
    <row r="11" spans="1:15" s="988" customFormat="1" ht="11.25" customHeight="1">
      <c r="A11" s="989" t="s">
        <v>1484</v>
      </c>
      <c r="B11" s="975">
        <v>118.64</v>
      </c>
      <c r="C11" s="974">
        <v>142.1</v>
      </c>
      <c r="D11" s="973">
        <v>142.30000000000001</v>
      </c>
      <c r="E11" s="973">
        <v>141.6</v>
      </c>
      <c r="F11" s="973">
        <v>141.1</v>
      </c>
      <c r="G11" s="972">
        <v>141</v>
      </c>
      <c r="H11" s="972">
        <v>141.1</v>
      </c>
      <c r="I11" s="970">
        <v>8.8888888888888857</v>
      </c>
      <c r="J11" s="970">
        <v>6.1148396718866707</v>
      </c>
      <c r="K11" s="970">
        <v>4.1942604856512133</v>
      </c>
      <c r="L11" s="970">
        <v>2.543604651162795</v>
      </c>
      <c r="M11" s="970">
        <v>2.2480058013052826</v>
      </c>
      <c r="N11" s="969">
        <v>1.8772563176895289</v>
      </c>
      <c r="O11" s="968">
        <v>7.0921985815601829E-2</v>
      </c>
    </row>
    <row r="12" spans="1:15" s="958" customFormat="1" ht="11.25" customHeight="1">
      <c r="A12" s="977" t="s">
        <v>1483</v>
      </c>
      <c r="B12" s="975">
        <v>2.99</v>
      </c>
      <c r="C12" s="974">
        <v>147</v>
      </c>
      <c r="D12" s="973">
        <v>146.5</v>
      </c>
      <c r="E12" s="973">
        <v>145.5</v>
      </c>
      <c r="F12" s="973">
        <v>143.19999999999999</v>
      </c>
      <c r="G12" s="972">
        <v>140.6</v>
      </c>
      <c r="H12" s="971">
        <v>139.9</v>
      </c>
      <c r="I12" s="970">
        <v>9.0504451038575553</v>
      </c>
      <c r="J12" s="970">
        <v>6.2364031907179083</v>
      </c>
      <c r="K12" s="970">
        <v>4.3010752688172005</v>
      </c>
      <c r="L12" s="970">
        <v>-1.1732229123533671</v>
      </c>
      <c r="M12" s="970">
        <v>-5.7008718980549986</v>
      </c>
      <c r="N12" s="969">
        <v>-5.0237610319076822</v>
      </c>
      <c r="O12" s="968">
        <v>-0.49786628733997418</v>
      </c>
    </row>
    <row r="13" spans="1:15" s="958" customFormat="1" ht="11.25" customHeight="1">
      <c r="A13" s="977" t="s">
        <v>1482</v>
      </c>
      <c r="B13" s="975">
        <v>0.34</v>
      </c>
      <c r="C13" s="974">
        <v>136.6</v>
      </c>
      <c r="D13" s="973">
        <v>136</v>
      </c>
      <c r="E13" s="973">
        <v>136</v>
      </c>
      <c r="F13" s="973">
        <v>136</v>
      </c>
      <c r="G13" s="972">
        <v>136</v>
      </c>
      <c r="H13" s="978">
        <v>135.9</v>
      </c>
      <c r="I13" s="970">
        <v>10.876623376623371</v>
      </c>
      <c r="J13" s="970">
        <v>10.839445802770982</v>
      </c>
      <c r="K13" s="970">
        <v>10.839445802770982</v>
      </c>
      <c r="L13" s="970">
        <v>5.1004636785162205</v>
      </c>
      <c r="M13" s="970">
        <v>3.3434650455927084</v>
      </c>
      <c r="N13" s="969">
        <v>3.2674772036474167</v>
      </c>
      <c r="O13" s="968">
        <v>-7.3529411764710062E-2</v>
      </c>
    </row>
    <row r="14" spans="1:15" s="958" customFormat="1" ht="11.25" customHeight="1">
      <c r="A14" s="977" t="s">
        <v>1481</v>
      </c>
      <c r="B14" s="975">
        <v>0.56000000000000005</v>
      </c>
      <c r="C14" s="974">
        <v>188.4</v>
      </c>
      <c r="D14" s="973">
        <v>171.4</v>
      </c>
      <c r="E14" s="973">
        <v>172.5</v>
      </c>
      <c r="F14" s="973">
        <v>169.9</v>
      </c>
      <c r="G14" s="972">
        <v>165.8</v>
      </c>
      <c r="H14" s="971">
        <v>165.6</v>
      </c>
      <c r="I14" s="970">
        <v>5.7832678270634545</v>
      </c>
      <c r="J14" s="970">
        <v>-5.6686846450192547</v>
      </c>
      <c r="K14" s="970">
        <v>-6.7063277447268774</v>
      </c>
      <c r="L14" s="970">
        <v>-16.181549087321159</v>
      </c>
      <c r="M14" s="970">
        <v>-21.79245283018868</v>
      </c>
      <c r="N14" s="969">
        <v>-23.862068965517238</v>
      </c>
      <c r="O14" s="968">
        <v>-0.12062726176117167</v>
      </c>
    </row>
    <row r="15" spans="1:15" s="958" customFormat="1" ht="11.25" customHeight="1">
      <c r="A15" s="977" t="s">
        <v>1480</v>
      </c>
      <c r="B15" s="975">
        <v>13.9</v>
      </c>
      <c r="C15" s="974">
        <v>145.30000000000001</v>
      </c>
      <c r="D15" s="973">
        <v>145.6</v>
      </c>
      <c r="E15" s="973">
        <v>144.9</v>
      </c>
      <c r="F15" s="973">
        <v>145.1</v>
      </c>
      <c r="G15" s="972">
        <v>144.9</v>
      </c>
      <c r="H15" s="971">
        <v>145.5</v>
      </c>
      <c r="I15" s="970">
        <v>12.114197530864217</v>
      </c>
      <c r="J15" s="970">
        <v>10.05291005291005</v>
      </c>
      <c r="K15" s="970">
        <v>8.0536912751677932</v>
      </c>
      <c r="L15" s="970">
        <v>7.1639586410635161</v>
      </c>
      <c r="M15" s="970">
        <v>6.1538461538461604</v>
      </c>
      <c r="N15" s="969">
        <v>5.6644880174292069</v>
      </c>
      <c r="O15" s="968">
        <v>0.41407867494824302</v>
      </c>
    </row>
    <row r="16" spans="1:15" s="958" customFormat="1" ht="11.25" customHeight="1">
      <c r="A16" s="977" t="s">
        <v>2</v>
      </c>
      <c r="B16" s="975">
        <v>1.63</v>
      </c>
      <c r="C16" s="974">
        <v>196.7</v>
      </c>
      <c r="D16" s="973">
        <v>197.1</v>
      </c>
      <c r="E16" s="973">
        <v>197.6</v>
      </c>
      <c r="F16" s="973">
        <v>198.8</v>
      </c>
      <c r="G16" s="972">
        <v>198.2</v>
      </c>
      <c r="H16" s="971">
        <v>196</v>
      </c>
      <c r="I16" s="970">
        <v>64.053377814845703</v>
      </c>
      <c r="J16" s="970">
        <v>87.179487179487182</v>
      </c>
      <c r="K16" s="970">
        <v>84.672897196261687</v>
      </c>
      <c r="L16" s="970">
        <v>26.222222222222229</v>
      </c>
      <c r="M16" s="970">
        <v>24.654088050314471</v>
      </c>
      <c r="N16" s="969">
        <v>10.484780157835402</v>
      </c>
      <c r="O16" s="968">
        <v>-1.1099899091826444</v>
      </c>
    </row>
    <row r="17" spans="1:17" s="958" customFormat="1" ht="11.25" customHeight="1">
      <c r="A17" s="977" t="s">
        <v>1479</v>
      </c>
      <c r="B17" s="975">
        <v>3.64</v>
      </c>
      <c r="C17" s="974">
        <v>141.19999999999999</v>
      </c>
      <c r="D17" s="973">
        <v>142.4</v>
      </c>
      <c r="E17" s="973">
        <v>142.80000000000001</v>
      </c>
      <c r="F17" s="973">
        <v>144.5</v>
      </c>
      <c r="G17" s="972">
        <v>144.30000000000001</v>
      </c>
      <c r="H17" s="971">
        <v>144.30000000000001</v>
      </c>
      <c r="I17" s="970">
        <v>16.02300739523416</v>
      </c>
      <c r="J17" s="970">
        <v>15.303643724696357</v>
      </c>
      <c r="K17" s="970">
        <v>13.875598086124413</v>
      </c>
      <c r="L17" s="970">
        <v>11.496913580246925</v>
      </c>
      <c r="M17" s="970">
        <v>10.405508798775841</v>
      </c>
      <c r="N17" s="969">
        <v>9.9847560975610037</v>
      </c>
      <c r="O17" s="968">
        <v>0</v>
      </c>
    </row>
    <row r="18" spans="1:17" s="958" customFormat="1" ht="11.25" customHeight="1">
      <c r="A18" s="977" t="s">
        <v>1478</v>
      </c>
      <c r="B18" s="975">
        <v>5.59</v>
      </c>
      <c r="C18" s="974">
        <v>130.30000000000001</v>
      </c>
      <c r="D18" s="973">
        <v>132.30000000000001</v>
      </c>
      <c r="E18" s="973">
        <v>133</v>
      </c>
      <c r="F18" s="973">
        <v>133.19999999999999</v>
      </c>
      <c r="G18" s="972">
        <v>133.69999999999999</v>
      </c>
      <c r="H18" s="971">
        <v>133.9</v>
      </c>
      <c r="I18" s="970">
        <v>14.19807186678355</v>
      </c>
      <c r="J18" s="970">
        <v>14.943527367506533</v>
      </c>
      <c r="K18" s="970">
        <v>14.754098360655732</v>
      </c>
      <c r="L18" s="970">
        <v>13.169073916737446</v>
      </c>
      <c r="M18" s="970">
        <v>12.636899747261992</v>
      </c>
      <c r="N18" s="969">
        <v>12.710437710437716</v>
      </c>
      <c r="O18" s="968">
        <v>0.14958863126403799</v>
      </c>
    </row>
    <row r="19" spans="1:17" s="958" customFormat="1" ht="11.25" customHeight="1">
      <c r="A19" s="977" t="s">
        <v>1477</v>
      </c>
      <c r="B19" s="979" t="s">
        <v>256</v>
      </c>
      <c r="C19" s="974">
        <v>158.9</v>
      </c>
      <c r="D19" s="973">
        <v>152.69999999999999</v>
      </c>
      <c r="E19" s="973">
        <v>151.9</v>
      </c>
      <c r="F19" s="973">
        <v>150.4</v>
      </c>
      <c r="G19" s="972">
        <v>151.69999999999999</v>
      </c>
      <c r="H19" s="971">
        <v>151</v>
      </c>
      <c r="I19" s="970">
        <v>-17.753623188405797</v>
      </c>
      <c r="J19" s="970">
        <v>-23.304871923656464</v>
      </c>
      <c r="K19" s="970">
        <v>-20.429544264012577</v>
      </c>
      <c r="L19" s="970">
        <v>-20.04253056884636</v>
      </c>
      <c r="M19" s="970">
        <v>-17.509516041326819</v>
      </c>
      <c r="N19" s="969">
        <v>-14.253265190232824</v>
      </c>
      <c r="O19" s="968">
        <v>-0.46143704680289943</v>
      </c>
    </row>
    <row r="20" spans="1:17" s="958" customFormat="1" ht="11.25" customHeight="1">
      <c r="A20" s="977" t="s">
        <v>1476</v>
      </c>
      <c r="B20" s="975">
        <v>0.5</v>
      </c>
      <c r="C20" s="974">
        <v>149.5</v>
      </c>
      <c r="D20" s="973">
        <v>140.9</v>
      </c>
      <c r="E20" s="973">
        <v>142.69999999999999</v>
      </c>
      <c r="F20" s="973">
        <v>142.5</v>
      </c>
      <c r="G20" s="972">
        <v>141.69999999999999</v>
      </c>
      <c r="H20" s="971">
        <v>138.6</v>
      </c>
      <c r="I20" s="970">
        <v>-32.444645277903305</v>
      </c>
      <c r="J20" s="970">
        <v>-39.68321917808219</v>
      </c>
      <c r="K20" s="970">
        <v>-35.01821493624773</v>
      </c>
      <c r="L20" s="970">
        <v>-34.119278779472964</v>
      </c>
      <c r="M20" s="970">
        <v>-30.810546875000014</v>
      </c>
      <c r="N20" s="969">
        <v>-28.74035989717224</v>
      </c>
      <c r="O20" s="968">
        <v>-2.1877205363443863</v>
      </c>
      <c r="Q20" s="987"/>
    </row>
    <row r="21" spans="1:17" s="958" customFormat="1" ht="11.25" customHeight="1">
      <c r="A21" s="977" t="s">
        <v>1475</v>
      </c>
      <c r="B21" s="979" t="s">
        <v>256</v>
      </c>
      <c r="C21" s="974">
        <v>173.1</v>
      </c>
      <c r="D21" s="973">
        <v>173.9</v>
      </c>
      <c r="E21" s="973">
        <v>173.9</v>
      </c>
      <c r="F21" s="973">
        <v>173.9</v>
      </c>
      <c r="G21" s="972">
        <v>173.9</v>
      </c>
      <c r="H21" s="971">
        <v>173.9</v>
      </c>
      <c r="I21" s="970">
        <v>15.476984656437622</v>
      </c>
      <c r="J21" s="970">
        <v>6.5563725490196134</v>
      </c>
      <c r="K21" s="970">
        <v>5.77858880778588</v>
      </c>
      <c r="L21" s="970">
        <v>3.2660332541567669</v>
      </c>
      <c r="M21" s="970">
        <v>2.3543260741612642</v>
      </c>
      <c r="N21" s="969">
        <v>2.5958702064896784</v>
      </c>
      <c r="O21" s="968">
        <v>0</v>
      </c>
    </row>
    <row r="22" spans="1:17" s="958" customFormat="1" ht="11.25" customHeight="1">
      <c r="A22" s="977" t="s">
        <v>1474</v>
      </c>
      <c r="B22" s="975">
        <v>0.99</v>
      </c>
      <c r="C22" s="974">
        <v>161.69999999999999</v>
      </c>
      <c r="D22" s="973">
        <v>161.80000000000001</v>
      </c>
      <c r="E22" s="973">
        <v>161.9</v>
      </c>
      <c r="F22" s="973">
        <v>165.6</v>
      </c>
      <c r="G22" s="972">
        <v>164.3</v>
      </c>
      <c r="H22" s="971">
        <v>162.6</v>
      </c>
      <c r="I22" s="970">
        <v>33.526011560693632</v>
      </c>
      <c r="J22" s="970">
        <v>32.297628781684409</v>
      </c>
      <c r="K22" s="970">
        <v>28.492063492063494</v>
      </c>
      <c r="L22" s="970">
        <v>29.375</v>
      </c>
      <c r="M22" s="970">
        <v>20.720058780308605</v>
      </c>
      <c r="N22" s="969">
        <v>13.547486033519561</v>
      </c>
      <c r="O22" s="968">
        <v>-1.0346926354230135</v>
      </c>
    </row>
    <row r="23" spans="1:17" s="958" customFormat="1" ht="11.25" customHeight="1">
      <c r="A23" s="977" t="s">
        <v>1473</v>
      </c>
      <c r="B23" s="975">
        <v>15.55</v>
      </c>
      <c r="C23" s="974">
        <v>146.30000000000001</v>
      </c>
      <c r="D23" s="973">
        <v>142.4</v>
      </c>
      <c r="E23" s="973">
        <v>141.1</v>
      </c>
      <c r="F23" s="973">
        <v>141.5</v>
      </c>
      <c r="G23" s="972">
        <v>142.6</v>
      </c>
      <c r="H23" s="971">
        <v>143</v>
      </c>
      <c r="I23" s="970">
        <v>1.5267175572519278</v>
      </c>
      <c r="J23" s="970">
        <v>-6.8672334859385273</v>
      </c>
      <c r="K23" s="970">
        <v>-8.9677419354838719</v>
      </c>
      <c r="L23" s="970">
        <v>-9.5268542199488593</v>
      </c>
      <c r="M23" s="970">
        <v>-9.8609355246523336</v>
      </c>
      <c r="N23" s="969">
        <v>-9.1486658195679809</v>
      </c>
      <c r="O23" s="968">
        <v>0.2805049088359084</v>
      </c>
    </row>
    <row r="24" spans="1:17" s="958" customFormat="1" ht="11.25" customHeight="1">
      <c r="A24" s="977" t="s">
        <v>1472</v>
      </c>
      <c r="B24" s="975">
        <v>3.54</v>
      </c>
      <c r="C24" s="974">
        <v>161.80000000000001</v>
      </c>
      <c r="D24" s="973">
        <v>153.9</v>
      </c>
      <c r="E24" s="973">
        <v>152.4</v>
      </c>
      <c r="F24" s="973">
        <v>153</v>
      </c>
      <c r="G24" s="972">
        <v>152.9</v>
      </c>
      <c r="H24" s="978">
        <v>153.1</v>
      </c>
      <c r="I24" s="970">
        <v>7.5797872340425556</v>
      </c>
      <c r="J24" s="970">
        <v>-5.3505535055350464</v>
      </c>
      <c r="K24" s="970">
        <v>-8.6330935251798593</v>
      </c>
      <c r="L24" s="970">
        <v>-8.8200238379022693</v>
      </c>
      <c r="M24" s="986">
        <v>-8.8796185935637766</v>
      </c>
      <c r="N24" s="969">
        <v>-8.2134292565947362</v>
      </c>
      <c r="O24" s="968">
        <v>0.13080444735120977</v>
      </c>
    </row>
    <row r="25" spans="1:17" s="971" customFormat="1" ht="11.25" customHeight="1">
      <c r="A25" s="977" t="s">
        <v>1471</v>
      </c>
      <c r="B25" s="975">
        <v>1.34</v>
      </c>
      <c r="C25" s="974">
        <v>170.8</v>
      </c>
      <c r="D25" s="973">
        <v>156</v>
      </c>
      <c r="E25" s="973">
        <v>156</v>
      </c>
      <c r="F25" s="973">
        <v>164.4</v>
      </c>
      <c r="G25" s="972">
        <v>180.2</v>
      </c>
      <c r="H25" s="978">
        <v>186.5</v>
      </c>
      <c r="I25" s="970">
        <v>-21.254034117104652</v>
      </c>
      <c r="J25" s="970">
        <v>-32.40901213171577</v>
      </c>
      <c r="K25" s="970">
        <v>-32.642487046632127</v>
      </c>
      <c r="L25" s="970">
        <v>-29.532790398628379</v>
      </c>
      <c r="M25" s="970">
        <v>-21.652173913043484</v>
      </c>
      <c r="N25" s="969">
        <v>-17.000445037828214</v>
      </c>
      <c r="O25" s="968">
        <v>3.4961154273029962</v>
      </c>
    </row>
    <row r="26" spans="1:17" s="971" customFormat="1" ht="11.25" customHeight="1">
      <c r="A26" s="977" t="s">
        <v>1470</v>
      </c>
      <c r="B26" s="975">
        <v>5.44</v>
      </c>
      <c r="C26" s="974">
        <v>146.5</v>
      </c>
      <c r="D26" s="985">
        <v>142.4</v>
      </c>
      <c r="E26" s="985">
        <v>140.80000000000001</v>
      </c>
      <c r="F26" s="985">
        <v>141.69999999999999</v>
      </c>
      <c r="G26" s="980">
        <v>140.69999999999999</v>
      </c>
      <c r="H26" s="971">
        <v>140.19999999999999</v>
      </c>
      <c r="I26" s="970">
        <v>-0.34013605442176242</v>
      </c>
      <c r="J26" s="970">
        <v>-9.6446700507614196</v>
      </c>
      <c r="K26" s="970">
        <v>-10.886075949367083</v>
      </c>
      <c r="L26" s="970">
        <v>-11.271133375078279</v>
      </c>
      <c r="M26" s="970">
        <v>-14.778921865536049</v>
      </c>
      <c r="N26" s="969">
        <v>-14.616321559074308</v>
      </c>
      <c r="O26" s="968">
        <v>-0.35536602700781827</v>
      </c>
    </row>
    <row r="27" spans="1:17" s="971" customFormat="1" ht="11.25" customHeight="1">
      <c r="A27" s="977" t="s">
        <v>1469</v>
      </c>
      <c r="B27" s="979" t="s">
        <v>256</v>
      </c>
      <c r="C27" s="974">
        <v>128.80000000000001</v>
      </c>
      <c r="D27" s="985">
        <v>130.80000000000001</v>
      </c>
      <c r="E27" s="985">
        <v>129.30000000000001</v>
      </c>
      <c r="F27" s="985">
        <v>126.5</v>
      </c>
      <c r="G27" s="980">
        <v>127.1</v>
      </c>
      <c r="H27" s="971">
        <v>127.1</v>
      </c>
      <c r="I27" s="970">
        <v>8.1444164567590462</v>
      </c>
      <c r="J27" s="970">
        <v>6.6014669926650527</v>
      </c>
      <c r="K27" s="970">
        <v>2.7821939586645641</v>
      </c>
      <c r="L27" s="970">
        <v>-7.8988941548175262E-2</v>
      </c>
      <c r="M27" s="970">
        <v>-7.8616352201265727E-2</v>
      </c>
      <c r="N27" s="969">
        <v>-0.15710919088766673</v>
      </c>
      <c r="O27" s="968">
        <v>0</v>
      </c>
    </row>
    <row r="28" spans="1:17" s="971" customFormat="1" ht="11.25" customHeight="1">
      <c r="A28" s="977" t="s">
        <v>1468</v>
      </c>
      <c r="B28" s="979" t="s">
        <v>256</v>
      </c>
      <c r="C28" s="974">
        <v>133.9</v>
      </c>
      <c r="D28" s="973">
        <v>133.6</v>
      </c>
      <c r="E28" s="973">
        <v>133.6</v>
      </c>
      <c r="F28" s="973">
        <v>136</v>
      </c>
      <c r="G28" s="972">
        <v>134.5</v>
      </c>
      <c r="H28" s="978">
        <v>134.5</v>
      </c>
      <c r="I28" s="970">
        <v>21.948998178506372</v>
      </c>
      <c r="J28" s="970">
        <v>18.75555555555556</v>
      </c>
      <c r="K28" s="970">
        <v>18.544809228039043</v>
      </c>
      <c r="L28" s="970">
        <v>16.140051238257911</v>
      </c>
      <c r="M28" s="970">
        <v>13.597972972972968</v>
      </c>
      <c r="N28" s="969">
        <v>10.245901639344268</v>
      </c>
      <c r="O28" s="968">
        <v>0</v>
      </c>
    </row>
    <row r="29" spans="1:17" s="971" customFormat="1" ht="11.25" customHeight="1">
      <c r="A29" s="977" t="s">
        <v>1467</v>
      </c>
      <c r="B29" s="975">
        <v>29.84</v>
      </c>
      <c r="C29" s="974">
        <v>149.19999999999999</v>
      </c>
      <c r="D29" s="985">
        <v>152.5</v>
      </c>
      <c r="E29" s="985">
        <v>150.6</v>
      </c>
      <c r="F29" s="985">
        <v>148.5</v>
      </c>
      <c r="G29" s="980">
        <v>147.80000000000001</v>
      </c>
      <c r="H29" s="971">
        <v>148.1</v>
      </c>
      <c r="I29" s="970">
        <v>12.859304084720122</v>
      </c>
      <c r="J29" s="970">
        <v>10.748002904865658</v>
      </c>
      <c r="K29" s="970">
        <v>6.4310954063604271</v>
      </c>
      <c r="L29" s="970">
        <v>5.693950177935946</v>
      </c>
      <c r="M29" s="970">
        <v>6.637806637806662</v>
      </c>
      <c r="N29" s="969">
        <v>5.7857142857142918</v>
      </c>
      <c r="O29" s="968">
        <v>0.20297699594044616</v>
      </c>
    </row>
    <row r="30" spans="1:17" s="971" customFormat="1" ht="11.25" customHeight="1">
      <c r="A30" s="977" t="s">
        <v>1466</v>
      </c>
      <c r="B30" s="975">
        <v>3.79</v>
      </c>
      <c r="C30" s="974">
        <v>147.1</v>
      </c>
      <c r="D30" s="973">
        <v>143.9</v>
      </c>
      <c r="E30" s="973">
        <v>143</v>
      </c>
      <c r="F30" s="973">
        <v>143.69999999999999</v>
      </c>
      <c r="G30" s="972">
        <v>143.80000000000001</v>
      </c>
      <c r="H30" s="978">
        <v>146.6</v>
      </c>
      <c r="I30" s="970">
        <v>-4.1069100391134299</v>
      </c>
      <c r="J30" s="970">
        <v>-7.0413436692506508</v>
      </c>
      <c r="K30" s="970">
        <v>-6.6579634464751933</v>
      </c>
      <c r="L30" s="970">
        <v>-5.8322411533420819</v>
      </c>
      <c r="M30" s="970">
        <v>-5.5190538764782957</v>
      </c>
      <c r="N30" s="969">
        <v>-2.5265957446808613</v>
      </c>
      <c r="O30" s="968">
        <v>1.9471488178024998</v>
      </c>
    </row>
    <row r="31" spans="1:17" s="971" customFormat="1" ht="11.25" customHeight="1">
      <c r="A31" s="977" t="s">
        <v>1465</v>
      </c>
      <c r="B31" s="975">
        <v>9.0500000000000007</v>
      </c>
      <c r="C31" s="974">
        <v>162.69999999999999</v>
      </c>
      <c r="D31" s="973">
        <v>171.3</v>
      </c>
      <c r="E31" s="973">
        <v>166.1</v>
      </c>
      <c r="F31" s="973">
        <v>158.6</v>
      </c>
      <c r="G31" s="972">
        <v>157</v>
      </c>
      <c r="H31" s="971">
        <v>157.30000000000001</v>
      </c>
      <c r="I31" s="970">
        <v>24.388379204892942</v>
      </c>
      <c r="J31" s="970">
        <v>24.67248908296942</v>
      </c>
      <c r="K31" s="970">
        <v>12.078272604588406</v>
      </c>
      <c r="L31" s="970">
        <v>10.445682451253489</v>
      </c>
      <c r="M31" s="970">
        <v>13.933236574746005</v>
      </c>
      <c r="N31" s="969">
        <v>10.231254379817827</v>
      </c>
      <c r="O31" s="968">
        <v>0.19108280254778265</v>
      </c>
    </row>
    <row r="32" spans="1:17" s="958" customFormat="1" ht="11.25" customHeight="1">
      <c r="A32" s="977" t="s">
        <v>1464</v>
      </c>
      <c r="B32" s="975">
        <v>2.94</v>
      </c>
      <c r="C32" s="974">
        <v>135.9</v>
      </c>
      <c r="D32" s="973">
        <v>133.9</v>
      </c>
      <c r="E32" s="973">
        <v>133.30000000000001</v>
      </c>
      <c r="F32" s="973">
        <v>133.19999999999999</v>
      </c>
      <c r="G32" s="972">
        <v>132.19999999999999</v>
      </c>
      <c r="H32" s="971">
        <v>132.4</v>
      </c>
      <c r="I32" s="970">
        <v>5.9236165237723952</v>
      </c>
      <c r="J32" s="970">
        <v>-0.59391239792130079</v>
      </c>
      <c r="K32" s="970">
        <v>-1.4781966001478111</v>
      </c>
      <c r="L32" s="970">
        <v>-3.617945007235889</v>
      </c>
      <c r="M32" s="970">
        <v>-4.8236141108711479</v>
      </c>
      <c r="N32" s="969">
        <v>-4.8850574712643606</v>
      </c>
      <c r="O32" s="968">
        <v>0.15128593040847704</v>
      </c>
    </row>
    <row r="33" spans="1:18" s="958" customFormat="1" ht="11.25" customHeight="1">
      <c r="A33" s="977" t="s">
        <v>1463</v>
      </c>
      <c r="B33" s="975">
        <v>14.06</v>
      </c>
      <c r="C33" s="974">
        <v>143.69999999999999</v>
      </c>
      <c r="D33" s="973">
        <v>146.6</v>
      </c>
      <c r="E33" s="973">
        <v>146.30000000000001</v>
      </c>
      <c r="F33" s="973">
        <v>146.4</v>
      </c>
      <c r="G33" s="972">
        <v>146.30000000000001</v>
      </c>
      <c r="H33" s="971">
        <v>145.80000000000001</v>
      </c>
      <c r="I33" s="970">
        <v>12.090483619344766</v>
      </c>
      <c r="J33" s="970">
        <v>9.4846900672143306</v>
      </c>
      <c r="K33" s="970">
        <v>8.1300813008130177</v>
      </c>
      <c r="L33" s="970">
        <v>7.8055964653902663</v>
      </c>
      <c r="M33" s="970">
        <v>7.9704797047970573</v>
      </c>
      <c r="N33" s="969">
        <v>7.4428887251289808</v>
      </c>
      <c r="O33" s="968">
        <v>-0.34176349965822794</v>
      </c>
      <c r="R33" s="958" t="s">
        <v>373</v>
      </c>
    </row>
    <row r="34" spans="1:18" s="958" customFormat="1" ht="11.25" customHeight="1">
      <c r="A34" s="977" t="s">
        <v>1462</v>
      </c>
      <c r="B34" s="975">
        <v>1.34</v>
      </c>
      <c r="C34" s="974">
        <v>140</v>
      </c>
      <c r="D34" s="964">
        <v>138.5</v>
      </c>
      <c r="E34" s="964">
        <v>137.4</v>
      </c>
      <c r="F34" s="964">
        <v>138</v>
      </c>
      <c r="G34" s="963">
        <v>136.6</v>
      </c>
      <c r="H34" s="984">
        <v>137.69999999999999</v>
      </c>
      <c r="I34" s="961">
        <v>10.847189231987329</v>
      </c>
      <c r="J34" s="961">
        <v>7.8660436137071628</v>
      </c>
      <c r="K34" s="961">
        <v>2.3082650781831688</v>
      </c>
      <c r="L34" s="961">
        <v>1.9955654101995464</v>
      </c>
      <c r="M34" s="961">
        <v>0.66322770817981791</v>
      </c>
      <c r="N34" s="960">
        <v>1.8491124260355036</v>
      </c>
      <c r="O34" s="959">
        <v>0.80527086383601443</v>
      </c>
    </row>
    <row r="35" spans="1:18" s="954" customFormat="1" ht="11.25" customHeight="1">
      <c r="A35" s="983" t="s">
        <v>1461</v>
      </c>
      <c r="B35" s="982">
        <v>1.71</v>
      </c>
      <c r="C35" s="981">
        <v>126.6</v>
      </c>
      <c r="D35" s="973">
        <v>124.2</v>
      </c>
      <c r="E35" s="973">
        <v>126.1</v>
      </c>
      <c r="F35" s="973">
        <v>125.8</v>
      </c>
      <c r="G35" s="972">
        <v>125.6</v>
      </c>
      <c r="H35" s="980">
        <v>124.3</v>
      </c>
      <c r="I35" s="970">
        <v>1.2800000000000011</v>
      </c>
      <c r="J35" s="970">
        <v>-5.33536585365853</v>
      </c>
      <c r="K35" s="970">
        <v>-3.9603960396039639</v>
      </c>
      <c r="L35" s="970">
        <v>-4.5523520485584328</v>
      </c>
      <c r="M35" s="970">
        <v>-5.6348610067618239</v>
      </c>
      <c r="N35" s="969">
        <v>-6.5413533834586417</v>
      </c>
      <c r="O35" s="968">
        <v>-1.0350318471337516</v>
      </c>
    </row>
    <row r="36" spans="1:18" s="958" customFormat="1" ht="11.25" customHeight="1">
      <c r="A36" s="977" t="s">
        <v>1460</v>
      </c>
      <c r="B36" s="975">
        <v>6.02</v>
      </c>
      <c r="C36" s="974">
        <v>122.3</v>
      </c>
      <c r="D36" s="973">
        <v>123.2</v>
      </c>
      <c r="E36" s="973">
        <v>123.2</v>
      </c>
      <c r="F36" s="973">
        <v>123.2</v>
      </c>
      <c r="G36" s="972">
        <v>123.2</v>
      </c>
      <c r="H36" s="971">
        <v>123.2</v>
      </c>
      <c r="I36" s="970">
        <v>6.9055944055943996</v>
      </c>
      <c r="J36" s="970">
        <v>6.7590987868284174</v>
      </c>
      <c r="K36" s="970">
        <v>6.7590987868284174</v>
      </c>
      <c r="L36" s="970">
        <v>6.7590987868284174</v>
      </c>
      <c r="M36" s="970">
        <v>6.7590987868284174</v>
      </c>
      <c r="N36" s="969">
        <v>6.115417743324727</v>
      </c>
      <c r="O36" s="968">
        <v>0</v>
      </c>
    </row>
    <row r="37" spans="1:18" s="958" customFormat="1" ht="11.25" customHeight="1">
      <c r="A37" s="977" t="s">
        <v>1459</v>
      </c>
      <c r="B37" s="979" t="s">
        <v>256</v>
      </c>
      <c r="C37" s="974">
        <v>172.6</v>
      </c>
      <c r="D37" s="973">
        <v>172.2</v>
      </c>
      <c r="E37" s="973">
        <v>172.5</v>
      </c>
      <c r="F37" s="973">
        <v>171.3</v>
      </c>
      <c r="G37" s="972">
        <v>171.9</v>
      </c>
      <c r="H37" s="971">
        <v>170</v>
      </c>
      <c r="I37" s="970">
        <v>8.5534591194968499</v>
      </c>
      <c r="J37" s="970">
        <v>8.1658291457286509</v>
      </c>
      <c r="K37" s="970">
        <v>2.7397260273972535</v>
      </c>
      <c r="L37" s="970">
        <v>-1.8900343642611688</v>
      </c>
      <c r="M37" s="970">
        <v>-0.9792626728110605</v>
      </c>
      <c r="N37" s="969">
        <v>-1.4492753623188435</v>
      </c>
      <c r="O37" s="968">
        <v>-1.1052937754508463</v>
      </c>
    </row>
    <row r="38" spans="1:18" s="958" customFormat="1" ht="11.25" customHeight="1">
      <c r="A38" s="977" t="s">
        <v>1458</v>
      </c>
      <c r="B38" s="975">
        <v>1.86</v>
      </c>
      <c r="C38" s="974">
        <v>119</v>
      </c>
      <c r="D38" s="973">
        <v>120.5</v>
      </c>
      <c r="E38" s="973">
        <v>120.5</v>
      </c>
      <c r="F38" s="973">
        <v>120.8</v>
      </c>
      <c r="G38" s="972">
        <v>120.8</v>
      </c>
      <c r="H38" s="971">
        <v>120.8</v>
      </c>
      <c r="I38" s="970">
        <v>8.0835603996366956</v>
      </c>
      <c r="J38" s="970">
        <v>7.9749103942652368</v>
      </c>
      <c r="K38" s="970">
        <v>7.4933095450490725</v>
      </c>
      <c r="L38" s="970">
        <v>7.7609277430865404</v>
      </c>
      <c r="M38" s="970">
        <v>7.7609277430865404</v>
      </c>
      <c r="N38" s="969">
        <v>7.7609277430865404</v>
      </c>
      <c r="O38" s="968">
        <v>0</v>
      </c>
    </row>
    <row r="39" spans="1:18" s="958" customFormat="1" ht="11.25" customHeight="1">
      <c r="A39" s="977" t="s">
        <v>1457</v>
      </c>
      <c r="B39" s="979" t="s">
        <v>256</v>
      </c>
      <c r="C39" s="974">
        <v>109.8</v>
      </c>
      <c r="D39" s="973">
        <v>111.1</v>
      </c>
      <c r="E39" s="973">
        <v>111.1</v>
      </c>
      <c r="F39" s="973">
        <v>111</v>
      </c>
      <c r="G39" s="972">
        <v>110.9</v>
      </c>
      <c r="H39" s="978">
        <v>110.6</v>
      </c>
      <c r="I39" s="970">
        <v>7.1219512195121979</v>
      </c>
      <c r="J39" s="970">
        <v>8.1791626095423595</v>
      </c>
      <c r="K39" s="970">
        <v>6.8269230769230802</v>
      </c>
      <c r="L39" s="970">
        <v>6.7307692307692264</v>
      </c>
      <c r="M39" s="970">
        <v>6.1244019138756016</v>
      </c>
      <c r="N39" s="969">
        <v>6.0402684563758413</v>
      </c>
      <c r="O39" s="968">
        <v>-0.27051397655546339</v>
      </c>
    </row>
    <row r="40" spans="1:18" s="958" customFormat="1" ht="11.25" customHeight="1">
      <c r="A40" s="977" t="s">
        <v>1456</v>
      </c>
      <c r="B40" s="975">
        <v>6.34</v>
      </c>
      <c r="C40" s="974">
        <v>127.3</v>
      </c>
      <c r="D40" s="973">
        <v>128</v>
      </c>
      <c r="E40" s="973">
        <v>128</v>
      </c>
      <c r="F40" s="973">
        <v>128</v>
      </c>
      <c r="G40" s="972">
        <v>128.1</v>
      </c>
      <c r="H40" s="978">
        <v>128.1</v>
      </c>
      <c r="I40" s="970">
        <v>8.8964927288280506</v>
      </c>
      <c r="J40" s="970">
        <v>9.0289608177172056</v>
      </c>
      <c r="K40" s="970">
        <v>8.9361702127659584</v>
      </c>
      <c r="L40" s="970">
        <v>8.2910321489001717</v>
      </c>
      <c r="M40" s="970">
        <v>6.75</v>
      </c>
      <c r="N40" s="969">
        <v>5.9553349875930479</v>
      </c>
      <c r="O40" s="968">
        <v>0</v>
      </c>
    </row>
    <row r="41" spans="1:18" s="958" customFormat="1" ht="11.25" customHeight="1">
      <c r="A41" s="977" t="s">
        <v>1455</v>
      </c>
      <c r="B41" s="975">
        <v>2.42</v>
      </c>
      <c r="C41" s="974">
        <v>127</v>
      </c>
      <c r="D41" s="973">
        <v>131.4</v>
      </c>
      <c r="E41" s="973">
        <v>131.19999999999999</v>
      </c>
      <c r="F41" s="973">
        <v>131.5</v>
      </c>
      <c r="G41" s="972">
        <v>130.5</v>
      </c>
      <c r="H41" s="971">
        <v>131</v>
      </c>
      <c r="I41" s="970">
        <v>13.291703835860844</v>
      </c>
      <c r="J41" s="970">
        <v>15.061295971978979</v>
      </c>
      <c r="K41" s="970">
        <v>14.285714285714278</v>
      </c>
      <c r="L41" s="970">
        <v>11.535199321458862</v>
      </c>
      <c r="M41" s="970">
        <v>9.4798657718120722</v>
      </c>
      <c r="N41" s="969">
        <v>9.7152428810720153</v>
      </c>
      <c r="O41" s="968">
        <v>0.38314176245211229</v>
      </c>
    </row>
    <row r="42" spans="1:18" s="958" customFormat="1" ht="11.25" customHeight="1">
      <c r="A42" s="976" t="s">
        <v>1454</v>
      </c>
      <c r="B42" s="975">
        <v>5.92</v>
      </c>
      <c r="C42" s="974">
        <v>139.80000000000001</v>
      </c>
      <c r="D42" s="973">
        <v>133.9</v>
      </c>
      <c r="E42" s="973">
        <v>130.6</v>
      </c>
      <c r="F42" s="973">
        <v>128.6</v>
      </c>
      <c r="G42" s="972">
        <v>129.5</v>
      </c>
      <c r="H42" s="971">
        <v>130.4</v>
      </c>
      <c r="I42" s="970">
        <v>-14.074984634296229</v>
      </c>
      <c r="J42" s="970">
        <v>-17.599999999999994</v>
      </c>
      <c r="K42" s="970">
        <v>-19.926425505824639</v>
      </c>
      <c r="L42" s="970">
        <v>-22.34299516908213</v>
      </c>
      <c r="M42" s="970">
        <v>-21.180766889835667</v>
      </c>
      <c r="N42" s="969">
        <v>-19.206939281288726</v>
      </c>
      <c r="O42" s="968">
        <v>0.69498069498069981</v>
      </c>
    </row>
    <row r="43" spans="1:18" s="958" customFormat="1" ht="11.25" customHeight="1">
      <c r="A43" s="967" t="s">
        <v>1453</v>
      </c>
      <c r="B43" s="966">
        <v>1.54</v>
      </c>
      <c r="C43" s="965">
        <v>143.1</v>
      </c>
      <c r="D43" s="964">
        <v>143.1</v>
      </c>
      <c r="E43" s="964">
        <v>143.1</v>
      </c>
      <c r="F43" s="964">
        <v>142.6</v>
      </c>
      <c r="G43" s="963">
        <v>141.5</v>
      </c>
      <c r="H43" s="963">
        <v>141.5</v>
      </c>
      <c r="I43" s="962">
        <v>12.588512981904017</v>
      </c>
      <c r="J43" s="961">
        <v>7.6749435665914234</v>
      </c>
      <c r="K43" s="961">
        <v>5.4532056005895413</v>
      </c>
      <c r="L43" s="961">
        <v>4.6989720998531652</v>
      </c>
      <c r="M43" s="961">
        <v>1.3610315186246424</v>
      </c>
      <c r="N43" s="960">
        <v>0.64011379800854229</v>
      </c>
      <c r="O43" s="959">
        <v>0</v>
      </c>
    </row>
    <row r="44" spans="1:18" s="954" customFormat="1" ht="10.35" customHeight="1">
      <c r="A44" s="957" t="s">
        <v>1452</v>
      </c>
      <c r="B44" s="956"/>
      <c r="D44" s="955"/>
      <c r="E44" s="955"/>
      <c r="F44" s="955"/>
      <c r="G44" s="955"/>
      <c r="H44" s="955"/>
      <c r="I44" s="955"/>
      <c r="J44" s="955"/>
      <c r="K44" s="955"/>
      <c r="L44" s="955"/>
      <c r="M44" s="955"/>
      <c r="N44" s="955"/>
    </row>
    <row r="45" spans="1:18" s="948" customFormat="1" ht="8.25" customHeight="1">
      <c r="A45" s="953" t="s">
        <v>100</v>
      </c>
      <c r="B45" s="952"/>
      <c r="C45" s="951"/>
      <c r="D45" s="950"/>
      <c r="E45" s="950"/>
      <c r="F45" s="950"/>
      <c r="G45" s="950"/>
      <c r="H45" s="950"/>
      <c r="I45" s="950"/>
      <c r="J45" s="950"/>
      <c r="K45" s="950"/>
      <c r="L45" s="950"/>
      <c r="M45" s="950"/>
      <c r="N45" s="950"/>
      <c r="O45" s="949"/>
    </row>
    <row r="46" spans="1:18">
      <c r="A46" s="2" t="s">
        <v>15</v>
      </c>
    </row>
    <row r="49" spans="1:1">
      <c r="A49" s="947"/>
    </row>
    <row r="88" spans="1:15">
      <c r="A88" s="946"/>
      <c r="B88" s="944"/>
      <c r="D88" s="945"/>
      <c r="E88" s="945"/>
      <c r="F88" s="945"/>
      <c r="G88" s="945"/>
      <c r="H88" s="945"/>
      <c r="I88" s="945"/>
      <c r="J88" s="945"/>
      <c r="K88" s="945"/>
      <c r="L88" s="945"/>
      <c r="M88" s="945"/>
      <c r="N88" s="945"/>
      <c r="O88" s="945"/>
    </row>
    <row r="89" spans="1:15">
      <c r="B89" s="944"/>
      <c r="D89" s="945"/>
      <c r="E89" s="945"/>
      <c r="F89" s="945"/>
      <c r="G89" s="945"/>
      <c r="H89" s="945"/>
      <c r="I89" s="945"/>
      <c r="J89" s="945"/>
      <c r="K89" s="945"/>
      <c r="L89" s="945"/>
      <c r="M89" s="945"/>
      <c r="N89" s="945"/>
      <c r="O89" s="945"/>
    </row>
    <row r="90" spans="1:15">
      <c r="B90" s="944"/>
    </row>
  </sheetData>
  <mergeCells count="4">
    <mergeCell ref="J6:O6"/>
    <mergeCell ref="B5:B7"/>
    <mergeCell ref="C6:C7"/>
    <mergeCell ref="D6:H7"/>
  </mergeCells>
  <hyperlinks>
    <hyperlink ref="A46" location="Inhaltsverzeichnis!A1" display="Zurück zum Inhaltsverzeichnis"/>
  </hyperlinks>
  <printOptions horizontalCentered="1"/>
  <pageMargins left="0.78740157480314965" right="0.78740157480314965" top="0.19685039370078741" bottom="0.19685039370078741" header="0.51181102362204722" footer="0.51181102362204722"/>
  <pageSetup paperSize="9" orientation="portrait" r:id="rId1"/>
  <headerFooter alignWithMargins="0">
    <oddFooter>&amp;L&amp;D / &amp;T&amp;R&amp;F</oddFooter>
  </headerFooter>
  <rowBreaks count="1" manualBreakCount="1">
    <brk id="80" max="65535" man="1"/>
  </rowBreaks>
  <colBreaks count="1" manualBreakCount="1">
    <brk id="8" max="44"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tabColor rgb="FF80CDEC"/>
    <pageSetUpPr fitToPage="1"/>
  </sheetPr>
  <dimension ref="A1:O117"/>
  <sheetViews>
    <sheetView showGridLines="0" zoomScale="145" zoomScaleNormal="145" zoomScaleSheetLayoutView="100" workbookViewId="0"/>
  </sheetViews>
  <sheetFormatPr baseColWidth="10" defaultColWidth="8" defaultRowHeight="9"/>
  <cols>
    <col min="1" max="1" width="34.28515625" style="943" customWidth="1"/>
    <col min="2" max="8" width="5" style="943" customWidth="1"/>
    <col min="9" max="9" width="5" style="1020" customWidth="1"/>
    <col min="10" max="15" width="5" style="943" customWidth="1"/>
    <col min="16" max="16" width="12.5703125" style="943" customWidth="1"/>
    <col min="17" max="17" width="4.7109375" style="943" customWidth="1"/>
    <col min="18" max="43" width="8" style="943"/>
    <col min="44" max="44" width="11.85546875" style="943" customWidth="1"/>
    <col min="45" max="16384" width="8" style="943"/>
  </cols>
  <sheetData>
    <row r="1" spans="1:15" s="1059" customFormat="1" ht="36.75" customHeight="1">
      <c r="A1" s="1062" t="s">
        <v>1521</v>
      </c>
      <c r="B1" s="1061"/>
      <c r="C1" s="1061"/>
      <c r="D1" s="1014"/>
      <c r="E1" s="1061"/>
      <c r="F1" s="1061"/>
      <c r="G1" s="1061"/>
      <c r="H1" s="1061"/>
      <c r="I1" s="1061"/>
      <c r="J1" s="1061"/>
      <c r="K1" s="1061"/>
      <c r="L1" s="1061"/>
      <c r="M1" s="1060"/>
      <c r="N1" s="1060"/>
      <c r="O1" s="1060"/>
    </row>
    <row r="2" spans="1:15" s="1058" customFormat="1" ht="10.5" customHeight="1">
      <c r="A2" s="1010" t="s">
        <v>1494</v>
      </c>
      <c r="B2" s="1010"/>
      <c r="C2" s="1010"/>
      <c r="D2" s="1010"/>
      <c r="E2" s="1010"/>
      <c r="F2" s="1010"/>
      <c r="G2" s="1010"/>
      <c r="H2" s="1010"/>
      <c r="I2" s="1010"/>
      <c r="J2" s="1010"/>
      <c r="K2" s="1010"/>
      <c r="L2" s="1010"/>
      <c r="M2" s="1010"/>
      <c r="N2" s="1056"/>
      <c r="O2" s="1056"/>
    </row>
    <row r="3" spans="1:15" s="1055" customFormat="1" ht="10.5" customHeight="1">
      <c r="A3" s="1010" t="s">
        <v>1520</v>
      </c>
      <c r="B3" s="1057"/>
      <c r="C3" s="1056"/>
      <c r="D3" s="1056"/>
      <c r="E3" s="1056"/>
      <c r="F3" s="1056"/>
      <c r="G3" s="1056"/>
      <c r="H3" s="1056"/>
      <c r="I3" s="1056"/>
      <c r="J3" s="1056"/>
      <c r="K3" s="1056"/>
      <c r="L3" s="1056"/>
      <c r="M3" s="1056"/>
      <c r="N3" s="1056"/>
      <c r="O3" s="1056"/>
    </row>
    <row r="4" spans="1:15" s="958" customFormat="1" ht="12" customHeight="1">
      <c r="A4" s="1054" t="s">
        <v>1490</v>
      </c>
      <c r="B4" s="2064" t="s">
        <v>1519</v>
      </c>
      <c r="C4" s="1053" t="s">
        <v>1491</v>
      </c>
      <c r="D4" s="1052" t="s">
        <v>1360</v>
      </c>
      <c r="E4" s="1051" t="s">
        <v>1359</v>
      </c>
      <c r="F4" s="1050" t="s">
        <v>1358</v>
      </c>
      <c r="G4" s="1050" t="s">
        <v>1357</v>
      </c>
      <c r="H4" s="1050" t="s">
        <v>1356</v>
      </c>
      <c r="I4" s="1049" t="s">
        <v>1491</v>
      </c>
      <c r="J4" s="1041" t="s">
        <v>1360</v>
      </c>
      <c r="K4" s="1041" t="s">
        <v>1359</v>
      </c>
      <c r="L4" s="1041" t="s">
        <v>1518</v>
      </c>
      <c r="M4" s="1041" t="s">
        <v>1357</v>
      </c>
      <c r="N4" s="1048" t="s">
        <v>1356</v>
      </c>
      <c r="O4" s="1047"/>
    </row>
    <row r="5" spans="1:15" s="958" customFormat="1" ht="12" customHeight="1">
      <c r="A5" s="1042"/>
      <c r="B5" s="2065"/>
      <c r="C5" s="2052">
        <v>2022</v>
      </c>
      <c r="D5" s="2054">
        <v>2023</v>
      </c>
      <c r="E5" s="2055"/>
      <c r="F5" s="2055"/>
      <c r="G5" s="2055"/>
      <c r="H5" s="2056"/>
      <c r="I5" s="1046">
        <v>2022</v>
      </c>
      <c r="J5" s="1000">
        <v>2023</v>
      </c>
      <c r="K5" s="998"/>
      <c r="L5" s="998"/>
      <c r="M5" s="998"/>
      <c r="N5" s="998"/>
      <c r="O5" s="997"/>
    </row>
    <row r="6" spans="1:15" s="958" customFormat="1" ht="12" customHeight="1">
      <c r="A6" s="1042"/>
      <c r="B6" s="2065"/>
      <c r="C6" s="2053"/>
      <c r="D6" s="2060"/>
      <c r="E6" s="2061"/>
      <c r="F6" s="2061"/>
      <c r="G6" s="2061"/>
      <c r="H6" s="2062"/>
      <c r="I6" s="1045" t="s">
        <v>1517</v>
      </c>
      <c r="J6" s="1044"/>
      <c r="K6" s="1044"/>
      <c r="L6" s="1044"/>
      <c r="M6" s="1044"/>
      <c r="N6" s="1044"/>
      <c r="O6" s="1043"/>
    </row>
    <row r="7" spans="1:15" s="958" customFormat="1" ht="23.25" customHeight="1">
      <c r="A7" s="1042"/>
      <c r="B7" s="2065"/>
      <c r="C7" s="2063"/>
      <c r="D7" s="2057"/>
      <c r="E7" s="2058"/>
      <c r="F7" s="2058"/>
      <c r="G7" s="2058"/>
      <c r="H7" s="2059"/>
      <c r="I7" s="1041" t="s">
        <v>1516</v>
      </c>
      <c r="J7" s="1040"/>
      <c r="K7" s="1040"/>
      <c r="L7" s="1040"/>
      <c r="M7" s="1040"/>
      <c r="N7" s="1039"/>
      <c r="O7" s="1038" t="s">
        <v>1515</v>
      </c>
    </row>
    <row r="8" spans="1:15" s="958" customFormat="1" ht="8.1" customHeight="1">
      <c r="A8" s="1035" t="s">
        <v>1514</v>
      </c>
      <c r="B8" s="1037" t="s">
        <v>256</v>
      </c>
      <c r="C8" s="1036">
        <v>146</v>
      </c>
      <c r="D8" s="1029">
        <v>148.1</v>
      </c>
      <c r="E8" s="1029">
        <v>156.4</v>
      </c>
      <c r="F8" s="1029">
        <v>153.1</v>
      </c>
      <c r="G8" s="1029">
        <v>147.1</v>
      </c>
      <c r="H8" s="1029">
        <v>140.69999999999999</v>
      </c>
      <c r="I8" s="968">
        <v>-10.866910866910871</v>
      </c>
      <c r="J8" s="970">
        <v>-8.7492298213185506</v>
      </c>
      <c r="K8" s="970">
        <v>-8.9639115250291042</v>
      </c>
      <c r="L8" s="970">
        <v>-13.159387407827566</v>
      </c>
      <c r="M8" s="970">
        <v>-9.4211822660098505</v>
      </c>
      <c r="N8" s="970">
        <v>-6.6976127320955072</v>
      </c>
      <c r="O8" s="968">
        <v>-4.3507817811013041</v>
      </c>
    </row>
    <row r="9" spans="1:15" s="958" customFormat="1" ht="8.1" customHeight="1">
      <c r="A9" s="1032" t="s">
        <v>1513</v>
      </c>
      <c r="B9" s="1031">
        <v>10.57</v>
      </c>
      <c r="C9" s="1034">
        <v>132</v>
      </c>
      <c r="D9" s="1029">
        <v>135.9</v>
      </c>
      <c r="E9" s="1029">
        <v>140.5</v>
      </c>
      <c r="F9" s="1029">
        <v>132.5</v>
      </c>
      <c r="G9" s="1029">
        <v>129.80000000000001</v>
      </c>
      <c r="H9" s="1029">
        <v>125.2</v>
      </c>
      <c r="I9" s="968">
        <v>-4.7619047619047592</v>
      </c>
      <c r="J9" s="970">
        <v>6.9236821400472053</v>
      </c>
      <c r="K9" s="970">
        <v>-3.0365769496204251</v>
      </c>
      <c r="L9" s="970">
        <v>-8.5576259489302942</v>
      </c>
      <c r="M9" s="970">
        <v>-3.9940828402366719</v>
      </c>
      <c r="N9" s="970">
        <v>0.24019215372297253</v>
      </c>
      <c r="O9" s="968">
        <v>-3.5439137134052459</v>
      </c>
    </row>
    <row r="10" spans="1:15" s="958" customFormat="1" ht="8.1" customHeight="1">
      <c r="A10" s="1032" t="s">
        <v>1512</v>
      </c>
      <c r="B10" s="1031">
        <v>12.97</v>
      </c>
      <c r="C10" s="1034">
        <v>147.6</v>
      </c>
      <c r="D10" s="1029">
        <v>150.5</v>
      </c>
      <c r="E10" s="1029">
        <v>158.4</v>
      </c>
      <c r="F10" s="1029">
        <v>156.80000000000001</v>
      </c>
      <c r="G10" s="1029">
        <v>149.69999999999999</v>
      </c>
      <c r="H10" s="1029">
        <v>143.69999999999999</v>
      </c>
      <c r="I10" s="968">
        <v>-12.507409602845286</v>
      </c>
      <c r="J10" s="970">
        <v>-9.2279855247285951</v>
      </c>
      <c r="K10" s="970">
        <v>-11.310190369540877</v>
      </c>
      <c r="L10" s="970">
        <v>-15.471698113207538</v>
      </c>
      <c r="M10" s="970">
        <v>-12.302284710017574</v>
      </c>
      <c r="N10" s="970">
        <v>-8.5295989815404312</v>
      </c>
      <c r="O10" s="968">
        <v>-4.008016032064134</v>
      </c>
    </row>
    <row r="11" spans="1:15" s="958" customFormat="1" ht="8.1" customHeight="1">
      <c r="A11" s="1032" t="s">
        <v>1511</v>
      </c>
      <c r="B11" s="1031">
        <v>2.15</v>
      </c>
      <c r="C11" s="1034">
        <v>180.4</v>
      </c>
      <c r="D11" s="1029">
        <v>188.2</v>
      </c>
      <c r="E11" s="1029">
        <v>209.6</v>
      </c>
      <c r="F11" s="1029">
        <v>205.3</v>
      </c>
      <c r="G11" s="1029">
        <v>185</v>
      </c>
      <c r="H11" s="1029">
        <v>173.5</v>
      </c>
      <c r="I11" s="968">
        <v>-21.15384615384616</v>
      </c>
      <c r="J11" s="970">
        <v>-23.990306946688207</v>
      </c>
      <c r="K11" s="970">
        <v>-10.922226944326397</v>
      </c>
      <c r="L11" s="970">
        <v>-22.264293828095418</v>
      </c>
      <c r="M11" s="970">
        <v>-15.71753986332574</v>
      </c>
      <c r="N11" s="970">
        <v>-14.447731755424073</v>
      </c>
      <c r="O11" s="968">
        <v>-6.2162162162162105</v>
      </c>
    </row>
    <row r="12" spans="1:15" s="958" customFormat="1" ht="8.1" customHeight="1">
      <c r="A12" s="1032" t="s">
        <v>1510</v>
      </c>
      <c r="B12" s="1031">
        <v>0.45</v>
      </c>
      <c r="C12" s="1034">
        <v>202.4</v>
      </c>
      <c r="D12" s="1029">
        <v>203.9</v>
      </c>
      <c r="E12" s="1029">
        <v>217.5</v>
      </c>
      <c r="F12" s="1029">
        <v>214.3</v>
      </c>
      <c r="G12" s="1029">
        <v>196.8</v>
      </c>
      <c r="H12" s="1029">
        <v>184.3</v>
      </c>
      <c r="I12" s="968">
        <v>-14.599156118143455</v>
      </c>
      <c r="J12" s="970">
        <v>-21.304515631030498</v>
      </c>
      <c r="K12" s="970">
        <v>-12.474849094567404</v>
      </c>
      <c r="L12" s="970">
        <v>-13.309061488673137</v>
      </c>
      <c r="M12" s="970">
        <v>-17.484276729559753</v>
      </c>
      <c r="N12" s="970">
        <v>-12.612612612612608</v>
      </c>
      <c r="O12" s="968">
        <v>-6.3516260162601696</v>
      </c>
    </row>
    <row r="13" spans="1:15" s="958" customFormat="1" ht="8.1" customHeight="1">
      <c r="A13" s="1035" t="s">
        <v>1509</v>
      </c>
      <c r="B13" s="1031">
        <v>78.64</v>
      </c>
      <c r="C13" s="1034">
        <v>225.2</v>
      </c>
      <c r="D13" s="1029">
        <v>221.3</v>
      </c>
      <c r="E13" s="1029">
        <v>216.9</v>
      </c>
      <c r="F13" s="1029">
        <v>213.9</v>
      </c>
      <c r="G13" s="1029">
        <v>210.7</v>
      </c>
      <c r="H13" s="1029">
        <v>198.9</v>
      </c>
      <c r="I13" s="968">
        <v>-21.341250436604966</v>
      </c>
      <c r="J13" s="970">
        <v>-43.227296049256033</v>
      </c>
      <c r="K13" s="970">
        <v>-46.245353159851298</v>
      </c>
      <c r="L13" s="970">
        <v>-36.206382344169405</v>
      </c>
      <c r="M13" s="970">
        <v>-30.759119290174169</v>
      </c>
      <c r="N13" s="969">
        <v>-35.631067961165044</v>
      </c>
      <c r="O13" s="969">
        <v>-5.6003796867584157</v>
      </c>
    </row>
    <row r="14" spans="1:15" s="958" customFormat="1" ht="8.1" customHeight="1">
      <c r="A14" s="1032" t="s">
        <v>1498</v>
      </c>
      <c r="B14" s="1031">
        <v>21.99</v>
      </c>
      <c r="C14" s="1034">
        <v>153.30000000000001</v>
      </c>
      <c r="D14" s="1029">
        <v>149.1</v>
      </c>
      <c r="E14" s="1029">
        <v>147.80000000000001</v>
      </c>
      <c r="F14" s="1029">
        <v>144.5</v>
      </c>
      <c r="G14" s="1029">
        <v>143.69999999999999</v>
      </c>
      <c r="H14" s="1029">
        <v>143.4</v>
      </c>
      <c r="I14" s="968">
        <v>18.287037037037052</v>
      </c>
      <c r="J14" s="970">
        <v>19.184652278177467</v>
      </c>
      <c r="K14" s="970">
        <v>11.127819548872196</v>
      </c>
      <c r="L14" s="970">
        <v>5.2439912600145533</v>
      </c>
      <c r="M14" s="970">
        <v>3.8294797687861148</v>
      </c>
      <c r="N14" s="969">
        <v>3.6127167630057784</v>
      </c>
      <c r="O14" s="969">
        <v>-0.20876826722337682</v>
      </c>
    </row>
    <row r="15" spans="1:15" s="958" customFormat="1" ht="8.1" customHeight="1">
      <c r="A15" s="1032" t="s">
        <v>1508</v>
      </c>
      <c r="B15" s="1031">
        <v>4.45</v>
      </c>
      <c r="C15" s="1034">
        <v>149.5</v>
      </c>
      <c r="D15" s="1029">
        <v>142</v>
      </c>
      <c r="E15" s="1029">
        <v>141.4</v>
      </c>
      <c r="F15" s="1029">
        <v>139.19999999999999</v>
      </c>
      <c r="G15" s="1029">
        <v>137.9</v>
      </c>
      <c r="H15" s="1029">
        <v>137.9</v>
      </c>
      <c r="I15" s="968">
        <v>15</v>
      </c>
      <c r="J15" s="970">
        <v>12.075769534333062</v>
      </c>
      <c r="K15" s="970">
        <v>7.1212121212121247</v>
      </c>
      <c r="L15" s="970">
        <v>3.4944237918215464</v>
      </c>
      <c r="M15" s="970">
        <v>1.0997067448680298</v>
      </c>
      <c r="N15" s="969">
        <v>-1.0760401721664294</v>
      </c>
      <c r="O15" s="969">
        <v>0</v>
      </c>
    </row>
    <row r="16" spans="1:15" s="958" customFormat="1" ht="8.1" customHeight="1">
      <c r="A16" s="1032" t="s">
        <v>1507</v>
      </c>
      <c r="B16" s="1031">
        <v>28.38</v>
      </c>
      <c r="C16" s="1034">
        <v>177.6</v>
      </c>
      <c r="D16" s="1029">
        <v>169.7</v>
      </c>
      <c r="E16" s="1029">
        <v>166.4</v>
      </c>
      <c r="F16" s="1029">
        <v>166</v>
      </c>
      <c r="G16" s="1029">
        <v>161.30000000000001</v>
      </c>
      <c r="H16" s="1029">
        <v>149.69999999999999</v>
      </c>
      <c r="I16" s="968">
        <v>-37.96716730702061</v>
      </c>
      <c r="J16" s="970">
        <v>-60.220346929207693</v>
      </c>
      <c r="K16" s="970">
        <v>-58.534762023423873</v>
      </c>
      <c r="L16" s="970">
        <v>-49.250993579944975</v>
      </c>
      <c r="M16" s="970">
        <v>-44.340924775707379</v>
      </c>
      <c r="N16" s="969">
        <v>-48.994889267461673</v>
      </c>
      <c r="O16" s="969">
        <v>-7.1915685058896628</v>
      </c>
    </row>
    <row r="17" spans="1:15" s="958" customFormat="1" ht="8.1" customHeight="1">
      <c r="A17" s="1032" t="s">
        <v>1506</v>
      </c>
      <c r="B17" s="1031">
        <v>23.82</v>
      </c>
      <c r="C17" s="1034">
        <v>362.7</v>
      </c>
      <c r="D17" s="1029">
        <v>364.2</v>
      </c>
      <c r="E17" s="1029">
        <v>354.9</v>
      </c>
      <c r="F17" s="1029">
        <v>349.1</v>
      </c>
      <c r="G17" s="1029">
        <v>345.1</v>
      </c>
      <c r="H17" s="1029">
        <v>320</v>
      </c>
      <c r="I17" s="968">
        <v>-21.203562893764939</v>
      </c>
      <c r="J17" s="970">
        <v>-43.040350328432901</v>
      </c>
      <c r="K17" s="970">
        <v>-49.773563543730539</v>
      </c>
      <c r="L17" s="970">
        <v>-38.256101874778913</v>
      </c>
      <c r="M17" s="970">
        <v>-31.811894882434302</v>
      </c>
      <c r="N17" s="969">
        <v>-38.044530493707647</v>
      </c>
      <c r="O17" s="969">
        <v>-7.2732541292379125</v>
      </c>
    </row>
    <row r="18" spans="1:15" s="958" customFormat="1" ht="8.1" customHeight="1">
      <c r="A18" s="1035" t="s">
        <v>1505</v>
      </c>
      <c r="B18" s="1031">
        <v>84.38</v>
      </c>
      <c r="C18" s="1034">
        <v>233.9</v>
      </c>
      <c r="D18" s="1029">
        <v>222.7</v>
      </c>
      <c r="E18" s="1029">
        <v>221.4</v>
      </c>
      <c r="F18" s="1029">
        <v>224.6</v>
      </c>
      <c r="G18" s="1029">
        <v>221.3</v>
      </c>
      <c r="H18" s="1029">
        <v>213.6</v>
      </c>
      <c r="I18" s="968">
        <v>-8.4898278560250304</v>
      </c>
      <c r="J18" s="970">
        <v>-32.351154313487243</v>
      </c>
      <c r="K18" s="970">
        <v>-36.905101168424046</v>
      </c>
      <c r="L18" s="970">
        <v>-29.636591478696744</v>
      </c>
      <c r="M18" s="970">
        <v>-21.41335227272728</v>
      </c>
      <c r="N18" s="970">
        <v>-22.411914275336002</v>
      </c>
      <c r="O18" s="968">
        <v>-3.4794396746497966</v>
      </c>
    </row>
    <row r="19" spans="1:15" s="958" customFormat="1" ht="8.1" customHeight="1">
      <c r="A19" s="1032" t="s">
        <v>1498</v>
      </c>
      <c r="B19" s="1031">
        <v>14.29</v>
      </c>
      <c r="C19" s="1034">
        <v>214.3</v>
      </c>
      <c r="D19" s="1029">
        <v>213.8</v>
      </c>
      <c r="E19" s="1029">
        <v>211.3</v>
      </c>
      <c r="F19" s="1029">
        <v>208.6</v>
      </c>
      <c r="G19" s="1029">
        <v>202.3</v>
      </c>
      <c r="H19" s="1029">
        <v>200.9</v>
      </c>
      <c r="I19" s="968">
        <v>18.989450305385901</v>
      </c>
      <c r="J19" s="970">
        <v>15.88075880758808</v>
      </c>
      <c r="K19" s="970">
        <v>7.313357034027419</v>
      </c>
      <c r="L19" s="970">
        <v>-12.792642140468217</v>
      </c>
      <c r="M19" s="970">
        <v>-17.831031681559708</v>
      </c>
      <c r="N19" s="970">
        <v>-19.575660528422745</v>
      </c>
      <c r="O19" s="968">
        <v>-0.6920415224913512</v>
      </c>
    </row>
    <row r="20" spans="1:15" s="958" customFormat="1" ht="8.1" customHeight="1">
      <c r="A20" s="1032" t="s">
        <v>1504</v>
      </c>
      <c r="B20" s="1031">
        <v>5.74</v>
      </c>
      <c r="C20" s="1034">
        <v>224.7</v>
      </c>
      <c r="D20" s="1029">
        <v>212</v>
      </c>
      <c r="E20" s="1029">
        <v>211.2</v>
      </c>
      <c r="F20" s="1029">
        <v>208.3</v>
      </c>
      <c r="G20" s="1029">
        <v>206.1</v>
      </c>
      <c r="H20" s="1029">
        <v>202.3</v>
      </c>
      <c r="I20" s="968">
        <v>19.204244031830243</v>
      </c>
      <c r="J20" s="970">
        <v>10.474205315268364</v>
      </c>
      <c r="K20" s="970">
        <v>-1.4005602240896309</v>
      </c>
      <c r="L20" s="970">
        <v>-10.447119518486673</v>
      </c>
      <c r="M20" s="970">
        <v>-16.76090468497577</v>
      </c>
      <c r="N20" s="970">
        <v>-18.030794165316053</v>
      </c>
      <c r="O20" s="968">
        <v>-1.8437651625424536</v>
      </c>
    </row>
    <row r="21" spans="1:15" s="958" customFormat="1" ht="8.1" customHeight="1">
      <c r="A21" s="1032" t="s">
        <v>1497</v>
      </c>
      <c r="B21" s="1031">
        <v>10.4</v>
      </c>
      <c r="C21" s="1034">
        <v>257.5</v>
      </c>
      <c r="D21" s="1029">
        <v>217.1</v>
      </c>
      <c r="E21" s="1029">
        <v>227.1</v>
      </c>
      <c r="F21" s="1029">
        <v>230.6</v>
      </c>
      <c r="G21" s="1029">
        <v>236.6</v>
      </c>
      <c r="H21" s="1029">
        <v>232.5</v>
      </c>
      <c r="I21" s="968">
        <v>-34.311224489795919</v>
      </c>
      <c r="J21" s="970">
        <v>-58.537051184110013</v>
      </c>
      <c r="K21" s="970">
        <v>-62.66030910884578</v>
      </c>
      <c r="L21" s="970">
        <v>-58.791994281629741</v>
      </c>
      <c r="M21" s="970">
        <v>-35.932845924722443</v>
      </c>
      <c r="N21" s="970">
        <v>-38.328912466843498</v>
      </c>
      <c r="O21" s="968">
        <v>-1.7328825021132701</v>
      </c>
    </row>
    <row r="22" spans="1:15" s="958" customFormat="1" ht="8.1" customHeight="1">
      <c r="A22" s="1032" t="s">
        <v>1503</v>
      </c>
      <c r="B22" s="1031">
        <v>2.38</v>
      </c>
      <c r="C22" s="1034">
        <v>309.5</v>
      </c>
      <c r="D22" s="1029">
        <v>267.39999999999998</v>
      </c>
      <c r="E22" s="1029">
        <v>268.89999999999998</v>
      </c>
      <c r="F22" s="1029">
        <v>282.3</v>
      </c>
      <c r="G22" s="1029">
        <v>279.3</v>
      </c>
      <c r="H22" s="1029">
        <v>265</v>
      </c>
      <c r="I22" s="968">
        <v>-23.862238622386229</v>
      </c>
      <c r="J22" s="970">
        <v>-50.037369207772805</v>
      </c>
      <c r="K22" s="970">
        <v>-56.011778177654179</v>
      </c>
      <c r="L22" s="970">
        <v>-46.07449856733524</v>
      </c>
      <c r="M22" s="970">
        <v>-26.091558613389779</v>
      </c>
      <c r="N22" s="970">
        <v>-37.381852551984878</v>
      </c>
      <c r="O22" s="968">
        <v>-5.119942713927685</v>
      </c>
    </row>
    <row r="23" spans="1:15" s="958" customFormat="1" ht="8.1" customHeight="1">
      <c r="A23" s="1032" t="s">
        <v>1502</v>
      </c>
      <c r="B23" s="1031">
        <v>51.48</v>
      </c>
      <c r="C23" s="1034">
        <v>232.2</v>
      </c>
      <c r="D23" s="1029">
        <v>225.5</v>
      </c>
      <c r="E23" s="1029">
        <v>222.1</v>
      </c>
      <c r="F23" s="1029">
        <v>227</v>
      </c>
      <c r="G23" s="1029">
        <v>222.4</v>
      </c>
      <c r="H23" s="1029">
        <v>212.2</v>
      </c>
      <c r="I23" s="1034">
        <v>-6.6720257234726716</v>
      </c>
      <c r="J23" s="970">
        <v>-32.565789473684205</v>
      </c>
      <c r="K23" s="970">
        <v>-35.379691591504212</v>
      </c>
      <c r="L23" s="970">
        <v>-22.419685577580324</v>
      </c>
      <c r="M23" s="970">
        <v>-18.415260454878947</v>
      </c>
      <c r="N23" s="970">
        <v>-17.624223602484477</v>
      </c>
      <c r="O23" s="968">
        <v>-4.5863309352517945</v>
      </c>
    </row>
    <row r="24" spans="1:15" s="958" customFormat="1" ht="8.1" customHeight="1">
      <c r="A24" s="1032" t="s">
        <v>1501</v>
      </c>
      <c r="B24" s="1031">
        <v>0.09</v>
      </c>
      <c r="C24" s="1030">
        <v>216.3</v>
      </c>
      <c r="D24" s="1030">
        <v>188.9</v>
      </c>
      <c r="E24" s="1029">
        <v>199</v>
      </c>
      <c r="F24" s="1029">
        <v>232.9</v>
      </c>
      <c r="G24" s="1029">
        <v>226.6</v>
      </c>
      <c r="H24" s="1029">
        <v>182.5</v>
      </c>
      <c r="I24" s="968">
        <v>-66.25058511468248</v>
      </c>
      <c r="J24" s="1028">
        <v>-83.878125800119477</v>
      </c>
      <c r="K24" s="970">
        <v>-80.044123545928599</v>
      </c>
      <c r="L24" s="970">
        <v>-58.134100305590508</v>
      </c>
      <c r="M24" s="970">
        <v>-59.229938826916154</v>
      </c>
      <c r="N24" s="970">
        <v>-69.130581867388372</v>
      </c>
      <c r="O24" s="968">
        <v>-19.461606354810243</v>
      </c>
    </row>
    <row r="25" spans="1:15" s="958" customFormat="1" ht="8.1" customHeight="1">
      <c r="A25" s="1033" t="s">
        <v>1500</v>
      </c>
      <c r="B25" s="1031">
        <v>11.1</v>
      </c>
      <c r="C25" s="1030">
        <v>158.19999999999999</v>
      </c>
      <c r="D25" s="1030">
        <v>158.30000000000001</v>
      </c>
      <c r="E25" s="1029">
        <v>158.4</v>
      </c>
      <c r="F25" s="1029">
        <v>156.80000000000001</v>
      </c>
      <c r="G25" s="1029">
        <v>157.30000000000001</v>
      </c>
      <c r="H25" s="1029">
        <v>157.30000000000001</v>
      </c>
      <c r="I25" s="968">
        <v>22.162162162162147</v>
      </c>
      <c r="J25" s="1028">
        <v>18.754688672168044</v>
      </c>
      <c r="K25" s="970">
        <v>18.474195961106972</v>
      </c>
      <c r="L25" s="970">
        <v>2.88713910761156</v>
      </c>
      <c r="M25" s="970">
        <v>1.2226512226512369</v>
      </c>
      <c r="N25" s="970">
        <v>1.0925449871465389</v>
      </c>
      <c r="O25" s="968">
        <v>0</v>
      </c>
    </row>
    <row r="26" spans="1:15" s="958" customFormat="1" ht="8.1" customHeight="1">
      <c r="A26" s="1033" t="s">
        <v>1499</v>
      </c>
      <c r="B26" s="1031">
        <v>11.38</v>
      </c>
      <c r="C26" s="1029">
        <v>121.4</v>
      </c>
      <c r="D26" s="1030">
        <v>122.4</v>
      </c>
      <c r="E26" s="1029">
        <v>122.4</v>
      </c>
      <c r="F26" s="1029">
        <v>122.4</v>
      </c>
      <c r="G26" s="1029">
        <v>122.4</v>
      </c>
      <c r="H26" s="1029">
        <v>122.4</v>
      </c>
      <c r="I26" s="968">
        <v>7.2438162544169558</v>
      </c>
      <c r="J26" s="1028">
        <v>7.8414096916299627</v>
      </c>
      <c r="K26" s="970">
        <v>7.7464788732394396</v>
      </c>
      <c r="L26" s="970">
        <v>7.4626865671641696</v>
      </c>
      <c r="M26" s="970">
        <v>7.4626865671641696</v>
      </c>
      <c r="N26" s="970">
        <v>7.4626865671641696</v>
      </c>
      <c r="O26" s="968">
        <v>0</v>
      </c>
    </row>
    <row r="27" spans="1:15" s="958" customFormat="1" ht="8.1" customHeight="1">
      <c r="A27" s="1032" t="s">
        <v>1498</v>
      </c>
      <c r="B27" s="1031">
        <v>7.18</v>
      </c>
      <c r="C27" s="1029">
        <v>118.6</v>
      </c>
      <c r="D27" s="1030">
        <v>119.4</v>
      </c>
      <c r="E27" s="1029">
        <v>119.4</v>
      </c>
      <c r="F27" s="1029">
        <v>119.6</v>
      </c>
      <c r="G27" s="1029">
        <v>119.6</v>
      </c>
      <c r="H27" s="1029">
        <v>119.6</v>
      </c>
      <c r="I27" s="968">
        <v>5.328596802841929</v>
      </c>
      <c r="J27" s="1028">
        <v>5.9449866903283066</v>
      </c>
      <c r="K27" s="970">
        <v>5.8510638297872362</v>
      </c>
      <c r="L27" s="970">
        <v>5.7471264367816133</v>
      </c>
      <c r="M27" s="970">
        <v>5.7471264367816133</v>
      </c>
      <c r="N27" s="970">
        <v>5.7471264367816133</v>
      </c>
      <c r="O27" s="968">
        <v>0</v>
      </c>
    </row>
    <row r="28" spans="1:15" s="958" customFormat="1" ht="8.1" customHeight="1">
      <c r="A28" s="1032" t="s">
        <v>1497</v>
      </c>
      <c r="B28" s="1031">
        <v>1.88</v>
      </c>
      <c r="C28" s="1029">
        <v>118.4</v>
      </c>
      <c r="D28" s="1030">
        <v>119</v>
      </c>
      <c r="E28" s="1029">
        <v>119</v>
      </c>
      <c r="F28" s="1029">
        <v>119.1</v>
      </c>
      <c r="G28" s="1029">
        <v>119.1</v>
      </c>
      <c r="H28" s="1029">
        <v>119.1</v>
      </c>
      <c r="I28" s="968">
        <v>5.4318788958147906</v>
      </c>
      <c r="J28" s="1028">
        <v>5.8718861209964359</v>
      </c>
      <c r="K28" s="970">
        <v>5.6838365896980463</v>
      </c>
      <c r="L28" s="970">
        <v>5.1191526919682246</v>
      </c>
      <c r="M28" s="970">
        <v>5.1191526919682246</v>
      </c>
      <c r="N28" s="970">
        <v>5.1191526919682246</v>
      </c>
      <c r="O28" s="968">
        <v>0</v>
      </c>
    </row>
    <row r="29" spans="1:15" s="988" customFormat="1" ht="8.1" customHeight="1">
      <c r="A29" s="1027" t="s">
        <v>1496</v>
      </c>
      <c r="B29" s="1026">
        <v>2.3199999999999998</v>
      </c>
      <c r="C29" s="1024">
        <v>132.4</v>
      </c>
      <c r="D29" s="1025">
        <v>134.19999999999999</v>
      </c>
      <c r="E29" s="1024">
        <v>134.19999999999999</v>
      </c>
      <c r="F29" s="1024">
        <v>133.69999999999999</v>
      </c>
      <c r="G29" s="1024">
        <v>133.80000000000001</v>
      </c>
      <c r="H29" s="1024">
        <v>133.80000000000001</v>
      </c>
      <c r="I29" s="959">
        <v>14.33506044905009</v>
      </c>
      <c r="J29" s="962">
        <v>14.897260273972591</v>
      </c>
      <c r="K29" s="961">
        <v>14.897260273972591</v>
      </c>
      <c r="L29" s="961">
        <v>14.469178082191775</v>
      </c>
      <c r="M29" s="961">
        <v>14.456800684345609</v>
      </c>
      <c r="N29" s="961">
        <v>14.456800684345609</v>
      </c>
      <c r="O29" s="959">
        <v>0</v>
      </c>
    </row>
    <row r="30" spans="1:15" s="951" customFormat="1" ht="9.9499999999999993" customHeight="1">
      <c r="A30" s="951" t="s">
        <v>1452</v>
      </c>
      <c r="B30" s="952"/>
    </row>
    <row r="31" spans="1:15" s="948" customFormat="1" ht="8.25" customHeight="1">
      <c r="A31" s="953" t="s">
        <v>100</v>
      </c>
      <c r="B31" s="1023"/>
      <c r="O31" s="949"/>
    </row>
    <row r="32" spans="1:15">
      <c r="A32" s="2" t="s">
        <v>15</v>
      </c>
    </row>
    <row r="33" spans="1:15">
      <c r="J33" s="1022"/>
    </row>
    <row r="39" spans="1:15" ht="7.5" customHeight="1"/>
    <row r="40" spans="1:15" s="1021" customFormat="1">
      <c r="A40" s="943"/>
      <c r="B40" s="943"/>
      <c r="C40" s="943"/>
      <c r="D40" s="943"/>
      <c r="E40" s="943"/>
      <c r="F40" s="943"/>
      <c r="G40" s="943"/>
      <c r="H40" s="943"/>
      <c r="I40" s="1020"/>
      <c r="J40" s="943"/>
      <c r="K40" s="943"/>
      <c r="L40" s="943"/>
      <c r="M40" s="943"/>
      <c r="N40" s="943"/>
      <c r="O40" s="943"/>
    </row>
    <row r="42" spans="1:15" ht="7.5" customHeight="1"/>
    <row r="47" spans="1:15" ht="7.5" customHeight="1"/>
    <row r="50" ht="7.5" customHeight="1"/>
    <row r="52" ht="9" customHeight="1"/>
    <row r="55" ht="9" customHeight="1"/>
    <row r="57" ht="7.5" customHeight="1"/>
    <row r="59" ht="0.4" customHeight="1"/>
    <row r="114" spans="1:2">
      <c r="B114" s="944"/>
    </row>
    <row r="115" spans="1:2">
      <c r="A115" s="946"/>
      <c r="B115" s="944"/>
    </row>
    <row r="116" spans="1:2">
      <c r="B116" s="944"/>
    </row>
    <row r="117" spans="1:2">
      <c r="B117" s="944"/>
    </row>
  </sheetData>
  <mergeCells count="3">
    <mergeCell ref="D5:H7"/>
    <mergeCell ref="C5:C7"/>
    <mergeCell ref="B4:B7"/>
  </mergeCells>
  <hyperlinks>
    <hyperlink ref="A32" location="Inhaltsverzeichnis!A1" display="Zurück zum Inhaltsverzeichnis"/>
  </hyperlinks>
  <pageMargins left="0.78740157480314965" right="0.39370078740157483" top="0.39370078740157483" bottom="0.19685039370078741" header="0.19685039370078741" footer="0.19685039370078741"/>
  <pageSetup paperSize="9" scale="86" orientation="portrait" horizontalDpi="4294967292" verticalDpi="4294967292" r:id="rId1"/>
  <headerFooter alignWithMargins="0">
    <oddFooter>&amp;L&amp;D / &amp;T&amp;R&amp;F / &amp;A</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B4:N45"/>
  <sheetViews>
    <sheetView zoomScale="150" zoomScaleNormal="150" workbookViewId="0">
      <selection activeCell="M22" sqref="M22"/>
    </sheetView>
  </sheetViews>
  <sheetFormatPr baseColWidth="10" defaultRowHeight="12.75"/>
  <cols>
    <col min="1" max="1" width="11.42578125" style="353"/>
    <col min="2" max="2" width="4.140625" style="353" customWidth="1"/>
    <col min="3" max="3" width="3.140625" style="353" customWidth="1"/>
    <col min="4" max="4" width="1.85546875" style="353" customWidth="1"/>
    <col min="5" max="5" width="7.85546875" style="353" customWidth="1"/>
    <col min="6" max="6" width="11.28515625" style="353" customWidth="1"/>
    <col min="7" max="11" width="11.7109375" style="353" customWidth="1"/>
    <col min="12" max="16384" width="11.42578125" style="353"/>
  </cols>
  <sheetData>
    <row r="4" spans="2:11" ht="24.95" customHeight="1">
      <c r="B4" s="1803" t="s">
        <v>99</v>
      </c>
    </row>
    <row r="5" spans="2:11" ht="12.75" customHeight="1"/>
    <row r="6" spans="2:11" ht="15.75" customHeight="1">
      <c r="B6" s="537" t="s">
        <v>2360</v>
      </c>
      <c r="C6" s="1804"/>
      <c r="D6" s="537"/>
      <c r="E6" s="537"/>
      <c r="F6" s="383"/>
      <c r="G6" s="383"/>
      <c r="H6" s="383"/>
      <c r="I6" s="383"/>
      <c r="J6" s="383"/>
      <c r="K6" s="383"/>
    </row>
    <row r="7" spans="2:11" ht="15.75" customHeight="1">
      <c r="B7" s="1805" t="s">
        <v>2361</v>
      </c>
      <c r="C7" s="1804"/>
      <c r="D7" s="1805"/>
      <c r="E7" s="1805"/>
      <c r="F7" s="1806"/>
      <c r="G7" s="1806"/>
      <c r="H7" s="1806"/>
      <c r="I7" s="1806"/>
      <c r="J7" s="1806"/>
      <c r="K7" s="1806"/>
    </row>
    <row r="8" spans="2:11" ht="15.75" customHeight="1">
      <c r="B8" s="1805" t="s">
        <v>2362</v>
      </c>
      <c r="C8" s="1804"/>
      <c r="D8" s="1805"/>
      <c r="E8" s="1805"/>
      <c r="F8" s="1806"/>
      <c r="G8" s="1806"/>
      <c r="H8" s="1806"/>
      <c r="I8" s="1806"/>
      <c r="J8" s="1806"/>
      <c r="K8" s="1806"/>
    </row>
    <row r="9" spans="2:11" ht="12.75" customHeight="1">
      <c r="B9" s="381" t="s">
        <v>1644</v>
      </c>
      <c r="C9" s="1804"/>
      <c r="D9" s="381"/>
      <c r="E9" s="381"/>
      <c r="F9" s="383"/>
      <c r="G9" s="383"/>
      <c r="H9" s="383"/>
      <c r="I9" s="383"/>
      <c r="J9" s="383"/>
      <c r="K9" s="383"/>
    </row>
    <row r="10" spans="2:11" ht="12.75" customHeight="1">
      <c r="B10" s="392"/>
      <c r="C10" s="1065"/>
      <c r="D10" s="1065"/>
      <c r="E10" s="1065"/>
      <c r="F10" s="392"/>
      <c r="G10" s="392" t="s">
        <v>2363</v>
      </c>
      <c r="H10" s="392"/>
      <c r="I10" s="392"/>
      <c r="J10" s="392"/>
      <c r="K10" s="392"/>
    </row>
    <row r="11" spans="2:11" ht="12" customHeight="1">
      <c r="B11" s="1930" t="s">
        <v>1643</v>
      </c>
      <c r="C11" s="2029"/>
      <c r="D11" s="2070"/>
      <c r="E11" s="2005"/>
      <c r="F11" s="412" t="s">
        <v>1642</v>
      </c>
      <c r="G11" s="412"/>
      <c r="H11" s="412"/>
      <c r="I11" s="412"/>
      <c r="J11" s="412"/>
      <c r="K11" s="411"/>
    </row>
    <row r="12" spans="2:11" ht="12" customHeight="1">
      <c r="B12" s="2071"/>
      <c r="C12" s="2072"/>
      <c r="D12" s="2073"/>
      <c r="E12" s="2074"/>
      <c r="F12" s="2077" t="s">
        <v>1641</v>
      </c>
      <c r="G12" s="2077" t="s">
        <v>1640</v>
      </c>
      <c r="H12" s="1961" t="s">
        <v>1639</v>
      </c>
      <c r="I12" s="1961" t="s">
        <v>1638</v>
      </c>
      <c r="J12" s="1961" t="s">
        <v>1637</v>
      </c>
      <c r="K12" s="2066" t="s">
        <v>455</v>
      </c>
    </row>
    <row r="13" spans="2:11" ht="12" customHeight="1">
      <c r="B13" s="2075"/>
      <c r="C13" s="2076"/>
      <c r="D13" s="2009"/>
      <c r="E13" s="2007"/>
      <c r="F13" s="2078"/>
      <c r="G13" s="2078"/>
      <c r="H13" s="2007"/>
      <c r="I13" s="2007"/>
      <c r="J13" s="2007"/>
      <c r="K13" s="2011"/>
    </row>
    <row r="14" spans="2:11" ht="3" customHeight="1">
      <c r="B14" s="1634"/>
      <c r="C14" s="941"/>
      <c r="D14" s="941"/>
      <c r="E14" s="941"/>
      <c r="F14" s="941"/>
      <c r="G14" s="941"/>
      <c r="H14" s="941"/>
      <c r="I14" s="941"/>
      <c r="J14" s="941"/>
      <c r="K14" s="1807"/>
    </row>
    <row r="15" spans="2:11" ht="12" customHeight="1">
      <c r="B15" s="1808"/>
      <c r="C15" s="572" t="s">
        <v>2364</v>
      </c>
      <c r="D15" s="572"/>
      <c r="E15" s="572"/>
      <c r="F15" s="572"/>
      <c r="G15" s="572"/>
      <c r="H15" s="572"/>
      <c r="I15" s="572"/>
      <c r="J15" s="572"/>
      <c r="K15" s="1809"/>
    </row>
    <row r="16" spans="2:11" ht="3" customHeight="1">
      <c r="B16" s="1634"/>
      <c r="C16" s="941"/>
      <c r="D16" s="941"/>
      <c r="E16" s="941"/>
      <c r="F16" s="1810"/>
      <c r="G16" s="1810"/>
      <c r="H16" s="1810"/>
      <c r="I16" s="1810"/>
      <c r="J16" s="1810"/>
      <c r="K16" s="1811"/>
    </row>
    <row r="17" spans="2:14" ht="12" customHeight="1">
      <c r="B17" s="1634"/>
      <c r="C17" s="2067">
        <v>2019</v>
      </c>
      <c r="D17" s="2068"/>
      <c r="E17" s="2068"/>
      <c r="F17" s="2068"/>
      <c r="G17" s="2068"/>
      <c r="H17" s="2068"/>
      <c r="I17" s="2068"/>
      <c r="J17" s="2068"/>
      <c r="K17" s="2069"/>
      <c r="L17" s="1812"/>
      <c r="M17" s="1812"/>
      <c r="N17" s="1812"/>
    </row>
    <row r="18" spans="2:14" ht="3" customHeight="1">
      <c r="B18" s="1634"/>
      <c r="C18" s="941"/>
      <c r="D18" s="941"/>
      <c r="E18" s="941"/>
      <c r="F18" s="1810"/>
      <c r="G18" s="1810"/>
      <c r="H18" s="1810"/>
      <c r="I18" s="1810"/>
      <c r="J18" s="1810"/>
      <c r="K18" s="1811"/>
    </row>
    <row r="19" spans="2:14" ht="8.1" customHeight="1">
      <c r="B19" s="1634"/>
      <c r="C19" s="1813">
        <v>0.1</v>
      </c>
      <c r="D19" s="1813" t="s">
        <v>242</v>
      </c>
      <c r="E19" s="1814">
        <v>0.25</v>
      </c>
      <c r="F19" s="1810">
        <v>16586</v>
      </c>
      <c r="G19" s="1810">
        <v>20576</v>
      </c>
      <c r="H19" s="1810">
        <v>22503</v>
      </c>
      <c r="I19" s="1810">
        <v>31392</v>
      </c>
      <c r="J19" s="1810">
        <v>32600</v>
      </c>
      <c r="K19" s="1811">
        <v>25017</v>
      </c>
    </row>
    <row r="20" spans="2:14" ht="8.1" customHeight="1">
      <c r="B20" s="1634"/>
      <c r="C20" s="1815">
        <v>0.25</v>
      </c>
      <c r="D20" s="1813" t="s">
        <v>242</v>
      </c>
      <c r="E20" s="1814">
        <v>1</v>
      </c>
      <c r="F20" s="1810">
        <v>17438</v>
      </c>
      <c r="G20" s="1810">
        <v>19828</v>
      </c>
      <c r="H20" s="1810">
        <v>26451</v>
      </c>
      <c r="I20" s="1810">
        <v>34149</v>
      </c>
      <c r="J20" s="1810">
        <v>33595</v>
      </c>
      <c r="K20" s="1811">
        <v>25506</v>
      </c>
    </row>
    <row r="21" spans="2:14" ht="8.1" customHeight="1">
      <c r="B21" s="1634"/>
      <c r="C21" s="1813">
        <v>1</v>
      </c>
      <c r="D21" s="1813" t="s">
        <v>242</v>
      </c>
      <c r="E21" s="1814">
        <v>2</v>
      </c>
      <c r="F21" s="1810">
        <v>20619</v>
      </c>
      <c r="G21" s="1810">
        <v>22969</v>
      </c>
      <c r="H21" s="1810">
        <v>31822</v>
      </c>
      <c r="I21" s="1810">
        <v>41739</v>
      </c>
      <c r="J21" s="1810">
        <v>39415</v>
      </c>
      <c r="K21" s="1811">
        <v>29675</v>
      </c>
    </row>
    <row r="22" spans="2:14" ht="8.1" customHeight="1">
      <c r="B22" s="1634"/>
      <c r="C22" s="1813">
        <v>2</v>
      </c>
      <c r="D22" s="1813" t="s">
        <v>242</v>
      </c>
      <c r="E22" s="1814">
        <v>5</v>
      </c>
      <c r="F22" s="1810">
        <v>23912</v>
      </c>
      <c r="G22" s="1810">
        <v>24865</v>
      </c>
      <c r="H22" s="1810">
        <v>32772</v>
      </c>
      <c r="I22" s="1810">
        <v>43344</v>
      </c>
      <c r="J22" s="1810">
        <v>40456</v>
      </c>
      <c r="K22" s="1811">
        <v>31118</v>
      </c>
    </row>
    <row r="23" spans="2:14" ht="8.1" customHeight="1">
      <c r="B23" s="1634"/>
      <c r="C23" s="1816" t="s">
        <v>2365</v>
      </c>
      <c r="D23" s="1817"/>
      <c r="E23" s="1818"/>
      <c r="F23" s="1810">
        <v>20027</v>
      </c>
      <c r="G23" s="1810">
        <v>19007</v>
      </c>
      <c r="H23" s="1810">
        <v>24947</v>
      </c>
      <c r="I23" s="1810">
        <v>30589</v>
      </c>
      <c r="J23" s="1810">
        <v>34738</v>
      </c>
      <c r="K23" s="1811">
        <v>24242</v>
      </c>
    </row>
    <row r="24" spans="2:14" ht="3" customHeight="1">
      <c r="B24" s="1819"/>
      <c r="C24" s="1820"/>
      <c r="D24" s="1820"/>
      <c r="E24" s="1821"/>
      <c r="F24" s="1822"/>
      <c r="G24" s="1822"/>
      <c r="H24" s="1822"/>
      <c r="I24" s="1822"/>
      <c r="J24" s="1822"/>
      <c r="K24" s="1823"/>
    </row>
    <row r="25" spans="2:14" ht="3" customHeight="1">
      <c r="B25" s="1634"/>
      <c r="C25" s="941"/>
      <c r="D25" s="941"/>
      <c r="E25" s="1647"/>
      <c r="F25" s="1810"/>
      <c r="G25" s="1810"/>
      <c r="H25" s="1810"/>
      <c r="I25" s="1810"/>
      <c r="J25" s="1810"/>
      <c r="K25" s="1811"/>
    </row>
    <row r="26" spans="2:14" ht="8.1" customHeight="1">
      <c r="B26" s="1634"/>
      <c r="C26" s="941"/>
      <c r="D26" s="941"/>
      <c r="E26" s="1824" t="s">
        <v>2366</v>
      </c>
      <c r="F26" s="1810">
        <v>20732</v>
      </c>
      <c r="G26" s="1810">
        <v>20683</v>
      </c>
      <c r="H26" s="1810">
        <v>27499</v>
      </c>
      <c r="I26" s="1810">
        <v>35234</v>
      </c>
      <c r="J26" s="1810">
        <v>36217</v>
      </c>
      <c r="K26" s="1811">
        <v>26439</v>
      </c>
    </row>
    <row r="27" spans="2:14" ht="3" customHeight="1">
      <c r="B27" s="1819"/>
      <c r="C27" s="1820"/>
      <c r="D27" s="1820"/>
      <c r="E27" s="1821"/>
      <c r="F27" s="1822"/>
      <c r="G27" s="1822"/>
      <c r="H27" s="1822"/>
      <c r="I27" s="1822"/>
      <c r="J27" s="1822"/>
      <c r="K27" s="1823"/>
    </row>
    <row r="28" spans="2:14" ht="3" customHeight="1">
      <c r="B28" s="1634"/>
      <c r="C28" s="941"/>
      <c r="D28" s="941"/>
      <c r="E28" s="941"/>
      <c r="F28" s="941"/>
      <c r="G28" s="941"/>
      <c r="H28" s="941"/>
      <c r="I28" s="941"/>
      <c r="J28" s="941"/>
      <c r="K28" s="1807"/>
    </row>
    <row r="29" spans="2:14" ht="12" customHeight="1">
      <c r="B29" s="1808"/>
      <c r="C29" s="1715">
        <v>2020</v>
      </c>
      <c r="D29" s="572"/>
      <c r="E29" s="572"/>
      <c r="F29" s="572"/>
      <c r="G29" s="572"/>
      <c r="H29" s="572"/>
      <c r="I29" s="572"/>
      <c r="J29" s="572"/>
      <c r="K29" s="1809"/>
    </row>
    <row r="30" spans="2:14" ht="3" customHeight="1">
      <c r="B30" s="1634"/>
      <c r="C30" s="941"/>
      <c r="D30" s="941"/>
      <c r="E30" s="941"/>
      <c r="F30" s="1810"/>
      <c r="G30" s="1810"/>
      <c r="H30" s="1810"/>
      <c r="I30" s="1810"/>
      <c r="J30" s="1810"/>
      <c r="K30" s="1811"/>
    </row>
    <row r="31" spans="2:14" ht="8.1" customHeight="1">
      <c r="B31" s="1634"/>
      <c r="C31" s="1813">
        <v>0.1</v>
      </c>
      <c r="D31" s="1813" t="s">
        <v>242</v>
      </c>
      <c r="E31" s="1814">
        <v>0.25</v>
      </c>
      <c r="F31" s="1810">
        <v>20069</v>
      </c>
      <c r="G31" s="1810">
        <v>23237</v>
      </c>
      <c r="H31" s="1810">
        <v>22267</v>
      </c>
      <c r="I31" s="1810">
        <v>28012</v>
      </c>
      <c r="J31" s="1810">
        <v>32937</v>
      </c>
      <c r="K31" s="1811">
        <v>25563</v>
      </c>
    </row>
    <row r="32" spans="2:14" ht="8.1" customHeight="1">
      <c r="B32" s="1634"/>
      <c r="C32" s="1815">
        <v>0.25</v>
      </c>
      <c r="D32" s="1813" t="s">
        <v>242</v>
      </c>
      <c r="E32" s="1814">
        <v>1</v>
      </c>
      <c r="F32" s="1810">
        <v>20703</v>
      </c>
      <c r="G32" s="1810">
        <v>21186</v>
      </c>
      <c r="H32" s="1810">
        <v>25452</v>
      </c>
      <c r="I32" s="1810">
        <v>32419</v>
      </c>
      <c r="J32" s="1810">
        <v>34141</v>
      </c>
      <c r="K32" s="1811">
        <v>26014</v>
      </c>
    </row>
    <row r="33" spans="2:12" ht="8.1" customHeight="1">
      <c r="B33" s="1634"/>
      <c r="C33" s="1813">
        <v>1</v>
      </c>
      <c r="D33" s="1813" t="s">
        <v>242</v>
      </c>
      <c r="E33" s="1814">
        <v>2</v>
      </c>
      <c r="F33" s="1810">
        <v>21814</v>
      </c>
      <c r="G33" s="1810">
        <v>24797</v>
      </c>
      <c r="H33" s="1810">
        <v>31558</v>
      </c>
      <c r="I33" s="1810">
        <v>44400</v>
      </c>
      <c r="J33" s="1810">
        <v>40563</v>
      </c>
      <c r="K33" s="1811">
        <v>30979</v>
      </c>
    </row>
    <row r="34" spans="2:12" ht="8.1" customHeight="1">
      <c r="B34" s="1634"/>
      <c r="C34" s="1813">
        <v>2</v>
      </c>
      <c r="D34" s="1813" t="s">
        <v>242</v>
      </c>
      <c r="E34" s="1814">
        <v>5</v>
      </c>
      <c r="F34" s="1810">
        <v>26396</v>
      </c>
      <c r="G34" s="1810">
        <v>25372</v>
      </c>
      <c r="H34" s="1810">
        <v>33354</v>
      </c>
      <c r="I34" s="1810">
        <v>42079</v>
      </c>
      <c r="J34" s="1810">
        <v>40011</v>
      </c>
      <c r="K34" s="1811">
        <v>31664</v>
      </c>
    </row>
    <row r="35" spans="2:12" ht="8.1" customHeight="1">
      <c r="B35" s="1634"/>
      <c r="C35" s="1816" t="s">
        <v>2365</v>
      </c>
      <c r="D35" s="1817"/>
      <c r="E35" s="1818"/>
      <c r="F35" s="1810">
        <v>20857</v>
      </c>
      <c r="G35" s="1810">
        <v>19540</v>
      </c>
      <c r="H35" s="1810">
        <v>24737</v>
      </c>
      <c r="I35" s="1810">
        <v>29923</v>
      </c>
      <c r="J35" s="1810">
        <v>35805</v>
      </c>
      <c r="K35" s="1811">
        <v>24560</v>
      </c>
    </row>
    <row r="36" spans="2:12" ht="3" customHeight="1">
      <c r="B36" s="1819"/>
      <c r="C36" s="1820"/>
      <c r="D36" s="1820"/>
      <c r="E36" s="1821"/>
      <c r="F36" s="1822"/>
      <c r="G36" s="1822"/>
      <c r="H36" s="1822"/>
      <c r="I36" s="1822"/>
      <c r="J36" s="1822"/>
      <c r="K36" s="1823"/>
    </row>
    <row r="37" spans="2:12" ht="3" customHeight="1">
      <c r="B37" s="1634"/>
      <c r="C37" s="941"/>
      <c r="D37" s="941"/>
      <c r="E37" s="1647"/>
      <c r="F37" s="1810"/>
      <c r="G37" s="1810"/>
      <c r="H37" s="1810"/>
      <c r="I37" s="1810"/>
      <c r="J37" s="1810"/>
      <c r="K37" s="1811"/>
    </row>
    <row r="38" spans="2:12" ht="8.1" customHeight="1">
      <c r="B38" s="1634"/>
      <c r="C38" s="941"/>
      <c r="D38" s="941"/>
      <c r="E38" s="1824" t="s">
        <v>2366</v>
      </c>
      <c r="F38" s="1810">
        <v>22054</v>
      </c>
      <c r="G38" s="1810">
        <v>21371</v>
      </c>
      <c r="H38" s="1810">
        <v>27033</v>
      </c>
      <c r="I38" s="1810">
        <v>34899</v>
      </c>
      <c r="J38" s="1810">
        <v>36872</v>
      </c>
      <c r="K38" s="1811">
        <v>26777</v>
      </c>
    </row>
    <row r="39" spans="2:12" ht="3" customHeight="1">
      <c r="B39" s="1627"/>
      <c r="C39" s="1625"/>
      <c r="D39" s="1625"/>
      <c r="E39" s="1825"/>
      <c r="F39" s="1826"/>
      <c r="G39" s="1826"/>
      <c r="H39" s="1826"/>
      <c r="I39" s="1826"/>
      <c r="J39" s="1826"/>
      <c r="K39" s="1827"/>
    </row>
    <row r="42" spans="2:12">
      <c r="K42" s="550" t="s">
        <v>2367</v>
      </c>
    </row>
    <row r="44" spans="2:12">
      <c r="F44" s="1812"/>
      <c r="G44" s="1812"/>
      <c r="H44" s="1812"/>
    </row>
    <row r="45" spans="2:12">
      <c r="F45" s="1812"/>
      <c r="G45" s="1812"/>
      <c r="H45" s="1812"/>
      <c r="I45" s="1812"/>
      <c r="J45" s="1812"/>
      <c r="K45" s="1812"/>
      <c r="L45" s="1812"/>
    </row>
  </sheetData>
  <mergeCells count="8">
    <mergeCell ref="K12:K13"/>
    <mergeCell ref="C17:K17"/>
    <mergeCell ref="B11:E13"/>
    <mergeCell ref="F12:F13"/>
    <mergeCell ref="G12:G13"/>
    <mergeCell ref="H12:H13"/>
    <mergeCell ref="I12:I13"/>
    <mergeCell ref="J12:J13"/>
  </mergeCells>
  <pageMargins left="0.78740157480314965" right="0.78740157480314965" top="0.39370078740157483" bottom="0.19685039370078741" header="0.19685039370078741" footer="0.19685039370078741"/>
  <pageSetup paperSize="9" orientation="portrait" horizontalDpi="300" verticalDpi="300" r:id="rId1"/>
  <headerFooter alignWithMargins="0">
    <oddFooter>&amp;L&amp;D / &amp;T&amp;R &amp;A</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tabColor rgb="FF80CDEC"/>
    <pageSetUpPr fitToPage="1"/>
  </sheetPr>
  <dimension ref="A1:Q46"/>
  <sheetViews>
    <sheetView showGridLines="0" zoomScale="160" zoomScaleNormal="160" workbookViewId="0">
      <selection activeCell="A27" sqref="A27"/>
    </sheetView>
  </sheetViews>
  <sheetFormatPr baseColWidth="10" defaultRowHeight="12.75"/>
  <cols>
    <col min="1" max="1" width="13.28515625" style="353" customWidth="1"/>
    <col min="2" max="2" width="15.28515625" style="353" customWidth="1"/>
    <col min="3" max="3" width="7.140625" style="353" customWidth="1"/>
    <col min="4" max="4" width="5.140625" style="353" customWidth="1"/>
    <col min="5" max="6" width="5.28515625" style="353" customWidth="1"/>
    <col min="7" max="7" width="5.140625" style="353" customWidth="1"/>
    <col min="8" max="8" width="5.28515625" style="353" customWidth="1"/>
    <col min="9" max="10" width="5.140625" style="353" customWidth="1"/>
    <col min="11" max="12" width="5.28515625" style="353" customWidth="1"/>
    <col min="13" max="13" width="5.140625" style="353" customWidth="1"/>
    <col min="14" max="14" width="5.42578125" style="353" customWidth="1"/>
    <col min="15" max="15" width="5.28515625" style="353" customWidth="1"/>
    <col min="16" max="16" width="5.140625" style="353" customWidth="1"/>
    <col min="17" max="16384" width="11.42578125" style="353"/>
  </cols>
  <sheetData>
    <row r="1" spans="1:17">
      <c r="A1" s="537" t="s">
        <v>1586</v>
      </c>
      <c r="B1" s="382"/>
      <c r="C1" s="382"/>
      <c r="D1" s="382"/>
      <c r="E1" s="382"/>
      <c r="F1" s="382"/>
      <c r="G1" s="382"/>
      <c r="H1" s="382"/>
      <c r="I1" s="382"/>
      <c r="J1" s="382"/>
      <c r="K1" s="382"/>
      <c r="L1" s="382"/>
      <c r="M1" s="382"/>
      <c r="N1" s="382"/>
      <c r="O1" s="382"/>
      <c r="P1" s="382"/>
    </row>
    <row r="2" spans="1:17" ht="15" customHeight="1">
      <c r="A2" s="381" t="s">
        <v>1585</v>
      </c>
      <c r="B2" s="382"/>
      <c r="C2" s="382"/>
      <c r="D2" s="382"/>
      <c r="E2" s="382"/>
      <c r="F2" s="382"/>
      <c r="G2" s="382"/>
      <c r="H2" s="382"/>
      <c r="I2" s="382"/>
      <c r="J2" s="382"/>
      <c r="K2" s="382"/>
      <c r="L2" s="382"/>
      <c r="M2" s="382"/>
      <c r="N2" s="382"/>
      <c r="O2" s="382"/>
      <c r="P2" s="382"/>
    </row>
    <row r="3" spans="1:17" ht="24.75" customHeight="1">
      <c r="A3" s="1092" t="s">
        <v>1584</v>
      </c>
      <c r="B3" s="1091" t="s">
        <v>1583</v>
      </c>
      <c r="C3" s="1090" t="s">
        <v>1333</v>
      </c>
      <c r="D3" s="1089" t="s">
        <v>1365</v>
      </c>
      <c r="E3" s="1089" t="s">
        <v>1364</v>
      </c>
      <c r="F3" s="1089" t="s">
        <v>1582</v>
      </c>
      <c r="G3" s="1089" t="s">
        <v>1362</v>
      </c>
      <c r="H3" s="1089" t="s">
        <v>169</v>
      </c>
      <c r="I3" s="1089" t="s">
        <v>1361</v>
      </c>
      <c r="J3" s="1089" t="s">
        <v>1360</v>
      </c>
      <c r="K3" s="1089" t="s">
        <v>1359</v>
      </c>
      <c r="L3" s="1089" t="s">
        <v>1358</v>
      </c>
      <c r="M3" s="1089" t="s">
        <v>1357</v>
      </c>
      <c r="N3" s="1089" t="s">
        <v>1356</v>
      </c>
      <c r="O3" s="1089" t="s">
        <v>1355</v>
      </c>
      <c r="P3" s="1089" t="s">
        <v>1491</v>
      </c>
    </row>
    <row r="4" spans="1:17" ht="9.75" customHeight="1">
      <c r="A4" s="1075" t="s">
        <v>1581</v>
      </c>
      <c r="B4" s="1072" t="s">
        <v>1580</v>
      </c>
      <c r="C4" s="1072">
        <v>2023</v>
      </c>
      <c r="D4" s="1071">
        <v>7.4382999999999999</v>
      </c>
      <c r="E4" s="1069">
        <v>7.4447000000000001</v>
      </c>
      <c r="F4" s="1069">
        <v>7.4455999999999998</v>
      </c>
      <c r="G4" s="1069">
        <v>7.4518000000000004</v>
      </c>
      <c r="H4" s="1069">
        <v>7.4485000000000001</v>
      </c>
      <c r="I4" s="1069">
        <v>7.4492000000000003</v>
      </c>
      <c r="J4" s="1069">
        <v>7.4508000000000001</v>
      </c>
      <c r="K4" s="1069">
        <v>7.4522000000000004</v>
      </c>
      <c r="L4" s="1069">
        <v>7.4565999999999999</v>
      </c>
      <c r="M4" s="1069">
        <v>7.4603999999999999</v>
      </c>
      <c r="N4" s="1069">
        <v>7.4581</v>
      </c>
      <c r="O4" s="1070">
        <v>7.4555999999999996</v>
      </c>
      <c r="P4" s="1069">
        <v>7.4508999999999999</v>
      </c>
      <c r="Q4" s="1068"/>
    </row>
    <row r="5" spans="1:17" ht="9.75" customHeight="1">
      <c r="A5" s="1074" t="s">
        <v>1581</v>
      </c>
      <c r="B5" s="1073" t="s">
        <v>1580</v>
      </c>
      <c r="C5" s="1072">
        <v>2024</v>
      </c>
      <c r="D5" s="1071">
        <v>7.4572000000000003</v>
      </c>
      <c r="E5" s="1069"/>
      <c r="F5" s="1069"/>
      <c r="G5" s="1069"/>
      <c r="H5" s="1069"/>
      <c r="I5" s="1069"/>
      <c r="J5" s="1069"/>
      <c r="K5" s="1069"/>
      <c r="L5" s="1069"/>
      <c r="M5" s="1069"/>
      <c r="N5" s="1069"/>
      <c r="O5" s="1070"/>
      <c r="P5" s="1069"/>
      <c r="Q5" s="1068"/>
    </row>
    <row r="6" spans="1:17" ht="9.75" customHeight="1">
      <c r="A6" s="1075" t="s">
        <v>1579</v>
      </c>
      <c r="B6" s="1072" t="s">
        <v>1578</v>
      </c>
      <c r="C6" s="1072">
        <f t="shared" ref="C6:C23" si="0">C4</f>
        <v>2023</v>
      </c>
      <c r="D6" s="1071">
        <v>11.2051</v>
      </c>
      <c r="E6" s="1069">
        <v>11.172499999999999</v>
      </c>
      <c r="F6" s="1069">
        <v>11.227600000000001</v>
      </c>
      <c r="G6" s="1069">
        <v>11.337</v>
      </c>
      <c r="H6" s="1069">
        <v>11.3697</v>
      </c>
      <c r="I6" s="1069">
        <v>11.676600000000001</v>
      </c>
      <c r="J6" s="1069">
        <v>11.6343</v>
      </c>
      <c r="K6" s="1069">
        <v>11.8117</v>
      </c>
      <c r="L6" s="1069">
        <v>11.841699999999999</v>
      </c>
      <c r="M6" s="1069">
        <v>11.6472</v>
      </c>
      <c r="N6" s="1069">
        <v>11.547499999999999</v>
      </c>
      <c r="O6" s="1069">
        <v>11.2028</v>
      </c>
      <c r="P6" s="1071">
        <v>11.4788</v>
      </c>
      <c r="Q6" s="1068"/>
    </row>
    <row r="7" spans="1:17" ht="9.75" customHeight="1">
      <c r="A7" s="1074" t="s">
        <v>1579</v>
      </c>
      <c r="B7" s="1073" t="s">
        <v>1578</v>
      </c>
      <c r="C7" s="1072">
        <f t="shared" si="0"/>
        <v>2024</v>
      </c>
      <c r="D7" s="1071">
        <v>11.2834</v>
      </c>
      <c r="E7" s="1069"/>
      <c r="F7" s="1069"/>
      <c r="G7" s="1069"/>
      <c r="H7" s="1069"/>
      <c r="I7" s="1069"/>
      <c r="J7" s="1069"/>
      <c r="K7" s="1069"/>
      <c r="L7" s="1069"/>
      <c r="M7" s="1069"/>
      <c r="N7" s="1069"/>
      <c r="O7" s="1070"/>
      <c r="P7" s="1069"/>
      <c r="Q7" s="1068"/>
    </row>
    <row r="8" spans="1:17" ht="9.75" customHeight="1">
      <c r="A8" s="1075" t="s">
        <v>1577</v>
      </c>
      <c r="B8" s="1072" t="s">
        <v>1576</v>
      </c>
      <c r="C8" s="1072">
        <f t="shared" si="0"/>
        <v>2023</v>
      </c>
      <c r="D8" s="1087">
        <v>0.88212000000000002</v>
      </c>
      <c r="E8" s="1088">
        <v>0.88549999999999995</v>
      </c>
      <c r="F8" s="1088">
        <v>0.88192000000000004</v>
      </c>
      <c r="G8" s="1088">
        <v>0.88114999999999999</v>
      </c>
      <c r="H8" s="1088">
        <v>0.87041000000000002</v>
      </c>
      <c r="I8" s="1088">
        <v>0.85860999999999998</v>
      </c>
      <c r="J8" s="1088">
        <v>0.85855999999999999</v>
      </c>
      <c r="K8" s="1088">
        <v>0.85892000000000002</v>
      </c>
      <c r="L8" s="1088">
        <v>0.86158000000000001</v>
      </c>
      <c r="M8" s="1088">
        <v>0.86797999999999997</v>
      </c>
      <c r="N8" s="1088">
        <v>0.87044999999999995</v>
      </c>
      <c r="O8" s="1088">
        <v>0.86168</v>
      </c>
      <c r="P8" s="1084">
        <v>0.86978999999999995</v>
      </c>
      <c r="Q8" s="1068"/>
    </row>
    <row r="9" spans="1:17" ht="9.75" customHeight="1">
      <c r="A9" s="1074" t="s">
        <v>1577</v>
      </c>
      <c r="B9" s="1073" t="s">
        <v>1576</v>
      </c>
      <c r="C9" s="1072">
        <f t="shared" si="0"/>
        <v>2024</v>
      </c>
      <c r="D9" s="1087">
        <v>0.85872999999999999</v>
      </c>
      <c r="E9" s="1085"/>
      <c r="F9" s="1086"/>
      <c r="G9" s="1085"/>
      <c r="H9" s="1085"/>
      <c r="I9" s="1085"/>
      <c r="J9" s="1085"/>
      <c r="K9" s="1085"/>
      <c r="L9" s="1085"/>
      <c r="M9" s="1085"/>
      <c r="N9" s="1085"/>
      <c r="O9" s="1085"/>
      <c r="P9" s="1084"/>
      <c r="Q9" s="1068"/>
    </row>
    <row r="10" spans="1:17" ht="9.75" customHeight="1">
      <c r="A10" s="1075" t="s">
        <v>1575</v>
      </c>
      <c r="B10" s="1072" t="s">
        <v>1574</v>
      </c>
      <c r="C10" s="1072">
        <f t="shared" si="0"/>
        <v>2023</v>
      </c>
      <c r="D10" s="1071">
        <v>10.7149</v>
      </c>
      <c r="E10" s="1069">
        <v>10.9529</v>
      </c>
      <c r="F10" s="1069">
        <v>11.2858</v>
      </c>
      <c r="G10" s="1069">
        <v>11.518700000000001</v>
      </c>
      <c r="H10" s="1069">
        <v>11.733000000000001</v>
      </c>
      <c r="I10" s="1069">
        <v>11.7164</v>
      </c>
      <c r="J10" s="1069">
        <v>11.3474</v>
      </c>
      <c r="K10" s="1069">
        <v>11.412699999999999</v>
      </c>
      <c r="L10" s="1069">
        <v>11.452500000000001</v>
      </c>
      <c r="M10" s="1069">
        <v>11.628399999999999</v>
      </c>
      <c r="N10" s="1069">
        <v>11.7958</v>
      </c>
      <c r="O10" s="1070">
        <v>11.533300000000001</v>
      </c>
      <c r="P10" s="1069">
        <v>11.424799999999999</v>
      </c>
      <c r="Q10" s="1068"/>
    </row>
    <row r="11" spans="1:17" ht="9.75" customHeight="1">
      <c r="A11" s="1074" t="s">
        <v>1575</v>
      </c>
      <c r="B11" s="1073" t="s">
        <v>1574</v>
      </c>
      <c r="C11" s="1072">
        <f t="shared" si="0"/>
        <v>2024</v>
      </c>
      <c r="D11" s="1071">
        <v>11.350099999999999</v>
      </c>
      <c r="E11" s="1069"/>
      <c r="F11" s="1069"/>
      <c r="G11" s="1069"/>
      <c r="H11" s="1069"/>
      <c r="I11" s="1069"/>
      <c r="J11" s="1069"/>
      <c r="K11" s="1069"/>
      <c r="L11" s="1069"/>
      <c r="M11" s="1069"/>
      <c r="N11" s="1069"/>
      <c r="O11" s="1070"/>
      <c r="P11" s="1069"/>
      <c r="Q11" s="1068"/>
    </row>
    <row r="12" spans="1:17" ht="9.75" customHeight="1">
      <c r="A12" s="1075" t="s">
        <v>1573</v>
      </c>
      <c r="B12" s="1072" t="s">
        <v>1572</v>
      </c>
      <c r="C12" s="1072">
        <f t="shared" si="0"/>
        <v>2023</v>
      </c>
      <c r="D12" s="1083">
        <v>0.99609999999999999</v>
      </c>
      <c r="E12" s="1069">
        <v>0.99050000000000005</v>
      </c>
      <c r="F12" s="1082">
        <v>0.99080000000000001</v>
      </c>
      <c r="G12" s="1069">
        <v>0.98460000000000003</v>
      </c>
      <c r="H12" s="1069">
        <v>0.97509999999999997</v>
      </c>
      <c r="I12" s="1069">
        <v>0.97640000000000005</v>
      </c>
      <c r="J12" s="1069">
        <v>0.96630000000000005</v>
      </c>
      <c r="K12" s="1069">
        <v>0.95879999999999999</v>
      </c>
      <c r="L12" s="1069">
        <v>0.96</v>
      </c>
      <c r="M12" s="1069">
        <v>0.95469999999999999</v>
      </c>
      <c r="N12" s="1069">
        <v>0.96340000000000003</v>
      </c>
      <c r="O12" s="1070">
        <v>0.94410000000000005</v>
      </c>
      <c r="P12" s="1069">
        <v>0.9718</v>
      </c>
      <c r="Q12" s="1068"/>
    </row>
    <row r="13" spans="1:17" ht="9.75" customHeight="1">
      <c r="A13" s="1074" t="s">
        <v>1573</v>
      </c>
      <c r="B13" s="1073" t="s">
        <v>1572</v>
      </c>
      <c r="C13" s="1072">
        <f t="shared" si="0"/>
        <v>2024</v>
      </c>
      <c r="D13" s="1083">
        <v>0.93679999999999997</v>
      </c>
      <c r="E13" s="1069"/>
      <c r="F13" s="1082"/>
      <c r="G13" s="1069"/>
      <c r="H13" s="1069"/>
      <c r="I13" s="1069"/>
      <c r="J13" s="1069"/>
      <c r="K13" s="1069"/>
      <c r="L13" s="1069"/>
      <c r="M13" s="1069"/>
      <c r="N13" s="1069"/>
      <c r="O13" s="1070"/>
      <c r="P13" s="1069"/>
      <c r="Q13" s="1068"/>
    </row>
    <row r="14" spans="1:17" ht="9.75" customHeight="1">
      <c r="A14" s="1075" t="s">
        <v>1571</v>
      </c>
      <c r="B14" s="1072" t="s">
        <v>1570</v>
      </c>
      <c r="C14" s="1072">
        <f t="shared" si="0"/>
        <v>2023</v>
      </c>
      <c r="D14" s="1083">
        <v>1.0769</v>
      </c>
      <c r="E14" s="1069">
        <v>1.0714999999999999</v>
      </c>
      <c r="F14" s="1082">
        <v>1.0706</v>
      </c>
      <c r="G14" s="1069">
        <v>1.0968</v>
      </c>
      <c r="H14" s="1069">
        <v>1.0868</v>
      </c>
      <c r="I14" s="1069">
        <v>1.0840000000000001</v>
      </c>
      <c r="J14" s="1069">
        <v>1.1057999999999999</v>
      </c>
      <c r="K14" s="1069">
        <v>1.0909</v>
      </c>
      <c r="L14" s="1069">
        <v>1.0684</v>
      </c>
      <c r="M14" s="1069">
        <v>1.0563</v>
      </c>
      <c r="N14" s="1069">
        <v>1.0808</v>
      </c>
      <c r="O14" s="1070">
        <v>1.0903</v>
      </c>
      <c r="P14" s="1069">
        <v>1.0812999999999999</v>
      </c>
      <c r="Q14" s="1068"/>
    </row>
    <row r="15" spans="1:17" ht="9.75" customHeight="1">
      <c r="A15" s="1074" t="s">
        <v>1571</v>
      </c>
      <c r="B15" s="1073" t="s">
        <v>1570</v>
      </c>
      <c r="C15" s="1072">
        <f t="shared" si="0"/>
        <v>2024</v>
      </c>
      <c r="D15" s="1083">
        <v>1.0905</v>
      </c>
      <c r="E15" s="1069"/>
      <c r="F15" s="1082"/>
      <c r="G15" s="1069"/>
      <c r="H15" s="1069"/>
      <c r="I15" s="1069"/>
      <c r="J15" s="1069"/>
      <c r="K15" s="1069"/>
      <c r="L15" s="1069"/>
      <c r="M15" s="1069"/>
      <c r="N15" s="1069"/>
      <c r="O15" s="1070"/>
      <c r="P15" s="1069"/>
      <c r="Q15" s="1068"/>
    </row>
    <row r="16" spans="1:17" ht="9.75" customHeight="1">
      <c r="A16" s="1075" t="s">
        <v>1569</v>
      </c>
      <c r="B16" s="1072" t="s">
        <v>1568</v>
      </c>
      <c r="C16" s="1072">
        <f t="shared" si="0"/>
        <v>2023</v>
      </c>
      <c r="D16" s="1078">
        <v>140.54</v>
      </c>
      <c r="E16" s="1076">
        <v>142.38</v>
      </c>
      <c r="F16" s="1076">
        <v>143.01</v>
      </c>
      <c r="G16" s="1076">
        <v>146.51</v>
      </c>
      <c r="H16" s="1076">
        <v>148.93</v>
      </c>
      <c r="I16" s="1076">
        <v>153.15</v>
      </c>
      <c r="J16" s="1076">
        <v>155.94</v>
      </c>
      <c r="K16" s="1076">
        <v>157.96</v>
      </c>
      <c r="L16" s="1076">
        <v>157.80000000000001</v>
      </c>
      <c r="M16" s="1076">
        <v>158.04</v>
      </c>
      <c r="N16" s="1076">
        <v>161.84</v>
      </c>
      <c r="O16" s="1077">
        <v>157.21</v>
      </c>
      <c r="P16" s="1076">
        <v>151.99</v>
      </c>
      <c r="Q16" s="1068"/>
    </row>
    <row r="17" spans="1:17" ht="9.75" customHeight="1">
      <c r="A17" s="1074" t="s">
        <v>1569</v>
      </c>
      <c r="B17" s="1073" t="s">
        <v>1568</v>
      </c>
      <c r="C17" s="1072">
        <f t="shared" si="0"/>
        <v>2024</v>
      </c>
      <c r="D17" s="1078">
        <v>159.46</v>
      </c>
      <c r="E17" s="1076"/>
      <c r="F17" s="1076"/>
      <c r="G17" s="1076"/>
      <c r="H17" s="1076"/>
      <c r="I17" s="1076"/>
      <c r="J17" s="1076"/>
      <c r="K17" s="1076"/>
      <c r="L17" s="1076"/>
      <c r="M17" s="1076"/>
      <c r="N17" s="1076"/>
      <c r="O17" s="1077"/>
      <c r="P17" s="1076"/>
      <c r="Q17" s="1068"/>
    </row>
    <row r="18" spans="1:17" ht="9.75" customHeight="1">
      <c r="A18" s="1075" t="s">
        <v>1567</v>
      </c>
      <c r="B18" s="1072" t="s">
        <v>1566</v>
      </c>
      <c r="C18" s="1072">
        <f t="shared" si="0"/>
        <v>2023</v>
      </c>
      <c r="D18" s="1081">
        <v>23.957999999999998</v>
      </c>
      <c r="E18" s="1079">
        <v>23.712</v>
      </c>
      <c r="F18" s="1079">
        <v>23.683</v>
      </c>
      <c r="G18" s="1079">
        <v>23.437000000000001</v>
      </c>
      <c r="H18" s="1079">
        <v>23.594999999999999</v>
      </c>
      <c r="I18" s="1079">
        <v>23.695</v>
      </c>
      <c r="J18" s="1079">
        <v>23.891999999999999</v>
      </c>
      <c r="K18" s="1079">
        <v>24.108000000000001</v>
      </c>
      <c r="L18" s="1079">
        <v>24.38</v>
      </c>
      <c r="M18" s="1079">
        <v>24.584</v>
      </c>
      <c r="N18" s="1079">
        <v>24.484999999999999</v>
      </c>
      <c r="O18" s="1080">
        <v>24.478000000000002</v>
      </c>
      <c r="P18" s="1079">
        <v>24.004000000000001</v>
      </c>
      <c r="Q18" s="1068"/>
    </row>
    <row r="19" spans="1:17" ht="9.75" customHeight="1">
      <c r="A19" s="1074" t="s">
        <v>1567</v>
      </c>
      <c r="B19" s="1073" t="s">
        <v>1566</v>
      </c>
      <c r="C19" s="1072">
        <f t="shared" si="0"/>
        <v>2024</v>
      </c>
      <c r="D19" s="1081">
        <v>24.716000000000001</v>
      </c>
      <c r="E19" s="1079"/>
      <c r="F19" s="1079"/>
      <c r="G19" s="1079"/>
      <c r="H19" s="1079"/>
      <c r="I19" s="1079"/>
      <c r="J19" s="1079"/>
      <c r="K19" s="1079"/>
      <c r="L19" s="1079"/>
      <c r="M19" s="1079"/>
      <c r="N19" s="1079"/>
      <c r="O19" s="1080"/>
      <c r="P19" s="1079"/>
      <c r="Q19" s="1068"/>
    </row>
    <row r="20" spans="1:17" ht="9.75" customHeight="1">
      <c r="A20" s="1075" t="s">
        <v>1565</v>
      </c>
      <c r="B20" s="1072" t="s">
        <v>1564</v>
      </c>
      <c r="C20" s="1072">
        <f t="shared" si="0"/>
        <v>2023</v>
      </c>
      <c r="D20" s="1078">
        <v>396.03</v>
      </c>
      <c r="E20" s="1076">
        <v>384.91</v>
      </c>
      <c r="F20" s="1076">
        <v>385.01</v>
      </c>
      <c r="G20" s="1076">
        <v>375.34</v>
      </c>
      <c r="H20" s="1076">
        <v>372.37</v>
      </c>
      <c r="I20" s="1076">
        <v>370.6</v>
      </c>
      <c r="J20" s="1076">
        <v>379.04</v>
      </c>
      <c r="K20" s="1076">
        <v>385.05</v>
      </c>
      <c r="L20" s="1076">
        <v>386.43</v>
      </c>
      <c r="M20" s="1076">
        <v>385.33</v>
      </c>
      <c r="N20" s="1076">
        <v>379.19</v>
      </c>
      <c r="O20" s="1077">
        <v>381.8</v>
      </c>
      <c r="P20" s="1076">
        <v>381.85</v>
      </c>
      <c r="Q20" s="1068"/>
    </row>
    <row r="21" spans="1:17" ht="9.75" customHeight="1">
      <c r="A21" s="1074" t="s">
        <v>1565</v>
      </c>
      <c r="B21" s="1073" t="s">
        <v>1564</v>
      </c>
      <c r="C21" s="1072">
        <f t="shared" si="0"/>
        <v>2024</v>
      </c>
      <c r="D21" s="1078">
        <v>382.04</v>
      </c>
      <c r="E21" s="1076"/>
      <c r="F21" s="1076"/>
      <c r="G21" s="1076"/>
      <c r="H21" s="1076"/>
      <c r="I21" s="1076"/>
      <c r="J21" s="1076"/>
      <c r="K21" s="1076"/>
      <c r="L21" s="1076"/>
      <c r="M21" s="1076"/>
      <c r="N21" s="1076"/>
      <c r="O21" s="1077"/>
      <c r="P21" s="1076"/>
      <c r="Q21" s="1068"/>
    </row>
    <row r="22" spans="1:17" ht="9.75" customHeight="1">
      <c r="A22" s="1075" t="s">
        <v>1563</v>
      </c>
      <c r="B22" s="1072" t="s">
        <v>1562</v>
      </c>
      <c r="C22" s="1072">
        <f t="shared" si="0"/>
        <v>2023</v>
      </c>
      <c r="D22" s="1071">
        <v>4.6974</v>
      </c>
      <c r="E22" s="1069">
        <v>4.7415000000000003</v>
      </c>
      <c r="F22" s="1069">
        <v>4.6893000000000002</v>
      </c>
      <c r="G22" s="1069">
        <v>4.6319999999999997</v>
      </c>
      <c r="H22" s="1069">
        <v>4.5345000000000004</v>
      </c>
      <c r="I22" s="1069">
        <v>4.4607999999999999</v>
      </c>
      <c r="J22" s="1069">
        <v>4.4431000000000003</v>
      </c>
      <c r="K22" s="1069">
        <v>4.4600999999999997</v>
      </c>
      <c r="L22" s="1069">
        <v>4.5980999999999996</v>
      </c>
      <c r="M22" s="1069">
        <v>4.5124000000000004</v>
      </c>
      <c r="N22" s="1069">
        <v>4.4020000000000001</v>
      </c>
      <c r="O22" s="1070">
        <v>4.3334999999999999</v>
      </c>
      <c r="P22" s="1069">
        <v>4.5419999999999998</v>
      </c>
      <c r="Q22" s="1068"/>
    </row>
    <row r="23" spans="1:17" ht="9.75" customHeight="1">
      <c r="A23" s="1074" t="s">
        <v>1563</v>
      </c>
      <c r="B23" s="1073" t="s">
        <v>1562</v>
      </c>
      <c r="C23" s="1072">
        <f t="shared" si="0"/>
        <v>2024</v>
      </c>
      <c r="D23" s="1071">
        <v>4.3647999999999998</v>
      </c>
      <c r="E23" s="1069"/>
      <c r="F23" s="1069"/>
      <c r="G23" s="1069"/>
      <c r="H23" s="1069"/>
      <c r="I23" s="1069"/>
      <c r="J23" s="1069"/>
      <c r="K23" s="1069"/>
      <c r="L23" s="1069"/>
      <c r="M23" s="1069"/>
      <c r="N23" s="1069"/>
      <c r="O23" s="1070"/>
      <c r="P23" s="1069"/>
      <c r="Q23" s="1068"/>
    </row>
    <row r="24" spans="1:17" ht="10.5" customHeight="1">
      <c r="A24" s="392" t="s">
        <v>1561</v>
      </c>
      <c r="B24" s="392"/>
      <c r="C24" s="392"/>
      <c r="D24" s="392"/>
      <c r="E24" s="392"/>
      <c r="F24" s="392"/>
      <c r="G24" s="392"/>
      <c r="H24" s="392"/>
      <c r="I24" s="469"/>
      <c r="J24" s="469"/>
      <c r="K24" s="469"/>
      <c r="L24" s="469"/>
      <c r="M24" s="469"/>
      <c r="N24" s="469"/>
      <c r="O24" s="392"/>
      <c r="P24" s="392"/>
    </row>
    <row r="25" spans="1:17" ht="10.5" customHeight="1">
      <c r="A25" s="392" t="s">
        <v>1560</v>
      </c>
      <c r="B25" s="392"/>
      <c r="C25" s="392"/>
      <c r="D25" s="392"/>
      <c r="E25" s="392"/>
      <c r="F25" s="392"/>
      <c r="G25" s="392"/>
      <c r="H25" s="392"/>
      <c r="I25" s="469"/>
      <c r="J25" s="469"/>
      <c r="K25" s="469"/>
      <c r="L25" s="392"/>
      <c r="M25" s="392"/>
      <c r="N25" s="392"/>
      <c r="O25" s="392"/>
      <c r="P25" s="392"/>
    </row>
    <row r="26" spans="1:17" ht="10.5" customHeight="1">
      <c r="A26" s="1067" t="s">
        <v>1559</v>
      </c>
      <c r="B26" s="392"/>
      <c r="C26" s="392"/>
      <c r="D26" s="392"/>
      <c r="E26" s="392"/>
      <c r="F26" s="392"/>
      <c r="G26" s="392"/>
      <c r="H26" s="392"/>
      <c r="I26" s="469"/>
      <c r="J26" s="469"/>
      <c r="K26" s="469"/>
      <c r="L26" s="392"/>
      <c r="M26" s="392"/>
      <c r="N26" s="392"/>
      <c r="O26" s="392"/>
      <c r="P26" s="392"/>
    </row>
    <row r="27" spans="1:17" ht="34.5" customHeight="1">
      <c r="A27" s="1066" t="s">
        <v>1558</v>
      </c>
      <c r="B27" s="392"/>
      <c r="C27" s="392"/>
      <c r="D27" s="392"/>
      <c r="E27" s="392"/>
      <c r="F27" s="392"/>
      <c r="G27" s="392"/>
      <c r="H27" s="392"/>
      <c r="I27" s="392"/>
      <c r="J27" s="392"/>
      <c r="K27" s="392"/>
      <c r="L27" s="392"/>
      <c r="M27" s="392"/>
      <c r="N27" s="392"/>
      <c r="O27" s="392"/>
      <c r="P27" s="392"/>
    </row>
    <row r="28" spans="1:17" ht="10.5" customHeight="1">
      <c r="A28" s="392" t="s">
        <v>1557</v>
      </c>
      <c r="B28" s="392" t="s">
        <v>1556</v>
      </c>
      <c r="C28" s="392"/>
      <c r="D28" s="392"/>
      <c r="E28" s="392"/>
      <c r="I28" s="392"/>
      <c r="J28" s="392"/>
      <c r="N28" s="392"/>
      <c r="O28" s="1065"/>
      <c r="P28" s="392"/>
    </row>
    <row r="29" spans="1:17" ht="9.9499999999999993" customHeight="1">
      <c r="A29" s="392" t="s">
        <v>1555</v>
      </c>
      <c r="B29" s="392" t="s">
        <v>1554</v>
      </c>
      <c r="C29" s="392"/>
      <c r="D29" s="392"/>
      <c r="E29" s="392"/>
      <c r="I29" s="392"/>
      <c r="J29" s="392"/>
      <c r="N29" s="469"/>
      <c r="O29" s="1065"/>
      <c r="P29" s="392"/>
    </row>
    <row r="30" spans="1:17" ht="9.9499999999999993" customHeight="1">
      <c r="A30" s="392" t="s">
        <v>1553</v>
      </c>
      <c r="B30" s="392" t="s">
        <v>1552</v>
      </c>
      <c r="C30" s="392"/>
      <c r="D30" s="392"/>
      <c r="E30" s="392"/>
      <c r="I30" s="392"/>
      <c r="J30" s="392"/>
      <c r="N30" s="469"/>
      <c r="O30" s="1065"/>
      <c r="P30" s="392"/>
    </row>
    <row r="31" spans="1:17" ht="9.9499999999999993" customHeight="1">
      <c r="A31" s="392" t="s">
        <v>1551</v>
      </c>
      <c r="B31" s="392" t="s">
        <v>1550</v>
      </c>
      <c r="C31" s="392"/>
      <c r="D31" s="392"/>
      <c r="E31" s="392"/>
      <c r="I31" s="392"/>
      <c r="J31" s="392"/>
      <c r="N31" s="469"/>
      <c r="O31" s="1065"/>
    </row>
    <row r="32" spans="1:17" ht="9.9499999999999993" customHeight="1">
      <c r="A32" s="469" t="s">
        <v>1549</v>
      </c>
      <c r="B32" s="469" t="s">
        <v>1548</v>
      </c>
      <c r="C32" s="469"/>
      <c r="D32" s="469"/>
      <c r="E32" s="469"/>
      <c r="I32" s="392"/>
      <c r="J32" s="392"/>
      <c r="N32" s="469"/>
      <c r="O32" s="1065"/>
    </row>
    <row r="33" spans="1:16" ht="12" customHeight="1">
      <c r="A33" s="392" t="s">
        <v>1547</v>
      </c>
      <c r="B33" s="392" t="s">
        <v>1546</v>
      </c>
      <c r="C33" s="392"/>
      <c r="D33" s="392"/>
      <c r="E33" s="74"/>
      <c r="I33" s="392"/>
      <c r="J33" s="74"/>
      <c r="N33" s="392"/>
      <c r="O33" s="392"/>
      <c r="P33" s="1064"/>
    </row>
    <row r="34" spans="1:16">
      <c r="A34" s="392" t="s">
        <v>1545</v>
      </c>
      <c r="B34" s="392" t="s">
        <v>1544</v>
      </c>
    </row>
    <row r="35" spans="1:16">
      <c r="A35" s="392" t="s">
        <v>1543</v>
      </c>
      <c r="B35" s="392" t="s">
        <v>1542</v>
      </c>
    </row>
    <row r="36" spans="1:16">
      <c r="A36" s="392" t="s">
        <v>1541</v>
      </c>
      <c r="B36" s="392" t="s">
        <v>1540</v>
      </c>
    </row>
    <row r="37" spans="1:16">
      <c r="A37" s="1063" t="s">
        <v>1539</v>
      </c>
      <c r="B37" s="469" t="s">
        <v>1538</v>
      </c>
      <c r="M37" s="353" t="s">
        <v>373</v>
      </c>
    </row>
    <row r="38" spans="1:16">
      <c r="A38" s="392" t="s">
        <v>1537</v>
      </c>
      <c r="B38" s="392" t="s">
        <v>1536</v>
      </c>
    </row>
    <row r="39" spans="1:16">
      <c r="A39" s="392" t="s">
        <v>1535</v>
      </c>
      <c r="B39" s="392" t="s">
        <v>1534</v>
      </c>
    </row>
    <row r="40" spans="1:16">
      <c r="A40" s="392" t="s">
        <v>1533</v>
      </c>
      <c r="B40" s="392" t="s">
        <v>1532</v>
      </c>
    </row>
    <row r="41" spans="1:16">
      <c r="A41" s="469" t="s">
        <v>1531</v>
      </c>
      <c r="B41" s="469" t="s">
        <v>1530</v>
      </c>
    </row>
    <row r="42" spans="1:16">
      <c r="A42" s="469" t="s">
        <v>1529</v>
      </c>
      <c r="B42" s="469" t="s">
        <v>1528</v>
      </c>
    </row>
    <row r="43" spans="1:16">
      <c r="A43" s="469" t="s">
        <v>1527</v>
      </c>
      <c r="B43" s="469" t="s">
        <v>1526</v>
      </c>
    </row>
    <row r="44" spans="1:16">
      <c r="A44" s="469" t="s">
        <v>1525</v>
      </c>
      <c r="B44" s="469" t="s">
        <v>1524</v>
      </c>
    </row>
    <row r="45" spans="1:16">
      <c r="A45" s="469" t="s">
        <v>1523</v>
      </c>
      <c r="B45" s="469" t="s">
        <v>1522</v>
      </c>
    </row>
    <row r="46" spans="1:16">
      <c r="A46" s="2" t="s">
        <v>15</v>
      </c>
    </row>
  </sheetData>
  <hyperlinks>
    <hyperlink ref="A46" location="Inhaltsverzeichnis!A1" display="Zurück zum Inhaltsverzeichnis"/>
  </hyperlinks>
  <pageMargins left="0.78740157480314965" right="0.78740157480314965" top="0.39370078740157483" bottom="0.19685039370078741" header="0.19685039370078741" footer="0.19685039370078741"/>
  <pageSetup paperSize="9" scale="82" orientation="portrait" verticalDpi="300" r:id="rId1"/>
  <headerFooter alignWithMargins="0">
    <oddFooter>&amp;L&amp;D / &amp;T&amp;R&amp;F / &amp;A</oddFooter>
  </headerFooter>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rgb="FFCD3363"/>
  </sheetPr>
  <dimension ref="A1:V243"/>
  <sheetViews>
    <sheetView showGridLines="0" zoomScale="115" zoomScaleNormal="115" workbookViewId="0">
      <pane ySplit="4" topLeftCell="A236" activePane="bottomLeft" state="frozen"/>
      <selection pane="bottomLeft"/>
    </sheetView>
  </sheetViews>
  <sheetFormatPr baseColWidth="10" defaultColWidth="11.42578125" defaultRowHeight="12.75"/>
  <cols>
    <col min="1" max="1" width="13.42578125" style="5" customWidth="1"/>
    <col min="2" max="2" width="8" style="5" customWidth="1"/>
    <col min="3" max="15" width="8.85546875" style="5" customWidth="1"/>
    <col min="16" max="16" width="8.85546875" style="4" customWidth="1"/>
    <col min="17" max="21" width="11.42578125" style="3"/>
    <col min="22" max="22" width="22.28515625" style="3" customWidth="1"/>
    <col min="23" max="16384" width="11.42578125" style="3"/>
  </cols>
  <sheetData>
    <row r="1" spans="1:22" ht="27" customHeight="1">
      <c r="A1" s="73" t="s">
        <v>185</v>
      </c>
      <c r="B1" s="72"/>
      <c r="C1" s="71"/>
      <c r="D1" s="71"/>
      <c r="E1" s="71"/>
      <c r="F1" s="71"/>
      <c r="G1" s="71"/>
      <c r="H1" s="71"/>
      <c r="I1" s="71"/>
      <c r="J1" s="71"/>
      <c r="K1" s="71"/>
      <c r="L1" s="71"/>
      <c r="M1" s="71"/>
      <c r="N1" s="71"/>
      <c r="O1" s="71"/>
      <c r="P1" s="37"/>
      <c r="Q1" s="50"/>
      <c r="T1" s="60">
        <f>COUNT(C7:N7)</f>
        <v>6</v>
      </c>
      <c r="U1" s="60">
        <v>1</v>
      </c>
      <c r="V1" s="60" t="s">
        <v>184</v>
      </c>
    </row>
    <row r="2" spans="1:22" ht="16.5" customHeight="1">
      <c r="A2" s="71" t="s">
        <v>183</v>
      </c>
      <c r="B2" s="70"/>
      <c r="C2" s="69"/>
      <c r="D2" s="69"/>
      <c r="E2" s="69"/>
      <c r="F2" s="69"/>
      <c r="G2" s="69"/>
      <c r="H2" s="69"/>
      <c r="I2" s="69"/>
      <c r="J2" s="69"/>
      <c r="K2" s="69"/>
      <c r="L2" s="69"/>
      <c r="M2" s="69"/>
      <c r="N2" s="69"/>
      <c r="O2" s="69"/>
      <c r="P2" s="68"/>
      <c r="Q2" s="50"/>
      <c r="T2" s="60"/>
      <c r="U2" s="60">
        <v>2</v>
      </c>
      <c r="V2" s="60" t="s">
        <v>182</v>
      </c>
    </row>
    <row r="3" spans="1:22" ht="48.75" customHeight="1">
      <c r="A3" s="2079" t="s">
        <v>181</v>
      </c>
      <c r="B3" s="2081" t="s">
        <v>180</v>
      </c>
      <c r="C3" s="67" t="s">
        <v>179</v>
      </c>
      <c r="D3" s="67" t="s">
        <v>178</v>
      </c>
      <c r="E3" s="67" t="s">
        <v>177</v>
      </c>
      <c r="F3" s="67" t="s">
        <v>176</v>
      </c>
      <c r="G3" s="67" t="s">
        <v>175</v>
      </c>
      <c r="H3" s="67" t="s">
        <v>174</v>
      </c>
      <c r="I3" s="67" t="s">
        <v>173</v>
      </c>
      <c r="J3" s="67" t="s">
        <v>172</v>
      </c>
      <c r="K3" s="67" t="s">
        <v>171</v>
      </c>
      <c r="L3" s="67" t="s">
        <v>170</v>
      </c>
      <c r="M3" s="67" t="s">
        <v>169</v>
      </c>
      <c r="N3" s="67" t="s">
        <v>168</v>
      </c>
      <c r="O3" s="67" t="s">
        <v>167</v>
      </c>
      <c r="P3" s="66" t="str">
        <f>VLOOKUP(T1,U:V,2,FALSE)</f>
        <v>Juli bis Dezember</v>
      </c>
      <c r="Q3" s="50"/>
      <c r="T3" s="60"/>
      <c r="U3" s="60">
        <v>3</v>
      </c>
      <c r="V3" s="60" t="s">
        <v>166</v>
      </c>
    </row>
    <row r="4" spans="1:22" ht="40.5" customHeight="1">
      <c r="A4" s="2080"/>
      <c r="B4" s="2082"/>
      <c r="C4" s="65" t="s">
        <v>165</v>
      </c>
      <c r="D4" s="65"/>
      <c r="E4" s="65"/>
      <c r="F4" s="65"/>
      <c r="G4" s="65"/>
      <c r="H4" s="65"/>
      <c r="I4" s="65" t="s">
        <v>164</v>
      </c>
      <c r="J4" s="64"/>
      <c r="K4" s="64"/>
      <c r="L4" s="64"/>
      <c r="M4" s="64"/>
      <c r="N4" s="64"/>
      <c r="O4" s="63" t="s">
        <v>163</v>
      </c>
      <c r="P4" s="62"/>
      <c r="Q4" s="61"/>
      <c r="T4" s="60"/>
      <c r="U4" s="60">
        <v>4</v>
      </c>
      <c r="V4" s="60" t="s">
        <v>162</v>
      </c>
    </row>
    <row r="5" spans="1:22" ht="16.5" customHeight="1">
      <c r="A5" s="26" t="s">
        <v>161</v>
      </c>
      <c r="B5" s="30"/>
      <c r="C5" s="30"/>
      <c r="D5" s="30"/>
      <c r="E5" s="30"/>
      <c r="F5" s="30"/>
      <c r="G5" s="30"/>
      <c r="H5" s="30"/>
      <c r="I5" s="30"/>
      <c r="J5" s="30"/>
      <c r="K5" s="30"/>
      <c r="L5" s="30"/>
      <c r="M5" s="30"/>
      <c r="N5" s="30"/>
      <c r="O5" s="30"/>
      <c r="P5" s="29"/>
      <c r="Q5" s="51"/>
      <c r="T5" s="54"/>
      <c r="U5" s="54">
        <v>5</v>
      </c>
      <c r="V5" s="54" t="s">
        <v>160</v>
      </c>
    </row>
    <row r="6" spans="1:22" ht="16.5" customHeight="1">
      <c r="A6" s="19" t="s">
        <v>104</v>
      </c>
      <c r="B6" s="56" t="s">
        <v>156</v>
      </c>
      <c r="C6" s="17">
        <v>8729.5470000000005</v>
      </c>
      <c r="D6" s="17">
        <v>8946.2070000000003</v>
      </c>
      <c r="E6" s="17">
        <v>8656.6309999999994</v>
      </c>
      <c r="F6" s="17">
        <v>9452.0049999999992</v>
      </c>
      <c r="G6" s="17">
        <v>9901.9390000000003</v>
      </c>
      <c r="H6" s="17">
        <v>9017.3539999999994</v>
      </c>
      <c r="I6" s="45">
        <v>8402.0730000000003</v>
      </c>
      <c r="J6" s="17">
        <v>9278.9429999999993</v>
      </c>
      <c r="K6" s="59">
        <v>9501.7199999999993</v>
      </c>
      <c r="L6" s="58">
        <v>8553.52</v>
      </c>
      <c r="M6" s="58">
        <v>9540.723</v>
      </c>
      <c r="N6" s="16">
        <v>9140.4549999999999</v>
      </c>
      <c r="O6" s="15">
        <f>IF(N6="","",SUM(C6:N6))</f>
        <v>109121.117</v>
      </c>
      <c r="P6" s="14">
        <f>SUM(C6:INDEX(C6:N6,$T$1))</f>
        <v>54703.682999999997</v>
      </c>
      <c r="Q6" s="50"/>
      <c r="T6" s="54"/>
      <c r="U6" s="54">
        <v>6</v>
      </c>
      <c r="V6" s="54" t="s">
        <v>159</v>
      </c>
    </row>
    <row r="7" spans="1:22" ht="16.5" customHeight="1">
      <c r="A7" s="22" t="s">
        <v>104</v>
      </c>
      <c r="B7" s="57" t="s">
        <v>156</v>
      </c>
      <c r="C7" s="17">
        <v>8304.5339999999997</v>
      </c>
      <c r="D7" s="17">
        <v>8713.3150000000005</v>
      </c>
      <c r="E7" s="17">
        <v>8433.7270000000008</v>
      </c>
      <c r="F7" s="17">
        <v>8863.6769999999997</v>
      </c>
      <c r="G7" s="17">
        <v>9396.26</v>
      </c>
      <c r="H7" s="16">
        <v>8474.9290000000001</v>
      </c>
      <c r="I7" s="17"/>
      <c r="J7" s="17"/>
      <c r="K7" s="17"/>
      <c r="L7" s="17"/>
      <c r="M7" s="17"/>
      <c r="N7" s="16"/>
      <c r="O7" s="15" t="str">
        <f>IF(N7="","",SUM(C7:N7))</f>
        <v/>
      </c>
      <c r="P7" s="14">
        <f>SUM(C7:N7)</f>
        <v>52186.441999999995</v>
      </c>
      <c r="Q7" s="50"/>
      <c r="T7" s="54"/>
      <c r="U7" s="54">
        <v>7</v>
      </c>
      <c r="V7" s="54" t="s">
        <v>158</v>
      </c>
    </row>
    <row r="8" spans="1:22" ht="16.5" customHeight="1">
      <c r="A8" s="19" t="s">
        <v>103</v>
      </c>
      <c r="B8" s="56" t="s">
        <v>156</v>
      </c>
      <c r="C8" s="17">
        <v>5867.509</v>
      </c>
      <c r="D8" s="17">
        <v>6126.3990000000003</v>
      </c>
      <c r="E8" s="17">
        <v>5919.2529999999997</v>
      </c>
      <c r="F8" s="17">
        <v>6575.326</v>
      </c>
      <c r="G8" s="17">
        <v>6852.2290000000003</v>
      </c>
      <c r="H8" s="16">
        <v>6372.2569999999996</v>
      </c>
      <c r="I8" s="17">
        <v>5800.134</v>
      </c>
      <c r="J8" s="17">
        <v>6646.4740000000002</v>
      </c>
      <c r="K8" s="17">
        <v>6786.7830000000004</v>
      </c>
      <c r="L8" s="17">
        <v>6031.616</v>
      </c>
      <c r="M8" s="17">
        <v>6678.75</v>
      </c>
      <c r="N8" s="16">
        <v>6545.5940000000001</v>
      </c>
      <c r="O8" s="15">
        <f>IF(N8="","",SUM(C8:N8))</f>
        <v>76202.324000000008</v>
      </c>
      <c r="P8" s="14">
        <f>SUM(C8:INDEX(C8:N8,$T$1))</f>
        <v>37712.972999999998</v>
      </c>
      <c r="Q8" s="50"/>
      <c r="T8" s="54"/>
      <c r="U8" s="54">
        <v>8</v>
      </c>
      <c r="V8" s="54" t="s">
        <v>157</v>
      </c>
    </row>
    <row r="9" spans="1:22" ht="16.5" customHeight="1">
      <c r="A9" s="27" t="s">
        <v>103</v>
      </c>
      <c r="B9" s="55" t="s">
        <v>156</v>
      </c>
      <c r="C9" s="17">
        <v>5939.3779999999997</v>
      </c>
      <c r="D9" s="17">
        <v>6309.3969999999999</v>
      </c>
      <c r="E9" s="17">
        <v>6030.5029999999997</v>
      </c>
      <c r="F9" s="17">
        <v>6394.2709999999997</v>
      </c>
      <c r="G9" s="17">
        <v>6846.1890000000003</v>
      </c>
      <c r="H9" s="16">
        <v>6219.2510000000002</v>
      </c>
      <c r="I9" s="17"/>
      <c r="J9" s="17"/>
      <c r="K9" s="17"/>
      <c r="L9" s="17"/>
      <c r="M9" s="17"/>
      <c r="N9" s="16"/>
      <c r="O9" s="15" t="str">
        <f>IF(N9="","",SUM(C9:N9))</f>
        <v/>
      </c>
      <c r="P9" s="14">
        <f>SUM(C9:N9)</f>
        <v>37738.989000000001</v>
      </c>
      <c r="Q9" s="50"/>
      <c r="T9" s="54"/>
      <c r="U9" s="54">
        <v>9</v>
      </c>
      <c r="V9" s="54" t="s">
        <v>155</v>
      </c>
    </row>
    <row r="10" spans="1:22" ht="16.5" customHeight="1">
      <c r="A10" s="26" t="s">
        <v>154</v>
      </c>
      <c r="B10" s="31"/>
      <c r="C10" s="30"/>
      <c r="D10" s="30"/>
      <c r="E10" s="30"/>
      <c r="F10" s="30"/>
      <c r="G10" s="30"/>
      <c r="H10" s="30"/>
      <c r="I10" s="30"/>
      <c r="J10" s="30"/>
      <c r="K10" s="30"/>
      <c r="L10" s="30"/>
      <c r="M10" s="30"/>
      <c r="N10" s="31"/>
      <c r="O10" s="30"/>
      <c r="P10" s="29"/>
      <c r="Q10" s="51"/>
      <c r="R10" s="23"/>
      <c r="T10" s="54"/>
      <c r="U10" s="54">
        <v>10</v>
      </c>
      <c r="V10" s="54" t="s">
        <v>153</v>
      </c>
    </row>
    <row r="11" spans="1:22" ht="16.5" customHeight="1">
      <c r="A11" s="26" t="s">
        <v>152</v>
      </c>
      <c r="B11" s="18"/>
      <c r="C11" s="25"/>
      <c r="D11" s="25"/>
      <c r="E11" s="25"/>
      <c r="F11" s="25"/>
      <c r="G11" s="25"/>
      <c r="H11" s="25"/>
      <c r="I11" s="25"/>
      <c r="J11" s="25"/>
      <c r="K11" s="25"/>
      <c r="L11" s="25"/>
      <c r="M11" s="25"/>
      <c r="N11" s="18"/>
      <c r="O11" s="25"/>
      <c r="P11" s="24"/>
      <c r="Q11" s="51"/>
      <c r="R11" s="23"/>
      <c r="T11" s="54"/>
      <c r="U11" s="54">
        <v>11</v>
      </c>
      <c r="V11" s="54" t="s">
        <v>151</v>
      </c>
    </row>
    <row r="12" spans="1:22" ht="16.5" customHeight="1">
      <c r="A12" s="19" t="s">
        <v>104</v>
      </c>
      <c r="B12" s="18" t="s">
        <v>102</v>
      </c>
      <c r="C12" s="17">
        <v>17.7118</v>
      </c>
      <c r="D12" s="17">
        <v>19.8248</v>
      </c>
      <c r="E12" s="17">
        <v>22.969200000000001</v>
      </c>
      <c r="F12" s="17">
        <v>26.153400000000001</v>
      </c>
      <c r="G12" s="17">
        <v>32.284500000000001</v>
      </c>
      <c r="H12" s="16">
        <v>27.377600000000001</v>
      </c>
      <c r="I12" s="17">
        <v>23.520800000000001</v>
      </c>
      <c r="J12" s="17">
        <v>28.729399999999998</v>
      </c>
      <c r="K12" s="17">
        <v>27.224900000000002</v>
      </c>
      <c r="L12" s="17">
        <v>21.318899999999999</v>
      </c>
      <c r="M12" s="17">
        <v>24.897500000000001</v>
      </c>
      <c r="N12" s="16">
        <v>22.117100000000001</v>
      </c>
      <c r="O12" s="15">
        <f>IF(N12="","",SUM(C12:N12))</f>
        <v>294.12989999999996</v>
      </c>
      <c r="P12" s="14">
        <f>SUM(C12:INDEX(C12:N12,$T$1))</f>
        <v>146.32130000000001</v>
      </c>
      <c r="Q12" s="50"/>
      <c r="T12" s="54"/>
      <c r="U12" s="54">
        <v>12</v>
      </c>
      <c r="V12" s="54" t="s">
        <v>150</v>
      </c>
    </row>
    <row r="13" spans="1:22" ht="16.5" customHeight="1">
      <c r="A13" s="22" t="s">
        <v>104</v>
      </c>
      <c r="B13" s="21" t="s">
        <v>102</v>
      </c>
      <c r="C13" s="17">
        <v>16.104299999999999</v>
      </c>
      <c r="D13" s="17">
        <v>18.1799</v>
      </c>
      <c r="E13" s="17">
        <v>21.755700000000001</v>
      </c>
      <c r="F13" s="17">
        <v>23.232199999999999</v>
      </c>
      <c r="G13" s="17">
        <v>30.331800000000001</v>
      </c>
      <c r="H13" s="16">
        <v>32.8369</v>
      </c>
      <c r="I13" s="17"/>
      <c r="J13" s="17"/>
      <c r="K13" s="17"/>
      <c r="L13" s="17"/>
      <c r="M13" s="17"/>
      <c r="N13" s="16"/>
      <c r="O13" s="15" t="str">
        <f>IF(N13="","",SUM(C13:N13))</f>
        <v/>
      </c>
      <c r="P13" s="14">
        <f>SUM(C13:N13)</f>
        <v>142.4408</v>
      </c>
      <c r="Q13" s="50"/>
    </row>
    <row r="14" spans="1:22" ht="16.5" customHeight="1">
      <c r="A14" s="19" t="s">
        <v>103</v>
      </c>
      <c r="B14" s="18" t="s">
        <v>102</v>
      </c>
      <c r="C14" s="17">
        <v>17.705200000000001</v>
      </c>
      <c r="D14" s="17">
        <v>19.8245</v>
      </c>
      <c r="E14" s="17">
        <v>22.930399999999999</v>
      </c>
      <c r="F14" s="17">
        <v>23.999700000000001</v>
      </c>
      <c r="G14" s="17">
        <v>27.943100000000001</v>
      </c>
      <c r="H14" s="16">
        <v>27.377600000000001</v>
      </c>
      <c r="I14" s="17">
        <v>18.2089</v>
      </c>
      <c r="J14" s="17">
        <v>28.704999999999998</v>
      </c>
      <c r="K14" s="17">
        <v>27.2182</v>
      </c>
      <c r="L14" s="17">
        <v>21.307600000000001</v>
      </c>
      <c r="M14" s="17">
        <v>24.8904</v>
      </c>
      <c r="N14" s="16">
        <v>22.092300000000002</v>
      </c>
      <c r="O14" s="15">
        <f>IF(N14="","",SUM(C14:N14))</f>
        <v>282.20290000000006</v>
      </c>
      <c r="P14" s="14">
        <f>SUM(C14:INDEX(C14:N14,$T$1))</f>
        <v>139.78050000000002</v>
      </c>
      <c r="Q14" s="50"/>
    </row>
    <row r="15" spans="1:22" ht="16.5" customHeight="1">
      <c r="A15" s="27" t="s">
        <v>103</v>
      </c>
      <c r="B15" s="21" t="s">
        <v>102</v>
      </c>
      <c r="C15" s="17">
        <v>16.095199999999998</v>
      </c>
      <c r="D15" s="17">
        <v>18.175599999999999</v>
      </c>
      <c r="E15" s="17">
        <v>21.752300000000002</v>
      </c>
      <c r="F15" s="17">
        <v>23.0565</v>
      </c>
      <c r="G15" s="17">
        <v>30.327500000000001</v>
      </c>
      <c r="H15" s="16">
        <v>32.8262</v>
      </c>
      <c r="I15" s="17"/>
      <c r="J15" s="17"/>
      <c r="K15" s="17"/>
      <c r="L15" s="17"/>
      <c r="M15" s="17"/>
      <c r="N15" s="16"/>
      <c r="O15" s="15" t="str">
        <f>IF(N15="","",SUM(C15:N15))</f>
        <v/>
      </c>
      <c r="P15" s="14">
        <f>SUM(C15:N15)</f>
        <v>142.23329999999999</v>
      </c>
      <c r="Q15" s="50"/>
    </row>
    <row r="16" spans="1:22" ht="16.5" customHeight="1">
      <c r="A16" s="26" t="s">
        <v>149</v>
      </c>
      <c r="B16" s="18"/>
      <c r="C16" s="25"/>
      <c r="D16" s="25"/>
      <c r="E16" s="25"/>
      <c r="F16" s="25"/>
      <c r="G16" s="25"/>
      <c r="H16" s="25"/>
      <c r="I16" s="25"/>
      <c r="J16" s="25"/>
      <c r="K16" s="25"/>
      <c r="L16" s="25"/>
      <c r="M16" s="25"/>
      <c r="N16" s="18"/>
      <c r="O16" s="25"/>
      <c r="P16" s="24"/>
      <c r="Q16" s="51"/>
      <c r="R16" s="23"/>
    </row>
    <row r="17" spans="1:17" ht="16.5" customHeight="1">
      <c r="A17" s="19" t="s">
        <v>104</v>
      </c>
      <c r="B17" s="18" t="s">
        <v>102</v>
      </c>
      <c r="C17" s="17">
        <v>233.76220000000001</v>
      </c>
      <c r="D17" s="17">
        <v>316.09699999999998</v>
      </c>
      <c r="E17" s="17">
        <v>343.81439999999998</v>
      </c>
      <c r="F17" s="17">
        <v>435.57010000000002</v>
      </c>
      <c r="G17" s="17">
        <v>372.74669999999998</v>
      </c>
      <c r="H17" s="16">
        <v>221.81129999999999</v>
      </c>
      <c r="I17" s="17">
        <v>286.84120000000001</v>
      </c>
      <c r="J17" s="17">
        <v>348.6336</v>
      </c>
      <c r="K17" s="17">
        <v>325.12139999999999</v>
      </c>
      <c r="L17" s="17">
        <v>376.88639999999998</v>
      </c>
      <c r="M17" s="17">
        <v>399.56040000000002</v>
      </c>
      <c r="N17" s="16">
        <v>444.5729</v>
      </c>
      <c r="O17" s="15">
        <f>IF(N17="","",SUM(C17:N17))</f>
        <v>4105.4175999999998</v>
      </c>
      <c r="P17" s="14">
        <f>SUM(C17:INDEX(C17:N17,$T$1))</f>
        <v>1923.8017</v>
      </c>
      <c r="Q17" s="50"/>
    </row>
    <row r="18" spans="1:17" ht="16.5" customHeight="1">
      <c r="A18" s="22" t="s">
        <v>104</v>
      </c>
      <c r="B18" s="21" t="s">
        <v>102</v>
      </c>
      <c r="C18" s="17">
        <v>312.8261</v>
      </c>
      <c r="D18" s="17">
        <v>408.27809999999999</v>
      </c>
      <c r="E18" s="17">
        <v>495.58049999999997</v>
      </c>
      <c r="F18" s="17">
        <v>467.39890000000003</v>
      </c>
      <c r="G18" s="17">
        <v>403.6037</v>
      </c>
      <c r="H18" s="16">
        <v>427.8682</v>
      </c>
      <c r="I18" s="17"/>
      <c r="J18" s="17"/>
      <c r="K18" s="17"/>
      <c r="L18" s="17"/>
      <c r="M18" s="17"/>
      <c r="N18" s="16"/>
      <c r="O18" s="15" t="str">
        <f>IF(N18="","",SUM(C18:N18))</f>
        <v/>
      </c>
      <c r="P18" s="14">
        <f>SUM(C18:N18)</f>
        <v>2515.5554999999999</v>
      </c>
      <c r="Q18" s="50"/>
    </row>
    <row r="19" spans="1:17" ht="16.5" customHeight="1">
      <c r="A19" s="19" t="s">
        <v>103</v>
      </c>
      <c r="B19" s="18" t="s">
        <v>102</v>
      </c>
      <c r="C19" s="49">
        <v>229.32759999999999</v>
      </c>
      <c r="D19" s="49">
        <v>313.49759999999998</v>
      </c>
      <c r="E19" s="49">
        <v>335.51159999999999</v>
      </c>
      <c r="F19" s="49">
        <v>428.98129999999998</v>
      </c>
      <c r="G19" s="49">
        <v>364.31889999999999</v>
      </c>
      <c r="H19" s="52">
        <v>215.0085</v>
      </c>
      <c r="I19" s="53">
        <v>278.56240000000003</v>
      </c>
      <c r="J19" s="49">
        <v>335.59429999999998</v>
      </c>
      <c r="K19" s="49">
        <v>317.07470000000001</v>
      </c>
      <c r="L19" s="49">
        <v>369.31630000000001</v>
      </c>
      <c r="M19" s="49">
        <v>386.25970000000001</v>
      </c>
      <c r="N19" s="52">
        <v>436.84210000000002</v>
      </c>
      <c r="O19" s="15">
        <f>IF(N19="","",SUM(C19:N19))</f>
        <v>4010.2950000000001</v>
      </c>
      <c r="P19" s="14">
        <f>SUM(C19:INDEX(C19:N19,$T$1))</f>
        <v>1886.6454999999999</v>
      </c>
      <c r="Q19" s="50"/>
    </row>
    <row r="20" spans="1:17" ht="16.5" customHeight="1">
      <c r="A20" s="27" t="s">
        <v>103</v>
      </c>
      <c r="B20" s="21" t="s">
        <v>102</v>
      </c>
      <c r="C20" s="49">
        <v>307.85860000000002</v>
      </c>
      <c r="D20" s="49">
        <v>403.58</v>
      </c>
      <c r="E20" s="49">
        <v>488.83449999999999</v>
      </c>
      <c r="F20" s="49">
        <v>450.16239999999999</v>
      </c>
      <c r="G20" s="49">
        <v>394.21629999999999</v>
      </c>
      <c r="H20" s="52">
        <v>424.01240000000001</v>
      </c>
      <c r="I20" s="53"/>
      <c r="J20" s="49"/>
      <c r="K20" s="49"/>
      <c r="L20" s="49"/>
      <c r="M20" s="49"/>
      <c r="N20" s="52"/>
      <c r="O20" s="15" t="str">
        <f>IF(N20="","",SUM(C20:N20))</f>
        <v/>
      </c>
      <c r="P20" s="14">
        <f>SUM(C20:N20)</f>
        <v>2468.6641999999997</v>
      </c>
      <c r="Q20" s="50"/>
    </row>
    <row r="21" spans="1:17" ht="16.5" customHeight="1">
      <c r="A21" s="26" t="s">
        <v>148</v>
      </c>
      <c r="B21" s="18"/>
      <c r="C21" s="25"/>
      <c r="D21" s="25"/>
      <c r="E21" s="25"/>
      <c r="F21" s="25"/>
      <c r="G21" s="25"/>
      <c r="H21" s="25"/>
      <c r="I21" s="25"/>
      <c r="J21" s="25"/>
      <c r="K21" s="25"/>
      <c r="L21" s="25"/>
      <c r="M21" s="25"/>
      <c r="N21" s="18"/>
      <c r="O21" s="25"/>
      <c r="P21" s="24"/>
      <c r="Q21" s="51"/>
    </row>
    <row r="22" spans="1:17" ht="16.5" customHeight="1">
      <c r="A22" s="19" t="s">
        <v>104</v>
      </c>
      <c r="B22" s="18" t="s">
        <v>102</v>
      </c>
      <c r="C22" s="17">
        <v>8.4598999999999993</v>
      </c>
      <c r="D22" s="17">
        <v>10.1648</v>
      </c>
      <c r="E22" s="17">
        <v>8.8178000000000001</v>
      </c>
      <c r="F22" s="17">
        <v>8.3475000000000001</v>
      </c>
      <c r="G22" s="17">
        <v>8.7643000000000004</v>
      </c>
      <c r="H22" s="16">
        <v>6.5838000000000001</v>
      </c>
      <c r="I22" s="17">
        <v>8.6995000000000005</v>
      </c>
      <c r="J22" s="17">
        <v>8.4673999999999996</v>
      </c>
      <c r="K22" s="17">
        <v>8.8729999999999993</v>
      </c>
      <c r="L22" s="17">
        <v>12.997199999999999</v>
      </c>
      <c r="M22" s="17">
        <v>11.753399999999999</v>
      </c>
      <c r="N22" s="16">
        <v>10.1417</v>
      </c>
      <c r="O22" s="15">
        <f>IF(N22="","",SUM(C22:N22))</f>
        <v>112.07029999999999</v>
      </c>
      <c r="P22" s="14">
        <f>SUM(C22:INDEX(C22:N22,$T$1))</f>
        <v>51.138099999999994</v>
      </c>
      <c r="Q22" s="50"/>
    </row>
    <row r="23" spans="1:17" ht="16.5" customHeight="1">
      <c r="A23" s="22" t="s">
        <v>104</v>
      </c>
      <c r="B23" s="21" t="s">
        <v>102</v>
      </c>
      <c r="C23" s="17">
        <v>7.4664999999999999</v>
      </c>
      <c r="D23" s="17">
        <v>9.2502999999999993</v>
      </c>
      <c r="E23" s="17">
        <v>10.756500000000001</v>
      </c>
      <c r="F23" s="17">
        <v>9.1792999999999996</v>
      </c>
      <c r="G23" s="17">
        <v>8.8436000000000003</v>
      </c>
      <c r="H23" s="16">
        <v>5.8662000000000001</v>
      </c>
      <c r="I23" s="17"/>
      <c r="J23" s="17"/>
      <c r="K23" s="17"/>
      <c r="L23" s="17"/>
      <c r="M23" s="17"/>
      <c r="N23" s="16"/>
      <c r="O23" s="15" t="str">
        <f>IF(N23="","",SUM(C23:N23))</f>
        <v/>
      </c>
      <c r="P23" s="14">
        <f>SUM(C23:N23)</f>
        <v>51.362400000000001</v>
      </c>
      <c r="Q23" s="50"/>
    </row>
    <row r="24" spans="1:17" ht="16.5" customHeight="1">
      <c r="A24" s="19" t="s">
        <v>103</v>
      </c>
      <c r="B24" s="18" t="s">
        <v>102</v>
      </c>
      <c r="C24" s="17">
        <v>8.0806000000000004</v>
      </c>
      <c r="D24" s="17">
        <v>9.7256999999999998</v>
      </c>
      <c r="E24" s="17">
        <v>8.6480999999999995</v>
      </c>
      <c r="F24" s="17">
        <v>8.1195000000000004</v>
      </c>
      <c r="G24" s="17">
        <v>8.3102999999999998</v>
      </c>
      <c r="H24" s="16">
        <v>6.0476999999999999</v>
      </c>
      <c r="I24" s="17">
        <v>8.3882999999999992</v>
      </c>
      <c r="J24" s="17">
        <v>8.1188000000000002</v>
      </c>
      <c r="K24" s="17">
        <v>8.4844000000000008</v>
      </c>
      <c r="L24" s="17">
        <v>12.074199999999999</v>
      </c>
      <c r="M24" s="17">
        <v>10.8421</v>
      </c>
      <c r="N24" s="16">
        <v>9.5966000000000005</v>
      </c>
      <c r="O24" s="15">
        <f>IF(N24="","",SUM(C24:N24))</f>
        <v>106.43629999999999</v>
      </c>
      <c r="P24" s="14">
        <f>SUM(C24:INDEX(C24:N24,$T$1))</f>
        <v>48.931899999999999</v>
      </c>
      <c r="Q24" s="50"/>
    </row>
    <row r="25" spans="1:17" ht="16.5" customHeight="1">
      <c r="A25" s="27" t="s">
        <v>103</v>
      </c>
      <c r="B25" s="21" t="s">
        <v>102</v>
      </c>
      <c r="C25" s="17">
        <v>6.8555999999999999</v>
      </c>
      <c r="D25" s="17">
        <v>8.5859000000000005</v>
      </c>
      <c r="E25" s="17">
        <v>9.9261999999999997</v>
      </c>
      <c r="F25" s="17">
        <v>8.2685999999999993</v>
      </c>
      <c r="G25" s="17">
        <v>8.2003000000000004</v>
      </c>
      <c r="H25" s="16">
        <v>5.1863000000000001</v>
      </c>
      <c r="I25" s="17"/>
      <c r="J25" s="17"/>
      <c r="K25" s="17"/>
      <c r="L25" s="17"/>
      <c r="M25" s="17"/>
      <c r="N25" s="16"/>
      <c r="O25" s="15" t="str">
        <f>IF(N25="","",SUM(C25:N25))</f>
        <v/>
      </c>
      <c r="P25" s="14">
        <f>SUM(C25:N25)</f>
        <v>47.0229</v>
      </c>
      <c r="Q25" s="50"/>
    </row>
    <row r="26" spans="1:17" ht="16.5" customHeight="1">
      <c r="A26" s="26" t="s">
        <v>147</v>
      </c>
      <c r="B26" s="18"/>
      <c r="C26" s="25"/>
      <c r="D26" s="25"/>
      <c r="E26" s="25"/>
      <c r="F26" s="25"/>
      <c r="G26" s="25"/>
      <c r="H26" s="25"/>
      <c r="I26" s="25"/>
      <c r="J26" s="25"/>
      <c r="K26" s="25"/>
      <c r="L26" s="25"/>
      <c r="M26" s="25"/>
      <c r="N26" s="18"/>
      <c r="O26" s="25"/>
      <c r="P26" s="24"/>
      <c r="Q26" s="51"/>
    </row>
    <row r="27" spans="1:17" ht="16.5" customHeight="1">
      <c r="A27" s="19" t="s">
        <v>104</v>
      </c>
      <c r="B27" s="18" t="s">
        <v>102</v>
      </c>
      <c r="C27" s="17">
        <v>29.1967</v>
      </c>
      <c r="D27" s="17">
        <v>23.508600000000001</v>
      </c>
      <c r="E27" s="17">
        <v>22.728200000000001</v>
      </c>
      <c r="F27" s="17">
        <v>27.208500000000001</v>
      </c>
      <c r="G27" s="17">
        <v>28.371500000000001</v>
      </c>
      <c r="H27" s="16">
        <v>24.331499999999998</v>
      </c>
      <c r="I27" s="17">
        <v>25.225200000000001</v>
      </c>
      <c r="J27" s="17">
        <v>22.7818</v>
      </c>
      <c r="K27" s="17">
        <v>24.695699999999999</v>
      </c>
      <c r="L27" s="17">
        <v>25.636600000000001</v>
      </c>
      <c r="M27" s="17">
        <v>25.321899999999999</v>
      </c>
      <c r="N27" s="16">
        <v>28.969000000000001</v>
      </c>
      <c r="O27" s="15">
        <f>IF(N27="","",SUM(C27:N27))</f>
        <v>307.97520000000003</v>
      </c>
      <c r="P27" s="14">
        <f>SUM(C27:INDEX(C27:N27,$T$1))</f>
        <v>155.34500000000003</v>
      </c>
      <c r="Q27" s="50"/>
    </row>
    <row r="28" spans="1:17" ht="16.5" customHeight="1">
      <c r="A28" s="22" t="s">
        <v>104</v>
      </c>
      <c r="B28" s="21" t="s">
        <v>102</v>
      </c>
      <c r="C28" s="17">
        <v>26.384799999999998</v>
      </c>
      <c r="D28" s="17">
        <v>29.7241</v>
      </c>
      <c r="E28" s="17">
        <v>29.8733</v>
      </c>
      <c r="F28" s="17">
        <v>26.649100000000001</v>
      </c>
      <c r="G28" s="17">
        <v>29.0898</v>
      </c>
      <c r="H28" s="16">
        <v>22.451000000000001</v>
      </c>
      <c r="I28" s="17"/>
      <c r="J28" s="17"/>
      <c r="K28" s="17"/>
      <c r="L28" s="17"/>
      <c r="M28" s="17"/>
      <c r="N28" s="16"/>
      <c r="O28" s="15" t="str">
        <f>IF(N28="","",SUM(C28:N28))</f>
        <v/>
      </c>
      <c r="P28" s="14">
        <f>SUM(C28:N28)</f>
        <v>164.1721</v>
      </c>
      <c r="Q28" s="50"/>
    </row>
    <row r="29" spans="1:17" ht="16.5" customHeight="1">
      <c r="A29" s="19" t="s">
        <v>103</v>
      </c>
      <c r="B29" s="18" t="s">
        <v>102</v>
      </c>
      <c r="C29" s="17">
        <v>29.058800000000002</v>
      </c>
      <c r="D29" s="17">
        <v>23.399699999999999</v>
      </c>
      <c r="E29" s="17">
        <v>22.6219</v>
      </c>
      <c r="F29" s="17">
        <v>27.031300000000002</v>
      </c>
      <c r="G29" s="17">
        <v>28.1478</v>
      </c>
      <c r="H29" s="16">
        <v>24.1021</v>
      </c>
      <c r="I29" s="17">
        <v>25.0822</v>
      </c>
      <c r="J29" s="17">
        <v>22.607399999999998</v>
      </c>
      <c r="K29" s="17">
        <v>24.501799999999999</v>
      </c>
      <c r="L29" s="17">
        <v>25.5213</v>
      </c>
      <c r="M29" s="17">
        <v>25.136299999999999</v>
      </c>
      <c r="N29" s="16">
        <v>28.843499999999999</v>
      </c>
      <c r="O29" s="15">
        <f>IF(N29="","",SUM(C29:N29))</f>
        <v>306.05410000000001</v>
      </c>
      <c r="P29" s="14">
        <f>SUM(C29:INDEX(C29:N29,$T$1))</f>
        <v>154.36160000000001</v>
      </c>
      <c r="Q29" s="50"/>
    </row>
    <row r="30" spans="1:17" ht="16.5" customHeight="1">
      <c r="A30" s="27" t="s">
        <v>103</v>
      </c>
      <c r="B30" s="21" t="s">
        <v>102</v>
      </c>
      <c r="C30" s="17">
        <v>26.094200000000001</v>
      </c>
      <c r="D30" s="17">
        <v>29.410799999999998</v>
      </c>
      <c r="E30" s="17">
        <v>29.5487</v>
      </c>
      <c r="F30" s="17">
        <v>26.286300000000001</v>
      </c>
      <c r="G30" s="17">
        <v>28.683299999999999</v>
      </c>
      <c r="H30" s="16">
        <v>22.256499999999999</v>
      </c>
      <c r="I30" s="17"/>
      <c r="J30" s="17"/>
      <c r="K30" s="17"/>
      <c r="L30" s="17"/>
      <c r="M30" s="17"/>
      <c r="N30" s="16"/>
      <c r="O30" s="15" t="str">
        <f>IF(N30="","",SUM(C30:N30))</f>
        <v/>
      </c>
      <c r="P30" s="14">
        <f>SUM(C30:N30)</f>
        <v>162.27979999999997</v>
      </c>
      <c r="Q30" s="50"/>
    </row>
    <row r="31" spans="1:17" ht="16.5" customHeight="1">
      <c r="A31" s="26" t="s">
        <v>146</v>
      </c>
      <c r="B31" s="31"/>
      <c r="C31" s="30"/>
      <c r="D31" s="30"/>
      <c r="E31" s="30"/>
      <c r="F31" s="30"/>
      <c r="G31" s="30"/>
      <c r="H31" s="30"/>
      <c r="I31" s="30"/>
      <c r="J31" s="30"/>
      <c r="K31" s="30"/>
      <c r="L31" s="30"/>
      <c r="M31" s="30"/>
      <c r="N31" s="31"/>
      <c r="O31" s="30"/>
      <c r="P31" s="29"/>
      <c r="Q31" s="50"/>
    </row>
    <row r="32" spans="1:17" ht="16.5" customHeight="1">
      <c r="A32" s="19" t="s">
        <v>104</v>
      </c>
      <c r="B32" s="18" t="s">
        <v>102</v>
      </c>
      <c r="C32" s="17">
        <v>316.92609199999998</v>
      </c>
      <c r="D32" s="17">
        <v>392.773977</v>
      </c>
      <c r="E32" s="17">
        <v>420.30077799999998</v>
      </c>
      <c r="F32" s="17">
        <v>523.13492799999995</v>
      </c>
      <c r="G32" s="17">
        <v>469.27124700000002</v>
      </c>
      <c r="H32" s="16">
        <v>303.59885700000001</v>
      </c>
      <c r="I32" s="17">
        <v>369.27069599999999</v>
      </c>
      <c r="J32" s="17">
        <v>431.29144000000002</v>
      </c>
      <c r="K32" s="17">
        <v>409.89805200000001</v>
      </c>
      <c r="L32" s="17">
        <v>463.46274599999998</v>
      </c>
      <c r="M32" s="17">
        <v>487.626058</v>
      </c>
      <c r="N32" s="16">
        <v>534.88309200000003</v>
      </c>
      <c r="O32" s="15">
        <f>IF(N32="","",SUM(C32:N32))</f>
        <v>5122.4379629999994</v>
      </c>
      <c r="P32" s="14">
        <f>SUM(C32:INDEX(C32:N32,$T$1))</f>
        <v>2426.0058789999998</v>
      </c>
      <c r="Q32" s="50"/>
    </row>
    <row r="33" spans="1:18" ht="16.5" customHeight="1">
      <c r="A33" s="22" t="s">
        <v>104</v>
      </c>
      <c r="B33" s="21" t="s">
        <v>102</v>
      </c>
      <c r="C33" s="17">
        <v>389.06094300000001</v>
      </c>
      <c r="D33" s="17">
        <v>495.570716</v>
      </c>
      <c r="E33" s="17">
        <v>587.94298000000003</v>
      </c>
      <c r="F33" s="17">
        <v>552.73977000000002</v>
      </c>
      <c r="G33" s="17">
        <v>500.58213599999999</v>
      </c>
      <c r="H33" s="16">
        <v>510.803359</v>
      </c>
      <c r="I33" s="17"/>
      <c r="J33" s="17"/>
      <c r="K33" s="17"/>
      <c r="L33" s="17"/>
      <c r="M33" s="17"/>
      <c r="N33" s="16"/>
      <c r="O33" s="15" t="str">
        <f>IF(N33="","",SUM(C33:N33))</f>
        <v/>
      </c>
      <c r="P33" s="14">
        <f>SUM(C33:N33)</f>
        <v>3036.6999040000001</v>
      </c>
      <c r="Q33" s="50"/>
    </row>
    <row r="34" spans="1:18" ht="16.5" customHeight="1">
      <c r="A34" s="19" t="s">
        <v>103</v>
      </c>
      <c r="B34" s="18" t="s">
        <v>102</v>
      </c>
      <c r="C34" s="17">
        <v>311.73211500000002</v>
      </c>
      <c r="D34" s="17">
        <v>389.38500499999998</v>
      </c>
      <c r="E34" s="17">
        <v>411.54733700000003</v>
      </c>
      <c r="F34" s="17">
        <v>513.77288599999997</v>
      </c>
      <c r="G34" s="17">
        <v>455.48331100000001</v>
      </c>
      <c r="H34" s="16">
        <v>295.6737</v>
      </c>
      <c r="I34" s="17">
        <v>355.01200899999998</v>
      </c>
      <c r="J34" s="17">
        <v>417.43965200000002</v>
      </c>
      <c r="K34" s="17">
        <v>401.00152700000001</v>
      </c>
      <c r="L34" s="17">
        <v>454.42879099999999</v>
      </c>
      <c r="M34" s="17">
        <v>472.76105799999999</v>
      </c>
      <c r="N34" s="16">
        <v>526.17710699999998</v>
      </c>
      <c r="O34" s="15">
        <f>IF(N34="","",SUM(C34:N34))</f>
        <v>5004.4144980000001</v>
      </c>
      <c r="P34" s="14">
        <f>SUM(C34:INDEX(C34:N34,$T$1))</f>
        <v>2377.5943539999998</v>
      </c>
      <c r="Q34" s="50"/>
    </row>
    <row r="35" spans="1:18" ht="16.5" customHeight="1">
      <c r="A35" s="27" t="s">
        <v>103</v>
      </c>
      <c r="B35" s="21" t="s">
        <v>102</v>
      </c>
      <c r="C35" s="17">
        <v>382.69264199999998</v>
      </c>
      <c r="D35" s="17">
        <v>489.34230600000001</v>
      </c>
      <c r="E35" s="17">
        <v>579.46816899999999</v>
      </c>
      <c r="F35" s="17">
        <v>533.39916400000004</v>
      </c>
      <c r="G35" s="17">
        <v>489.55798499999997</v>
      </c>
      <c r="H35" s="16">
        <v>505.63919399999997</v>
      </c>
      <c r="I35" s="17"/>
      <c r="J35" s="17"/>
      <c r="K35" s="17"/>
      <c r="L35" s="17"/>
      <c r="M35" s="17"/>
      <c r="N35" s="16"/>
      <c r="O35" s="15" t="str">
        <f>IF(N35="","",SUM(C35:N35))</f>
        <v/>
      </c>
      <c r="P35" s="14">
        <f>SUM(C35:N35)</f>
        <v>2980.0994599999999</v>
      </c>
      <c r="Q35" s="50"/>
    </row>
    <row r="36" spans="1:18" ht="16.5" customHeight="1">
      <c r="A36" s="26" t="s">
        <v>145</v>
      </c>
      <c r="B36" s="31"/>
      <c r="C36" s="30"/>
      <c r="D36" s="30"/>
      <c r="E36" s="30"/>
      <c r="F36" s="30"/>
      <c r="G36" s="30"/>
      <c r="H36" s="30"/>
      <c r="I36" s="30"/>
      <c r="J36" s="30"/>
      <c r="K36" s="30"/>
      <c r="L36" s="30"/>
      <c r="M36" s="30"/>
      <c r="N36" s="31"/>
      <c r="O36" s="30"/>
      <c r="P36" s="29"/>
      <c r="Q36" s="51"/>
    </row>
    <row r="37" spans="1:18" ht="16.5" customHeight="1">
      <c r="A37" s="19" t="s">
        <v>104</v>
      </c>
      <c r="B37" s="18" t="s">
        <v>102</v>
      </c>
      <c r="C37" s="17">
        <v>22.646795999999998</v>
      </c>
      <c r="D37" s="17">
        <v>38.622776000000002</v>
      </c>
      <c r="E37" s="17">
        <v>30.722874000000001</v>
      </c>
      <c r="F37" s="17">
        <v>39.768859999999997</v>
      </c>
      <c r="G37" s="17">
        <v>42.828145999999997</v>
      </c>
      <c r="H37" s="16">
        <v>16.652235999999998</v>
      </c>
      <c r="I37" s="17">
        <v>21.108376</v>
      </c>
      <c r="J37" s="17">
        <v>23.196738</v>
      </c>
      <c r="K37" s="17">
        <v>29.213718</v>
      </c>
      <c r="L37" s="17">
        <v>31.558654000000001</v>
      </c>
      <c r="M37" s="17">
        <v>29.935065999999999</v>
      </c>
      <c r="N37" s="16">
        <v>43.635814000000003</v>
      </c>
      <c r="O37" s="15">
        <f>IF(N37="","",SUM(C37:N37))</f>
        <v>369.89005399999996</v>
      </c>
      <c r="P37" s="14">
        <f>SUM(C37:INDEX(C37:N37,$T$1))</f>
        <v>191.24168799999998</v>
      </c>
      <c r="Q37" s="50"/>
    </row>
    <row r="38" spans="1:18" ht="16.5" customHeight="1">
      <c r="A38" s="22" t="s">
        <v>104</v>
      </c>
      <c r="B38" s="21" t="s">
        <v>102</v>
      </c>
      <c r="C38" s="17">
        <v>33.577446000000002</v>
      </c>
      <c r="D38" s="17">
        <v>49.373069999999998</v>
      </c>
      <c r="E38" s="17">
        <v>63.218926000000003</v>
      </c>
      <c r="F38" s="17">
        <v>53.808219999999999</v>
      </c>
      <c r="G38" s="17">
        <v>55.304535999999999</v>
      </c>
      <c r="H38" s="16">
        <v>34.125300000000003</v>
      </c>
      <c r="I38" s="17"/>
      <c r="J38" s="17"/>
      <c r="K38" s="17"/>
      <c r="L38" s="17"/>
      <c r="M38" s="17"/>
      <c r="N38" s="16"/>
      <c r="O38" s="15" t="str">
        <f>IF(N38="","",SUM(C38:N38))</f>
        <v/>
      </c>
      <c r="P38" s="14">
        <f>SUM(C38:N38)</f>
        <v>289.40749799999998</v>
      </c>
      <c r="Q38" s="50"/>
    </row>
    <row r="39" spans="1:18" ht="16.5" customHeight="1">
      <c r="A39" s="19" t="s">
        <v>103</v>
      </c>
      <c r="B39" s="18" t="s">
        <v>102</v>
      </c>
      <c r="C39" s="17">
        <v>22.63758</v>
      </c>
      <c r="D39" s="17">
        <v>38.617536000000001</v>
      </c>
      <c r="E39" s="17">
        <v>30.711064</v>
      </c>
      <c r="F39" s="17">
        <v>39.76681</v>
      </c>
      <c r="G39" s="17">
        <v>42.826186</v>
      </c>
      <c r="H39" s="16">
        <v>16.648330000000001</v>
      </c>
      <c r="I39" s="17">
        <v>21.107755999999998</v>
      </c>
      <c r="J39" s="17">
        <v>22.631817999999999</v>
      </c>
      <c r="K39" s="17">
        <v>28.933637999999998</v>
      </c>
      <c r="L39" s="17">
        <v>31.212133999999999</v>
      </c>
      <c r="M39" s="17">
        <v>29.79364</v>
      </c>
      <c r="N39" s="16">
        <v>43.627473999999999</v>
      </c>
      <c r="O39" s="15">
        <f>IF(N39="","",SUM(C39:N39))</f>
        <v>368.51396599999998</v>
      </c>
      <c r="P39" s="14">
        <f>SUM(C39:INDEX(C39:N39,$T$1))</f>
        <v>191.20750600000002</v>
      </c>
      <c r="Q39" s="50"/>
    </row>
    <row r="40" spans="1:18" ht="16.5" customHeight="1">
      <c r="A40" s="27" t="s">
        <v>103</v>
      </c>
      <c r="B40" s="21" t="s">
        <v>102</v>
      </c>
      <c r="C40" s="17">
        <v>33.407124000000003</v>
      </c>
      <c r="D40" s="17">
        <v>49.076390000000004</v>
      </c>
      <c r="E40" s="17">
        <v>63.215156</v>
      </c>
      <c r="F40" s="17">
        <v>53.805014</v>
      </c>
      <c r="G40" s="17">
        <v>55.301572</v>
      </c>
      <c r="H40" s="16">
        <v>34.119928000000002</v>
      </c>
      <c r="I40" s="17"/>
      <c r="J40" s="17"/>
      <c r="K40" s="17"/>
      <c r="L40" s="17"/>
      <c r="M40" s="17"/>
      <c r="N40" s="16"/>
      <c r="O40" s="15" t="str">
        <f>IF(N40="","",SUM(C40:N40))</f>
        <v/>
      </c>
      <c r="P40" s="14">
        <f>SUM(C40:N40)</f>
        <v>288.925184</v>
      </c>
      <c r="Q40" s="50"/>
    </row>
    <row r="41" spans="1:18" ht="16.5" customHeight="1">
      <c r="A41" s="26" t="s">
        <v>144</v>
      </c>
      <c r="B41" s="18"/>
      <c r="C41" s="25"/>
      <c r="D41" s="25"/>
      <c r="E41" s="25"/>
      <c r="F41" s="25"/>
      <c r="G41" s="25"/>
      <c r="H41" s="25"/>
      <c r="I41" s="25"/>
      <c r="J41" s="25"/>
      <c r="K41" s="25"/>
      <c r="L41" s="25"/>
      <c r="M41" s="25"/>
      <c r="N41" s="18"/>
      <c r="O41" s="25"/>
      <c r="P41" s="24"/>
      <c r="Q41" s="51"/>
      <c r="R41" s="23"/>
    </row>
    <row r="42" spans="1:18" ht="16.5" customHeight="1">
      <c r="A42" s="19" t="s">
        <v>104</v>
      </c>
      <c r="B42" s="18" t="s">
        <v>102</v>
      </c>
      <c r="C42" s="17">
        <v>182.68190000000001</v>
      </c>
      <c r="D42" s="17">
        <v>139.56809999999999</v>
      </c>
      <c r="E42" s="17">
        <v>88.306399999999996</v>
      </c>
      <c r="F42" s="17">
        <v>129.35679999999999</v>
      </c>
      <c r="G42" s="17">
        <v>138.1712</v>
      </c>
      <c r="H42" s="16">
        <v>116.7377</v>
      </c>
      <c r="I42" s="17">
        <v>99.298199999999994</v>
      </c>
      <c r="J42" s="17">
        <v>117.4161</v>
      </c>
      <c r="K42" s="17">
        <v>166.71119999999999</v>
      </c>
      <c r="L42" s="17">
        <v>118.30549999999999</v>
      </c>
      <c r="M42" s="17">
        <v>101.6388</v>
      </c>
      <c r="N42" s="16">
        <v>132.29300000000001</v>
      </c>
      <c r="O42" s="15">
        <f>IF(N42="","",SUM(C42:N42))</f>
        <v>1530.4848999999999</v>
      </c>
      <c r="P42" s="14">
        <f>SUM(C42:INDEX(C42:N42,$T$1))</f>
        <v>794.82209999999998</v>
      </c>
      <c r="Q42" s="50"/>
    </row>
    <row r="43" spans="1:18" ht="16.5" customHeight="1">
      <c r="A43" s="22" t="s">
        <v>104</v>
      </c>
      <c r="B43" s="21" t="s">
        <v>102</v>
      </c>
      <c r="C43" s="17">
        <v>234.28659999999999</v>
      </c>
      <c r="D43" s="17">
        <v>143.4169</v>
      </c>
      <c r="E43" s="17">
        <v>121.1459</v>
      </c>
      <c r="F43" s="17">
        <v>94.730400000000003</v>
      </c>
      <c r="G43" s="17">
        <v>135.9281</v>
      </c>
      <c r="H43" s="16">
        <v>143.26769999999999</v>
      </c>
      <c r="I43" s="17"/>
      <c r="J43" s="17"/>
      <c r="K43" s="17"/>
      <c r="L43" s="17"/>
      <c r="M43" s="17"/>
      <c r="N43" s="16"/>
      <c r="O43" s="15" t="str">
        <f>IF(N43="","",SUM(C43:N43))</f>
        <v/>
      </c>
      <c r="P43" s="14">
        <f>SUM(C43:N43)</f>
        <v>872.77559999999994</v>
      </c>
      <c r="Q43" s="50"/>
    </row>
    <row r="44" spans="1:18" ht="16.5" customHeight="1">
      <c r="A44" s="19" t="s">
        <v>103</v>
      </c>
      <c r="B44" s="18" t="s">
        <v>102</v>
      </c>
      <c r="C44" s="17">
        <v>174.3604</v>
      </c>
      <c r="D44" s="17">
        <v>137.0788</v>
      </c>
      <c r="E44" s="17">
        <v>88.285200000000003</v>
      </c>
      <c r="F44" s="17">
        <v>126.6438</v>
      </c>
      <c r="G44" s="17">
        <v>135.54040000000001</v>
      </c>
      <c r="H44" s="16">
        <v>101.9383</v>
      </c>
      <c r="I44" s="17">
        <v>96.6751</v>
      </c>
      <c r="J44" s="17">
        <v>114.21210000000001</v>
      </c>
      <c r="K44" s="17">
        <v>163.93379999999999</v>
      </c>
      <c r="L44" s="17">
        <v>118.2754</v>
      </c>
      <c r="M44" s="17">
        <v>98.403400000000005</v>
      </c>
      <c r="N44" s="16">
        <v>129.21960000000001</v>
      </c>
      <c r="O44" s="15">
        <f>IF(N44="","",SUM(C44:N44))</f>
        <v>1484.5663</v>
      </c>
      <c r="P44" s="14">
        <f>SUM(C44:INDEX(C44:N44,$T$1))</f>
        <v>763.84690000000012</v>
      </c>
      <c r="Q44" s="50"/>
    </row>
    <row r="45" spans="1:18" ht="16.5" customHeight="1">
      <c r="A45" s="27" t="s">
        <v>103</v>
      </c>
      <c r="B45" s="21" t="s">
        <v>102</v>
      </c>
      <c r="C45" s="17">
        <v>234.1628</v>
      </c>
      <c r="D45" s="17">
        <v>140.41749999999999</v>
      </c>
      <c r="E45" s="17">
        <v>119.56359999999999</v>
      </c>
      <c r="F45" s="17">
        <v>94.722300000000004</v>
      </c>
      <c r="G45" s="17">
        <v>133.23779999999999</v>
      </c>
      <c r="H45" s="16">
        <v>131.44579999999999</v>
      </c>
      <c r="I45" s="17"/>
      <c r="J45" s="17"/>
      <c r="K45" s="17"/>
      <c r="L45" s="17"/>
      <c r="M45" s="17"/>
      <c r="N45" s="16"/>
      <c r="O45" s="15" t="str">
        <f>IF(N45="","",SUM(C45:N45))</f>
        <v/>
      </c>
      <c r="P45" s="14">
        <f>SUM(C45:N45)</f>
        <v>853.54979999999989</v>
      </c>
      <c r="Q45" s="50"/>
    </row>
    <row r="46" spans="1:18" ht="16.5" customHeight="1">
      <c r="A46" s="26" t="s">
        <v>143</v>
      </c>
      <c r="B46" s="18"/>
      <c r="C46" s="25"/>
      <c r="D46" s="25"/>
      <c r="E46" s="25"/>
      <c r="F46" s="25"/>
      <c r="G46" s="25"/>
      <c r="H46" s="25"/>
      <c r="I46" s="25"/>
      <c r="J46" s="25"/>
      <c r="K46" s="25"/>
      <c r="L46" s="25"/>
      <c r="M46" s="25"/>
      <c r="N46" s="18"/>
      <c r="O46" s="25"/>
      <c r="P46" s="24"/>
      <c r="Q46" s="51"/>
    </row>
    <row r="47" spans="1:18" ht="16.5" customHeight="1">
      <c r="A47" s="19" t="s">
        <v>104</v>
      </c>
      <c r="B47" s="18" t="s">
        <v>102</v>
      </c>
      <c r="C47" s="17">
        <v>35.634700000000002</v>
      </c>
      <c r="D47" s="17">
        <v>30.3446</v>
      </c>
      <c r="E47" s="17">
        <v>36.213799999999999</v>
      </c>
      <c r="F47" s="17">
        <v>45.0961</v>
      </c>
      <c r="G47" s="17">
        <v>34.322099999999999</v>
      </c>
      <c r="H47" s="16">
        <v>47.245600000000003</v>
      </c>
      <c r="I47" s="17">
        <v>32.868299999999998</v>
      </c>
      <c r="J47" s="17">
        <v>24.820900000000002</v>
      </c>
      <c r="K47" s="17">
        <v>43.3401</v>
      </c>
      <c r="L47" s="17">
        <v>29.035699999999999</v>
      </c>
      <c r="M47" s="17">
        <v>36.011600000000001</v>
      </c>
      <c r="N47" s="16">
        <v>43.945099999999996</v>
      </c>
      <c r="O47" s="15">
        <f>IF(N47="","",SUM(C47:N47))</f>
        <v>438.87860000000001</v>
      </c>
      <c r="P47" s="14">
        <f>SUM(C47:INDEX(C47:N47,$T$1))</f>
        <v>228.8569</v>
      </c>
      <c r="Q47" s="50"/>
    </row>
    <row r="48" spans="1:18" ht="16.5" customHeight="1">
      <c r="A48" s="22" t="s">
        <v>104</v>
      </c>
      <c r="B48" s="21" t="s">
        <v>102</v>
      </c>
      <c r="C48" s="17">
        <v>37.644399999999997</v>
      </c>
      <c r="D48" s="17">
        <v>28.401399999999999</v>
      </c>
      <c r="E48" s="17">
        <v>28.8017</v>
      </c>
      <c r="F48" s="17">
        <v>36.352499999999999</v>
      </c>
      <c r="G48" s="17">
        <v>75.429199999999994</v>
      </c>
      <c r="H48" s="16">
        <v>50.905500000000004</v>
      </c>
      <c r="I48" s="17"/>
      <c r="J48" s="17"/>
      <c r="K48" s="17"/>
      <c r="L48" s="17"/>
      <c r="M48" s="17"/>
      <c r="N48" s="16"/>
      <c r="O48" s="15" t="str">
        <f>IF(N48="","",SUM(C48:N48))</f>
        <v/>
      </c>
      <c r="P48" s="14">
        <f>SUM(C48:N48)</f>
        <v>257.53469999999999</v>
      </c>
      <c r="Q48" s="50"/>
    </row>
    <row r="49" spans="1:18" ht="16.5" customHeight="1">
      <c r="A49" s="19" t="s">
        <v>103</v>
      </c>
      <c r="B49" s="18" t="s">
        <v>102</v>
      </c>
      <c r="C49" s="17">
        <v>32.265599999999999</v>
      </c>
      <c r="D49" s="17">
        <v>26.391999999999999</v>
      </c>
      <c r="E49" s="17">
        <v>36.082500000000003</v>
      </c>
      <c r="F49" s="17">
        <v>42.2714</v>
      </c>
      <c r="G49" s="17">
        <v>34.101599999999998</v>
      </c>
      <c r="H49" s="16">
        <v>47.215499999999999</v>
      </c>
      <c r="I49" s="17">
        <v>29.5258</v>
      </c>
      <c r="J49" s="17">
        <v>24.820599999999999</v>
      </c>
      <c r="K49" s="17">
        <v>43.237400000000001</v>
      </c>
      <c r="L49" s="17">
        <v>28.988099999999999</v>
      </c>
      <c r="M49" s="17">
        <v>36.009700000000002</v>
      </c>
      <c r="N49" s="16">
        <v>43.795999999999999</v>
      </c>
      <c r="O49" s="15">
        <f>IF(N49="","",SUM(C49:N49))</f>
        <v>424.70619999999997</v>
      </c>
      <c r="P49" s="14">
        <f>SUM(C49:INDEX(C49:N49,$T$1))</f>
        <v>218.32859999999999</v>
      </c>
      <c r="Q49" s="50"/>
    </row>
    <row r="50" spans="1:18" ht="16.5" customHeight="1">
      <c r="A50" s="27" t="s">
        <v>103</v>
      </c>
      <c r="B50" s="21" t="s">
        <v>102</v>
      </c>
      <c r="C50" s="17">
        <v>37.4437</v>
      </c>
      <c r="D50" s="17">
        <v>28.211099999999998</v>
      </c>
      <c r="E50" s="17">
        <v>28.747199999999999</v>
      </c>
      <c r="F50" s="17">
        <v>36.259700000000002</v>
      </c>
      <c r="G50" s="17">
        <v>71.976900000000001</v>
      </c>
      <c r="H50" s="16">
        <v>44.622500000000002</v>
      </c>
      <c r="I50" s="17"/>
      <c r="J50" s="17"/>
      <c r="K50" s="17"/>
      <c r="L50" s="17"/>
      <c r="M50" s="17"/>
      <c r="N50" s="16"/>
      <c r="O50" s="15" t="str">
        <f>IF(N50="","",SUM(C50:N50))</f>
        <v/>
      </c>
      <c r="P50" s="14">
        <f>SUM(C50:N50)</f>
        <v>247.2611</v>
      </c>
      <c r="Q50" s="50"/>
    </row>
    <row r="51" spans="1:18" ht="16.5" customHeight="1">
      <c r="A51" s="26" t="s">
        <v>142</v>
      </c>
      <c r="B51" s="18"/>
      <c r="C51" s="25"/>
      <c r="D51" s="25"/>
      <c r="E51" s="25"/>
      <c r="F51" s="25"/>
      <c r="G51" s="25"/>
      <c r="H51" s="25"/>
      <c r="I51" s="25"/>
      <c r="J51" s="25"/>
      <c r="K51" s="25"/>
      <c r="L51" s="25"/>
      <c r="M51" s="25"/>
      <c r="N51" s="18"/>
      <c r="O51" s="25"/>
      <c r="P51" s="24"/>
      <c r="Q51" s="51"/>
      <c r="R51" s="23"/>
    </row>
    <row r="52" spans="1:18" ht="16.5" customHeight="1">
      <c r="A52" s="19" t="s">
        <v>104</v>
      </c>
      <c r="B52" s="18" t="s">
        <v>102</v>
      </c>
      <c r="C52" s="17">
        <v>195.59540000000001</v>
      </c>
      <c r="D52" s="17">
        <v>222.85409999999999</v>
      </c>
      <c r="E52" s="17">
        <v>236.42429999999999</v>
      </c>
      <c r="F52" s="17">
        <v>207.73089999999999</v>
      </c>
      <c r="G52" s="17">
        <v>344.9271</v>
      </c>
      <c r="H52" s="16">
        <v>326.51580000000001</v>
      </c>
      <c r="I52" s="17">
        <v>289.30439999999999</v>
      </c>
      <c r="J52" s="17">
        <v>244.60839999999999</v>
      </c>
      <c r="K52" s="17">
        <v>237.87180000000001</v>
      </c>
      <c r="L52" s="17">
        <v>146.25069999999999</v>
      </c>
      <c r="M52" s="17">
        <v>194.8578</v>
      </c>
      <c r="N52" s="16">
        <v>181.8683</v>
      </c>
      <c r="O52" s="15">
        <f>IF(N52="","",SUM(C52:N52))</f>
        <v>2828.8090000000002</v>
      </c>
      <c r="P52" s="14">
        <f>SUM(C52:INDEX(C52:N52,$T$1))</f>
        <v>1534.0475999999999</v>
      </c>
      <c r="Q52" s="50"/>
    </row>
    <row r="53" spans="1:18" ht="16.5" customHeight="1">
      <c r="A53" s="22" t="s">
        <v>104</v>
      </c>
      <c r="B53" s="21" t="s">
        <v>102</v>
      </c>
      <c r="C53" s="17">
        <v>232.43049999999999</v>
      </c>
      <c r="D53" s="17">
        <v>197.4727</v>
      </c>
      <c r="E53" s="17">
        <v>195.32210000000001</v>
      </c>
      <c r="F53" s="17">
        <v>245.06790000000001</v>
      </c>
      <c r="G53" s="17">
        <v>346.21749999999997</v>
      </c>
      <c r="H53" s="16">
        <v>306.85419999999999</v>
      </c>
      <c r="I53" s="17"/>
      <c r="J53" s="17"/>
      <c r="K53" s="17"/>
      <c r="L53" s="17"/>
      <c r="M53" s="17"/>
      <c r="N53" s="16"/>
      <c r="O53" s="15" t="str">
        <f>IF(N53="","",SUM(C53:N53))</f>
        <v/>
      </c>
      <c r="P53" s="14">
        <f>SUM(C53:N53)</f>
        <v>1523.3648999999998</v>
      </c>
      <c r="Q53" s="50"/>
    </row>
    <row r="54" spans="1:18" ht="16.5" customHeight="1">
      <c r="A54" s="19" t="s">
        <v>103</v>
      </c>
      <c r="B54" s="18" t="s">
        <v>102</v>
      </c>
      <c r="C54" s="17">
        <v>169.16409999999999</v>
      </c>
      <c r="D54" s="17">
        <v>172.7937</v>
      </c>
      <c r="E54" s="17">
        <v>153.29429999999999</v>
      </c>
      <c r="F54" s="17">
        <v>191.70760000000001</v>
      </c>
      <c r="G54" s="17">
        <v>243.67580000000001</v>
      </c>
      <c r="H54" s="16">
        <v>277.43759999999997</v>
      </c>
      <c r="I54" s="17">
        <v>266.99040000000002</v>
      </c>
      <c r="J54" s="17">
        <v>225.0642</v>
      </c>
      <c r="K54" s="17">
        <v>212.66489999999999</v>
      </c>
      <c r="L54" s="17">
        <v>132.58279999999999</v>
      </c>
      <c r="M54" s="17">
        <v>125.0861</v>
      </c>
      <c r="N54" s="16">
        <v>122.7124</v>
      </c>
      <c r="O54" s="15">
        <f>IF(N54="","",SUM(C54:N54))</f>
        <v>2293.1739000000002</v>
      </c>
      <c r="P54" s="14">
        <f>SUM(C54:INDEX(C54:N54,$T$1))</f>
        <v>1208.0731000000001</v>
      </c>
      <c r="Q54" s="50"/>
    </row>
    <row r="55" spans="1:18" ht="16.5" customHeight="1">
      <c r="A55" s="27" t="s">
        <v>103</v>
      </c>
      <c r="B55" s="21" t="s">
        <v>102</v>
      </c>
      <c r="C55" s="17">
        <v>123.3929</v>
      </c>
      <c r="D55" s="17">
        <v>112.4725</v>
      </c>
      <c r="E55" s="17">
        <v>112.2653</v>
      </c>
      <c r="F55" s="17">
        <v>195.62899999999999</v>
      </c>
      <c r="G55" s="17">
        <v>294.4128</v>
      </c>
      <c r="H55" s="16">
        <v>263.2371</v>
      </c>
      <c r="I55" s="17"/>
      <c r="J55" s="17"/>
      <c r="K55" s="17"/>
      <c r="L55" s="17"/>
      <c r="M55" s="17"/>
      <c r="N55" s="16"/>
      <c r="O55" s="15" t="str">
        <f>IF(N55="","",SUM(C55:N55))</f>
        <v/>
      </c>
      <c r="P55" s="14">
        <f>SUM(C55:N55)</f>
        <v>1101.4096</v>
      </c>
      <c r="Q55" s="50"/>
    </row>
    <row r="56" spans="1:18" ht="16.5" customHeight="1">
      <c r="A56" s="26" t="s">
        <v>141</v>
      </c>
      <c r="B56" s="18"/>
      <c r="C56" s="25"/>
      <c r="D56" s="25"/>
      <c r="E56" s="25"/>
      <c r="F56" s="25"/>
      <c r="G56" s="25"/>
      <c r="H56" s="25"/>
      <c r="I56" s="25"/>
      <c r="J56" s="25"/>
      <c r="K56" s="25"/>
      <c r="L56" s="25"/>
      <c r="M56" s="25"/>
      <c r="N56" s="18"/>
      <c r="O56" s="25"/>
      <c r="P56" s="24"/>
      <c r="Q56" s="50"/>
    </row>
    <row r="57" spans="1:18" ht="16.5" customHeight="1">
      <c r="A57" s="19" t="s">
        <v>104</v>
      </c>
      <c r="B57" s="18" t="s">
        <v>102</v>
      </c>
      <c r="C57" s="17">
        <v>18.849900000000002</v>
      </c>
      <c r="D57" s="17">
        <v>15.2492</v>
      </c>
      <c r="E57" s="17">
        <v>17.9787</v>
      </c>
      <c r="F57" s="17">
        <v>16.459099999999999</v>
      </c>
      <c r="G57" s="17">
        <v>12.915900000000001</v>
      </c>
      <c r="H57" s="16">
        <v>13.656599999999999</v>
      </c>
      <c r="I57" s="17">
        <v>16.160299999999999</v>
      </c>
      <c r="J57" s="17">
        <v>10.4626</v>
      </c>
      <c r="K57" s="17">
        <v>8.1548999999999996</v>
      </c>
      <c r="L57" s="17">
        <v>14.6462</v>
      </c>
      <c r="M57" s="17">
        <v>19.254799999999999</v>
      </c>
      <c r="N57" s="16">
        <v>21.672899999999998</v>
      </c>
      <c r="O57" s="15">
        <f>IF(N57="","",SUM(C57:N57))</f>
        <v>185.46109999999999</v>
      </c>
      <c r="P57" s="14">
        <f>SUM(C57:INDEX(C57:N57,$T$1))</f>
        <v>95.109399999999994</v>
      </c>
      <c r="Q57" s="51"/>
      <c r="R57" s="23"/>
    </row>
    <row r="58" spans="1:18" ht="16.5" customHeight="1">
      <c r="A58" s="22" t="s">
        <v>104</v>
      </c>
      <c r="B58" s="21" t="s">
        <v>102</v>
      </c>
      <c r="C58" s="17">
        <v>17.311599999999999</v>
      </c>
      <c r="D58" s="17">
        <v>17.713100000000001</v>
      </c>
      <c r="E58" s="17">
        <v>12.8216</v>
      </c>
      <c r="F58" s="17">
        <v>11.5619</v>
      </c>
      <c r="G58" s="17">
        <v>15.349</v>
      </c>
      <c r="H58" s="16">
        <v>13.428900000000001</v>
      </c>
      <c r="I58" s="17"/>
      <c r="J58" s="17"/>
      <c r="K58" s="17"/>
      <c r="L58" s="17"/>
      <c r="M58" s="17"/>
      <c r="N58" s="16"/>
      <c r="O58" s="15" t="str">
        <f>IF(N58="","",SUM(C58:N58))</f>
        <v/>
      </c>
      <c r="P58" s="14">
        <f>SUM(C58:N58)</f>
        <v>88.186099999999996</v>
      </c>
      <c r="Q58" s="50"/>
    </row>
    <row r="59" spans="1:18" ht="16.5" customHeight="1">
      <c r="A59" s="19" t="s">
        <v>103</v>
      </c>
      <c r="B59" s="18" t="s">
        <v>102</v>
      </c>
      <c r="C59" s="17">
        <v>18.633400000000002</v>
      </c>
      <c r="D59" s="17">
        <v>15.08</v>
      </c>
      <c r="E59" s="17">
        <v>17.770700000000001</v>
      </c>
      <c r="F59" s="17">
        <v>16.331900000000001</v>
      </c>
      <c r="G59" s="17">
        <v>12.6798</v>
      </c>
      <c r="H59" s="16">
        <v>13.4175</v>
      </c>
      <c r="I59" s="17">
        <v>16.037500000000001</v>
      </c>
      <c r="J59" s="17">
        <v>10.3505</v>
      </c>
      <c r="K59" s="17">
        <v>7.9606000000000003</v>
      </c>
      <c r="L59" s="17">
        <v>14.514799999999999</v>
      </c>
      <c r="M59" s="17">
        <v>18.593499999999999</v>
      </c>
      <c r="N59" s="16">
        <v>21.562200000000001</v>
      </c>
      <c r="O59" s="15">
        <f>IF(N59="","",SUM(C59:N59))</f>
        <v>182.93240000000003</v>
      </c>
      <c r="P59" s="14">
        <f>SUM(C59:INDEX(C59:N59,$T$1))</f>
        <v>93.913300000000007</v>
      </c>
      <c r="Q59" s="50"/>
    </row>
    <row r="60" spans="1:18" ht="16.5" customHeight="1">
      <c r="A60" s="27" t="s">
        <v>103</v>
      </c>
      <c r="B60" s="21" t="s">
        <v>102</v>
      </c>
      <c r="C60" s="17">
        <v>15.808400000000001</v>
      </c>
      <c r="D60" s="17">
        <v>16.9176</v>
      </c>
      <c r="E60" s="17">
        <v>12.104900000000001</v>
      </c>
      <c r="F60" s="17">
        <v>10.567</v>
      </c>
      <c r="G60" s="17">
        <v>15.2232</v>
      </c>
      <c r="H60" s="16">
        <v>12.361000000000001</v>
      </c>
      <c r="I60" s="17"/>
      <c r="J60" s="17"/>
      <c r="K60" s="17"/>
      <c r="L60" s="17"/>
      <c r="M60" s="17"/>
      <c r="N60" s="16"/>
      <c r="O60" s="15" t="str">
        <f>IF(N60="","",SUM(C60:N60))</f>
        <v/>
      </c>
      <c r="P60" s="14">
        <f>SUM(C60:N60)</f>
        <v>82.982100000000003</v>
      </c>
      <c r="Q60" s="50"/>
    </row>
    <row r="61" spans="1:18" ht="17.25" customHeight="1">
      <c r="A61" s="26" t="s">
        <v>140</v>
      </c>
      <c r="B61" s="31"/>
      <c r="C61" s="30"/>
      <c r="D61" s="30"/>
      <c r="E61" s="30"/>
      <c r="F61" s="30"/>
      <c r="G61" s="30"/>
      <c r="H61" s="30"/>
      <c r="I61" s="30"/>
      <c r="J61" s="30"/>
      <c r="K61" s="30"/>
      <c r="L61" s="30"/>
      <c r="M61" s="30"/>
      <c r="N61" s="31"/>
      <c r="O61" s="30"/>
      <c r="P61" s="29"/>
      <c r="Q61" s="50"/>
    </row>
    <row r="62" spans="1:18" ht="16.5" customHeight="1">
      <c r="A62" s="19" t="s">
        <v>104</v>
      </c>
      <c r="B62" s="18" t="s">
        <v>102</v>
      </c>
      <c r="C62" s="17">
        <v>850.80464600000005</v>
      </c>
      <c r="D62" s="17">
        <v>938.51807499999995</v>
      </c>
      <c r="E62" s="17">
        <v>932.94627100000002</v>
      </c>
      <c r="F62" s="17">
        <v>1052.6789000000001</v>
      </c>
      <c r="G62" s="17">
        <v>1118.263101</v>
      </c>
      <c r="H62" s="17">
        <v>875.97848799999997</v>
      </c>
      <c r="I62" s="45">
        <v>881.48758199999997</v>
      </c>
      <c r="J62" s="17">
        <v>917.08048599999995</v>
      </c>
      <c r="K62" s="17">
        <v>970.00445100000002</v>
      </c>
      <c r="L62" s="17">
        <v>866.04776400000003</v>
      </c>
      <c r="M62" s="17">
        <v>950.95256900000004</v>
      </c>
      <c r="N62" s="16">
        <v>1052.937533</v>
      </c>
      <c r="O62" s="15">
        <f>IF(N62="","",SUM(C62:N62))</f>
        <v>11407.699866000003</v>
      </c>
      <c r="P62" s="14">
        <f>SUM(C62:INDEX(C62:N62,$T$1))</f>
        <v>5769.1894810000003</v>
      </c>
      <c r="Q62" s="50"/>
    </row>
    <row r="63" spans="1:18" ht="16.5" customHeight="1">
      <c r="A63" s="22" t="s">
        <v>104</v>
      </c>
      <c r="B63" s="21" t="s">
        <v>102</v>
      </c>
      <c r="C63" s="17">
        <v>1027.8104960000001</v>
      </c>
      <c r="D63" s="17">
        <v>1034.9641320000001</v>
      </c>
      <c r="E63" s="17">
        <v>1090.3990719999999</v>
      </c>
      <c r="F63" s="17">
        <v>1069.9951940000001</v>
      </c>
      <c r="G63" s="17">
        <v>1210.86976</v>
      </c>
      <c r="H63" s="17">
        <v>1128.9519909999999</v>
      </c>
      <c r="I63" s="45"/>
      <c r="J63" s="17"/>
      <c r="K63" s="17"/>
      <c r="L63" s="17"/>
      <c r="M63" s="17"/>
      <c r="N63" s="16"/>
      <c r="O63" s="15" t="str">
        <f>IF(N63="","",SUM(C63:N63))</f>
        <v/>
      </c>
      <c r="P63" s="14">
        <f>SUM(C63:N63)</f>
        <v>6562.9906449999999</v>
      </c>
      <c r="Q63" s="50"/>
    </row>
    <row r="64" spans="1:18" ht="16.5" customHeight="1">
      <c r="A64" s="19" t="s">
        <v>103</v>
      </c>
      <c r="B64" s="18" t="s">
        <v>102</v>
      </c>
      <c r="C64" s="17">
        <v>802.04486199999997</v>
      </c>
      <c r="D64" s="17">
        <v>871.60809700000004</v>
      </c>
      <c r="E64" s="17">
        <v>835.66285200000004</v>
      </c>
      <c r="F64" s="17">
        <v>1016.286926</v>
      </c>
      <c r="G64" s="17">
        <v>994.337897</v>
      </c>
      <c r="H64" s="17">
        <v>800.69309399999997</v>
      </c>
      <c r="I64" s="45">
        <v>835.18573500000002</v>
      </c>
      <c r="J64" s="17">
        <v>874.84119199999998</v>
      </c>
      <c r="K64" s="17">
        <v>929.23473899999999</v>
      </c>
      <c r="L64" s="17">
        <v>839.32945700000005</v>
      </c>
      <c r="M64" s="17">
        <v>858.42774499999996</v>
      </c>
      <c r="N64" s="16">
        <v>976.22655799999995</v>
      </c>
      <c r="O64" s="15">
        <f>IF(N64="","",SUM(C64:N64))</f>
        <v>10633.879154</v>
      </c>
      <c r="P64" s="14">
        <f>SUM(C64:INDEX(C64:N64,$T$1))</f>
        <v>5320.6337280000007</v>
      </c>
      <c r="Q64" s="50"/>
    </row>
    <row r="65" spans="1:17" ht="16.5" customHeight="1">
      <c r="A65" s="27" t="s">
        <v>103</v>
      </c>
      <c r="B65" s="21" t="s">
        <v>102</v>
      </c>
      <c r="C65" s="17">
        <v>904.06774399999995</v>
      </c>
      <c r="D65" s="17">
        <v>934.75679600000001</v>
      </c>
      <c r="E65" s="17">
        <v>990.81432600000005</v>
      </c>
      <c r="F65" s="17">
        <v>994.32267000000002</v>
      </c>
      <c r="G65" s="17">
        <v>1135.1629600000001</v>
      </c>
      <c r="H65" s="16">
        <v>1053.5213819999999</v>
      </c>
      <c r="I65" s="45"/>
      <c r="J65" s="17"/>
      <c r="K65" s="17"/>
      <c r="L65" s="17"/>
      <c r="M65" s="17"/>
      <c r="N65" s="16"/>
      <c r="O65" s="15" t="str">
        <f>IF(N65="","",SUM(C65:N65))</f>
        <v/>
      </c>
      <c r="P65" s="14">
        <f>SUM(C65:N65)</f>
        <v>6012.6458780000003</v>
      </c>
      <c r="Q65" s="50"/>
    </row>
    <row r="66" spans="1:17" ht="16.5" customHeight="1">
      <c r="A66" s="26" t="s">
        <v>139</v>
      </c>
      <c r="B66" s="31"/>
      <c r="C66" s="30"/>
      <c r="D66" s="30"/>
      <c r="E66" s="30"/>
      <c r="F66" s="30"/>
      <c r="G66" s="30"/>
      <c r="H66" s="30"/>
      <c r="I66" s="30"/>
      <c r="J66" s="30"/>
      <c r="K66" s="30"/>
      <c r="L66" s="30"/>
      <c r="M66" s="30"/>
      <c r="N66" s="31"/>
      <c r="O66" s="30"/>
      <c r="P66" s="29"/>
      <c r="Q66" s="50"/>
    </row>
    <row r="67" spans="1:17" ht="16.5" customHeight="1">
      <c r="A67" s="19" t="s">
        <v>104</v>
      </c>
      <c r="B67" s="18" t="s">
        <v>102</v>
      </c>
      <c r="C67" s="17">
        <v>29.3947</v>
      </c>
      <c r="D67" s="17">
        <v>33.954700000000003</v>
      </c>
      <c r="E67" s="17">
        <v>31.1144</v>
      </c>
      <c r="F67" s="17">
        <v>36.664900000000003</v>
      </c>
      <c r="G67" s="17">
        <v>33.502699999999997</v>
      </c>
      <c r="H67" s="16">
        <v>33.168900000000001</v>
      </c>
      <c r="I67" s="17">
        <v>31.603899999999999</v>
      </c>
      <c r="J67" s="17">
        <v>36.896799999999999</v>
      </c>
      <c r="K67" s="17">
        <v>40.142000000000003</v>
      </c>
      <c r="L67" s="17">
        <v>30.168099999999999</v>
      </c>
      <c r="M67" s="17">
        <v>37.0182</v>
      </c>
      <c r="N67" s="16">
        <v>30.158799999999999</v>
      </c>
      <c r="O67" s="15">
        <f>IF(N67="","",SUM(C67:N67))</f>
        <v>403.78809999999999</v>
      </c>
      <c r="P67" s="14">
        <f>SUM(C67:INDEX(C67:N67,$T$1))</f>
        <v>197.80030000000002</v>
      </c>
      <c r="Q67" s="50"/>
    </row>
    <row r="68" spans="1:17" ht="16.5" customHeight="1">
      <c r="A68" s="22" t="s">
        <v>104</v>
      </c>
      <c r="B68" s="21" t="s">
        <v>102</v>
      </c>
      <c r="C68" s="17">
        <v>31.595600000000001</v>
      </c>
      <c r="D68" s="17">
        <v>29.6325</v>
      </c>
      <c r="E68" s="17">
        <v>24.3383</v>
      </c>
      <c r="F68" s="17">
        <v>30.1173</v>
      </c>
      <c r="G68" s="17">
        <v>30.592600000000001</v>
      </c>
      <c r="H68" s="16">
        <v>30.3779</v>
      </c>
      <c r="I68" s="17"/>
      <c r="J68" s="17"/>
      <c r="K68" s="17"/>
      <c r="L68" s="17"/>
      <c r="M68" s="17"/>
      <c r="N68" s="16"/>
      <c r="O68" s="15" t="str">
        <f>IF(N68="","",SUM(C68:N68))</f>
        <v/>
      </c>
      <c r="P68" s="14">
        <f>SUM(C68:N68)</f>
        <v>176.6542</v>
      </c>
      <c r="Q68" s="50"/>
    </row>
    <row r="69" spans="1:17" ht="16.5" customHeight="1">
      <c r="A69" s="19" t="s">
        <v>103</v>
      </c>
      <c r="B69" s="18" t="s">
        <v>102</v>
      </c>
      <c r="C69" s="17">
        <v>19.107099999999999</v>
      </c>
      <c r="D69" s="17">
        <v>24.060400000000001</v>
      </c>
      <c r="E69" s="17">
        <v>19.166699999999999</v>
      </c>
      <c r="F69" s="17">
        <v>28.959599999999998</v>
      </c>
      <c r="G69" s="17">
        <v>23.051100000000002</v>
      </c>
      <c r="H69" s="16">
        <v>22.6434</v>
      </c>
      <c r="I69" s="17">
        <v>22.9787</v>
      </c>
      <c r="J69" s="17">
        <v>26.6568</v>
      </c>
      <c r="K69" s="17">
        <v>27.703600000000002</v>
      </c>
      <c r="L69" s="17">
        <v>20.6662</v>
      </c>
      <c r="M69" s="17">
        <v>24.0611</v>
      </c>
      <c r="N69" s="16">
        <v>19.692399999999999</v>
      </c>
      <c r="O69" s="15">
        <f>IF(N69="","",SUM(C69:N69))</f>
        <v>278.74710000000005</v>
      </c>
      <c r="P69" s="14">
        <f>SUM(C69:INDEX(C69:N69,$T$1))</f>
        <v>136.98830000000001</v>
      </c>
      <c r="Q69" s="50"/>
    </row>
    <row r="70" spans="1:17" ht="16.5" customHeight="1">
      <c r="A70" s="27" t="s">
        <v>103</v>
      </c>
      <c r="B70" s="21" t="s">
        <v>102</v>
      </c>
      <c r="C70" s="17">
        <v>20.233899999999998</v>
      </c>
      <c r="D70" s="17">
        <v>17.9877</v>
      </c>
      <c r="E70" s="17">
        <v>12.7294</v>
      </c>
      <c r="F70" s="17">
        <v>22.390499999999999</v>
      </c>
      <c r="G70" s="17">
        <v>20.5594</v>
      </c>
      <c r="H70" s="16">
        <v>22.869800000000001</v>
      </c>
      <c r="I70" s="17"/>
      <c r="J70" s="17"/>
      <c r="K70" s="17"/>
      <c r="L70" s="17"/>
      <c r="M70" s="17"/>
      <c r="N70" s="16"/>
      <c r="O70" s="15" t="str">
        <f>IF(N70="","",SUM(C70:N70))</f>
        <v/>
      </c>
      <c r="P70" s="14">
        <f>SUM(C70:N70)</f>
        <v>116.77069999999999</v>
      </c>
      <c r="Q70" s="50"/>
    </row>
    <row r="71" spans="1:17" ht="16.5" customHeight="1">
      <c r="A71" s="26" t="s">
        <v>138</v>
      </c>
      <c r="B71" s="31"/>
      <c r="C71" s="30"/>
      <c r="D71" s="30"/>
      <c r="E71" s="30"/>
      <c r="F71" s="30"/>
      <c r="G71" s="30"/>
      <c r="H71" s="30"/>
      <c r="I71" s="30"/>
      <c r="J71" s="30"/>
      <c r="K71" s="30"/>
      <c r="L71" s="30"/>
      <c r="M71" s="30"/>
      <c r="N71" s="31"/>
      <c r="O71" s="30"/>
      <c r="P71" s="29"/>
      <c r="Q71" s="50"/>
    </row>
    <row r="72" spans="1:17" ht="16.5" customHeight="1">
      <c r="A72" s="19" t="s">
        <v>104</v>
      </c>
      <c r="B72" s="18" t="s">
        <v>102</v>
      </c>
      <c r="C72" s="17">
        <v>50.132199999999997</v>
      </c>
      <c r="D72" s="17">
        <v>19.540199999999999</v>
      </c>
      <c r="E72" s="17">
        <v>25.741399999999999</v>
      </c>
      <c r="F72" s="17">
        <v>35.526600000000002</v>
      </c>
      <c r="G72" s="17">
        <v>39.585900000000002</v>
      </c>
      <c r="H72" s="17">
        <v>37.932899999999997</v>
      </c>
      <c r="I72" s="45">
        <v>29.4908</v>
      </c>
      <c r="J72" s="17">
        <v>20.428899999999999</v>
      </c>
      <c r="K72" s="17">
        <v>45.411700000000003</v>
      </c>
      <c r="L72" s="17">
        <v>42.274099999999997</v>
      </c>
      <c r="M72" s="17">
        <v>68.014700000000005</v>
      </c>
      <c r="N72" s="16">
        <v>77.703800000000001</v>
      </c>
      <c r="O72" s="15">
        <f>IF(N72="","",SUM(C72:N72))</f>
        <v>491.78320000000002</v>
      </c>
      <c r="P72" s="14">
        <f>SUM(C72:INDEX(C72:N72,$T$1))</f>
        <v>208.45920000000001</v>
      </c>
      <c r="Q72" s="50"/>
    </row>
    <row r="73" spans="1:17" ht="16.5" customHeight="1">
      <c r="A73" s="22" t="s">
        <v>104</v>
      </c>
      <c r="B73" s="21" t="s">
        <v>102</v>
      </c>
      <c r="C73" s="17">
        <v>30.235099999999999</v>
      </c>
      <c r="D73" s="17">
        <v>14.475099999999999</v>
      </c>
      <c r="E73" s="17">
        <v>26.609200000000001</v>
      </c>
      <c r="F73" s="17">
        <v>30.1493</v>
      </c>
      <c r="G73" s="17">
        <v>14.7974</v>
      </c>
      <c r="H73" s="17">
        <v>46.4024</v>
      </c>
      <c r="I73" s="45"/>
      <c r="J73" s="17"/>
      <c r="K73" s="17"/>
      <c r="L73" s="17"/>
      <c r="M73" s="17"/>
      <c r="N73" s="16"/>
      <c r="O73" s="15" t="str">
        <f>IF(N73="","",SUM(C73:N73))</f>
        <v/>
      </c>
      <c r="P73" s="14">
        <f>SUM(C73:N73)</f>
        <v>162.66849999999999</v>
      </c>
      <c r="Q73" s="50"/>
    </row>
    <row r="74" spans="1:17" ht="16.5" customHeight="1">
      <c r="A74" s="19" t="s">
        <v>103</v>
      </c>
      <c r="B74" s="18" t="s">
        <v>102</v>
      </c>
      <c r="C74" s="17">
        <v>44.206899999999997</v>
      </c>
      <c r="D74" s="17">
        <v>13.9504</v>
      </c>
      <c r="E74" s="17">
        <v>25.471800000000002</v>
      </c>
      <c r="F74" s="17">
        <v>32.729999999999997</v>
      </c>
      <c r="G74" s="17">
        <v>39.489400000000003</v>
      </c>
      <c r="H74" s="17">
        <v>37.373899999999999</v>
      </c>
      <c r="I74" s="45">
        <v>29.3306</v>
      </c>
      <c r="J74" s="17">
        <v>18.804500000000001</v>
      </c>
      <c r="K74" s="17">
        <v>29.354700000000001</v>
      </c>
      <c r="L74" s="17">
        <v>30.642700000000001</v>
      </c>
      <c r="M74" s="17">
        <v>30.3004</v>
      </c>
      <c r="N74" s="16">
        <v>49.952599999999997</v>
      </c>
      <c r="O74" s="15">
        <f>IF(N74="","",SUM(C74:N74))</f>
        <v>381.60790000000003</v>
      </c>
      <c r="P74" s="14">
        <f>SUM(C74:INDEX(C74:N74,$T$1))</f>
        <v>193.22239999999999</v>
      </c>
      <c r="Q74" s="50"/>
    </row>
    <row r="75" spans="1:17" ht="16.5" customHeight="1">
      <c r="A75" s="27" t="s">
        <v>103</v>
      </c>
      <c r="B75" s="21" t="s">
        <v>102</v>
      </c>
      <c r="C75" s="17">
        <v>19.800899999999999</v>
      </c>
      <c r="D75" s="17">
        <v>12.957100000000001</v>
      </c>
      <c r="E75" s="17">
        <v>26.320799999999998</v>
      </c>
      <c r="F75" s="17">
        <v>30.1006</v>
      </c>
      <c r="G75" s="17">
        <v>14.5662</v>
      </c>
      <c r="H75" s="17">
        <v>46.355800000000002</v>
      </c>
      <c r="I75" s="45"/>
      <c r="J75" s="17"/>
      <c r="K75" s="17"/>
      <c r="L75" s="17"/>
      <c r="M75" s="17"/>
      <c r="N75" s="16"/>
      <c r="O75" s="15" t="str">
        <f>IF(N75="","",SUM(C75:N75))</f>
        <v/>
      </c>
      <c r="P75" s="14">
        <f>SUM(C75:N75)</f>
        <v>150.10139999999998</v>
      </c>
      <c r="Q75" s="50"/>
    </row>
    <row r="76" spans="1:17" ht="16.5" customHeight="1">
      <c r="A76" s="26" t="s">
        <v>137</v>
      </c>
      <c r="B76" s="31"/>
      <c r="C76" s="30"/>
      <c r="D76" s="30"/>
      <c r="E76" s="30"/>
      <c r="F76" s="30"/>
      <c r="G76" s="30"/>
      <c r="H76" s="30"/>
      <c r="I76" s="30"/>
      <c r="J76" s="30"/>
      <c r="K76" s="30"/>
      <c r="L76" s="30"/>
      <c r="M76" s="30"/>
      <c r="N76" s="31"/>
      <c r="O76" s="30"/>
      <c r="P76" s="29"/>
      <c r="Q76" s="50"/>
    </row>
    <row r="77" spans="1:17" ht="16.5" customHeight="1">
      <c r="A77" s="19" t="s">
        <v>104</v>
      </c>
      <c r="B77" s="18" t="s">
        <v>102</v>
      </c>
      <c r="C77" s="17">
        <v>277.33080000000001</v>
      </c>
      <c r="D77" s="17">
        <v>267.56880000000001</v>
      </c>
      <c r="E77" s="17">
        <v>193.78030000000001</v>
      </c>
      <c r="F77" s="17">
        <v>176.9136</v>
      </c>
      <c r="G77" s="17">
        <v>151.3466</v>
      </c>
      <c r="H77" s="16">
        <v>97.548199999999994</v>
      </c>
      <c r="I77" s="17">
        <v>86.808800000000005</v>
      </c>
      <c r="J77" s="17">
        <v>99.011799999999994</v>
      </c>
      <c r="K77" s="17">
        <v>110.41070000000001</v>
      </c>
      <c r="L77" s="17">
        <v>110.9832</v>
      </c>
      <c r="M77" s="17">
        <v>179.911</v>
      </c>
      <c r="N77" s="16">
        <v>267.14109999999999</v>
      </c>
      <c r="O77" s="15">
        <f>IF(N77="","",SUM(C77:N77))</f>
        <v>2018.7548999999999</v>
      </c>
      <c r="P77" s="14">
        <f>SUM(C77:INDEX(C77:N77,$T$1))</f>
        <v>1164.4883</v>
      </c>
      <c r="Q77" s="50"/>
    </row>
    <row r="78" spans="1:17" ht="16.5" customHeight="1">
      <c r="A78" s="22" t="s">
        <v>104</v>
      </c>
      <c r="B78" s="21" t="s">
        <v>102</v>
      </c>
      <c r="C78" s="17">
        <v>251.57589999999999</v>
      </c>
      <c r="D78" s="17">
        <v>219.88659999999999</v>
      </c>
      <c r="E78" s="17">
        <v>194.5857</v>
      </c>
      <c r="F78" s="17">
        <v>174.91249999999999</v>
      </c>
      <c r="G78" s="17">
        <v>163.3381</v>
      </c>
      <c r="H78" s="16">
        <v>94.956800000000001</v>
      </c>
      <c r="I78" s="17"/>
      <c r="J78" s="17"/>
      <c r="K78" s="17"/>
      <c r="L78" s="17"/>
      <c r="M78" s="17"/>
      <c r="N78" s="16"/>
      <c r="O78" s="15" t="str">
        <f>IF(N78="","",SUM(C78:N78))</f>
        <v/>
      </c>
      <c r="P78" s="14">
        <f>SUM(C78:N78)</f>
        <v>1099.2556</v>
      </c>
    </row>
    <row r="79" spans="1:17" ht="16.5" customHeight="1">
      <c r="A79" s="19" t="s">
        <v>103</v>
      </c>
      <c r="B79" s="18" t="s">
        <v>102</v>
      </c>
      <c r="C79" s="17">
        <v>223.5368</v>
      </c>
      <c r="D79" s="17">
        <v>226.5258</v>
      </c>
      <c r="E79" s="17">
        <v>164.10429999999999</v>
      </c>
      <c r="F79" s="17">
        <v>155.8117</v>
      </c>
      <c r="G79" s="17">
        <v>124.6229</v>
      </c>
      <c r="H79" s="16">
        <v>70.079400000000007</v>
      </c>
      <c r="I79" s="17">
        <v>52.433399999999999</v>
      </c>
      <c r="J79" s="17">
        <v>61.626899999999999</v>
      </c>
      <c r="K79" s="17">
        <v>69.832499999999996</v>
      </c>
      <c r="L79" s="17">
        <v>67.739900000000006</v>
      </c>
      <c r="M79" s="17">
        <v>123.0194</v>
      </c>
      <c r="N79" s="16">
        <v>207.4419</v>
      </c>
      <c r="O79" s="15">
        <f>IF(N79="","",SUM(C79:N79))</f>
        <v>1546.7748999999999</v>
      </c>
      <c r="P79" s="14">
        <f>SUM(C79:INDEX(C79:N79,$T$1))</f>
        <v>964.68089999999984</v>
      </c>
    </row>
    <row r="80" spans="1:17" ht="16.5" customHeight="1">
      <c r="A80" s="27" t="s">
        <v>103</v>
      </c>
      <c r="B80" s="21" t="s">
        <v>102</v>
      </c>
      <c r="C80" s="17">
        <v>196.0341</v>
      </c>
      <c r="D80" s="17">
        <v>191.52350000000001</v>
      </c>
      <c r="E80" s="17">
        <v>166.81870000000001</v>
      </c>
      <c r="F80" s="17">
        <v>149.60939999999999</v>
      </c>
      <c r="G80" s="17">
        <v>140.87970000000001</v>
      </c>
      <c r="H80" s="16">
        <v>67.257400000000004</v>
      </c>
      <c r="I80" s="17"/>
      <c r="J80" s="17"/>
      <c r="K80" s="17"/>
      <c r="L80" s="17"/>
      <c r="M80" s="17"/>
      <c r="N80" s="16"/>
      <c r="O80" s="15" t="str">
        <f>IF(N80="","",SUM(C80:N80))</f>
        <v/>
      </c>
      <c r="P80" s="14">
        <f>SUM(C80:N80)</f>
        <v>912.12279999999987</v>
      </c>
    </row>
    <row r="81" spans="1:16" ht="16.5" customHeight="1">
      <c r="A81" s="26" t="s">
        <v>136</v>
      </c>
      <c r="B81" s="31"/>
      <c r="C81" s="30"/>
      <c r="D81" s="30"/>
      <c r="E81" s="30"/>
      <c r="F81" s="30"/>
      <c r="G81" s="30"/>
      <c r="H81" s="30"/>
      <c r="I81" s="30"/>
      <c r="J81" s="30"/>
      <c r="K81" s="30"/>
      <c r="L81" s="30"/>
      <c r="M81" s="30"/>
      <c r="N81" s="31"/>
      <c r="O81" s="30"/>
      <c r="P81" s="29"/>
    </row>
    <row r="82" spans="1:16" ht="16.5" customHeight="1">
      <c r="A82" s="19" t="s">
        <v>104</v>
      </c>
      <c r="B82" s="18" t="s">
        <v>102</v>
      </c>
      <c r="C82" s="17">
        <v>40.574800000000003</v>
      </c>
      <c r="D82" s="17">
        <v>35.6571</v>
      </c>
      <c r="E82" s="17">
        <v>45.950200000000002</v>
      </c>
      <c r="F82" s="17">
        <v>58.721499999999999</v>
      </c>
      <c r="G82" s="17">
        <v>141.8732</v>
      </c>
      <c r="H82" s="16">
        <v>158.1515</v>
      </c>
      <c r="I82" s="17">
        <v>157.20439999999999</v>
      </c>
      <c r="J82" s="17">
        <v>117.0714</v>
      </c>
      <c r="K82" s="17">
        <v>97.278400000000005</v>
      </c>
      <c r="L82" s="17">
        <v>57.3782</v>
      </c>
      <c r="M82" s="17">
        <v>47.332099999999997</v>
      </c>
      <c r="N82" s="16">
        <v>43.464599999999997</v>
      </c>
      <c r="O82" s="15">
        <f>IF(N82="","",SUM(C82:N82))</f>
        <v>1000.6574000000001</v>
      </c>
      <c r="P82" s="14">
        <f>SUM(C82:INDEX(C82:N82,$T$1))</f>
        <v>480.92829999999998</v>
      </c>
    </row>
    <row r="83" spans="1:16" ht="16.5" customHeight="1">
      <c r="A83" s="22" t="s">
        <v>104</v>
      </c>
      <c r="B83" s="21" t="s">
        <v>102</v>
      </c>
      <c r="C83" s="17">
        <v>34.060499999999998</v>
      </c>
      <c r="D83" s="17">
        <v>31.896699999999999</v>
      </c>
      <c r="E83" s="17">
        <v>40.1036</v>
      </c>
      <c r="F83" s="17">
        <v>66.698800000000006</v>
      </c>
      <c r="G83" s="17">
        <v>124.584</v>
      </c>
      <c r="H83" s="16">
        <v>160.17939999999999</v>
      </c>
      <c r="I83" s="17"/>
      <c r="J83" s="17"/>
      <c r="K83" s="17"/>
      <c r="L83" s="17"/>
      <c r="M83" s="17"/>
      <c r="N83" s="16"/>
      <c r="O83" s="15" t="str">
        <f>IF(N83="","",SUM(C83:N83))</f>
        <v/>
      </c>
      <c r="P83" s="14">
        <f>SUM(C83:N83)</f>
        <v>457.52300000000002</v>
      </c>
    </row>
    <row r="84" spans="1:16" ht="16.5" customHeight="1">
      <c r="A84" s="19" t="s">
        <v>103</v>
      </c>
      <c r="B84" s="18" t="s">
        <v>102</v>
      </c>
      <c r="C84" s="17">
        <v>25.1769</v>
      </c>
      <c r="D84" s="17">
        <v>14.476000000000001</v>
      </c>
      <c r="E84" s="17">
        <v>20.962</v>
      </c>
      <c r="F84" s="17">
        <v>32.392699999999998</v>
      </c>
      <c r="G84" s="17">
        <v>116.74460000000001</v>
      </c>
      <c r="H84" s="16">
        <v>148.10820000000001</v>
      </c>
      <c r="I84" s="17">
        <v>148.01589999999999</v>
      </c>
      <c r="J84" s="17">
        <v>106.8901</v>
      </c>
      <c r="K84" s="17">
        <v>88.406999999999996</v>
      </c>
      <c r="L84" s="17">
        <v>48.818899999999999</v>
      </c>
      <c r="M84" s="17">
        <v>38.195999999999998</v>
      </c>
      <c r="N84" s="16">
        <v>31.650099999999998</v>
      </c>
      <c r="O84" s="15">
        <f>IF(N84="","",SUM(C84:N84))</f>
        <v>819.83839999999998</v>
      </c>
      <c r="P84" s="14">
        <f>SUM(C84:INDEX(C84:N84,$T$1))</f>
        <v>357.86040000000003</v>
      </c>
    </row>
    <row r="85" spans="1:16" ht="16.5" customHeight="1">
      <c r="A85" s="27" t="s">
        <v>103</v>
      </c>
      <c r="B85" s="21" t="s">
        <v>102</v>
      </c>
      <c r="C85" s="17">
        <v>19.269100000000002</v>
      </c>
      <c r="D85" s="17">
        <v>11.133599999999999</v>
      </c>
      <c r="E85" s="17">
        <v>10.8698</v>
      </c>
      <c r="F85" s="17">
        <v>32.4011</v>
      </c>
      <c r="G85" s="17">
        <v>100.31359999999999</v>
      </c>
      <c r="H85" s="16">
        <v>149.48490000000001</v>
      </c>
      <c r="I85" s="17"/>
      <c r="J85" s="17"/>
      <c r="K85" s="17"/>
      <c r="L85" s="17"/>
      <c r="M85" s="17"/>
      <c r="N85" s="16"/>
      <c r="O85" s="15" t="str">
        <f>IF(N85="","",SUM(C85:N85))</f>
        <v/>
      </c>
      <c r="P85" s="14">
        <f>SUM(C85:N85)</f>
        <v>323.47209999999995</v>
      </c>
    </row>
    <row r="86" spans="1:16" ht="16.5" customHeight="1">
      <c r="A86" s="26" t="s">
        <v>135</v>
      </c>
      <c r="B86" s="31"/>
      <c r="C86" s="30"/>
      <c r="D86" s="30"/>
      <c r="E86" s="30"/>
      <c r="F86" s="30"/>
      <c r="G86" s="30"/>
      <c r="H86" s="30"/>
      <c r="I86" s="30"/>
      <c r="J86" s="30"/>
      <c r="K86" s="30"/>
      <c r="L86" s="30"/>
      <c r="M86" s="30"/>
      <c r="N86" s="31"/>
      <c r="O86" s="30"/>
      <c r="P86" s="29"/>
    </row>
    <row r="87" spans="1:16" ht="16.5" customHeight="1">
      <c r="A87" s="19" t="s">
        <v>104</v>
      </c>
      <c r="B87" s="18" t="s">
        <v>102</v>
      </c>
      <c r="C87" s="17">
        <v>36.2819</v>
      </c>
      <c r="D87" s="17">
        <v>38.800199999999997</v>
      </c>
      <c r="E87" s="17">
        <v>41.732599999999998</v>
      </c>
      <c r="F87" s="17">
        <v>37.736400000000003</v>
      </c>
      <c r="G87" s="17">
        <v>38.650500000000001</v>
      </c>
      <c r="H87" s="16">
        <v>37.228499999999997</v>
      </c>
      <c r="I87" s="17">
        <v>43.729799999999997</v>
      </c>
      <c r="J87" s="17">
        <v>46.592700000000001</v>
      </c>
      <c r="K87" s="17">
        <v>40.007800000000003</v>
      </c>
      <c r="L87" s="17">
        <v>38.254300000000001</v>
      </c>
      <c r="M87" s="17">
        <v>45.2654</v>
      </c>
      <c r="N87" s="16">
        <v>55.891599999999997</v>
      </c>
      <c r="O87" s="15">
        <f>IF(N87="","",SUM(C87:N87))</f>
        <v>500.17169999999999</v>
      </c>
      <c r="P87" s="14">
        <f>SUM(C87:INDEX(C87:N87,$T$1))</f>
        <v>230.43009999999998</v>
      </c>
    </row>
    <row r="88" spans="1:16" ht="16.5" customHeight="1">
      <c r="A88" s="22" t="s">
        <v>104</v>
      </c>
      <c r="B88" s="21" t="s">
        <v>102</v>
      </c>
      <c r="C88" s="17">
        <v>41.551400000000001</v>
      </c>
      <c r="D88" s="17">
        <v>43.331699999999998</v>
      </c>
      <c r="E88" s="17">
        <v>36.463200000000001</v>
      </c>
      <c r="F88" s="17">
        <v>39.899799999999999</v>
      </c>
      <c r="G88" s="17">
        <v>42.369799999999998</v>
      </c>
      <c r="H88" s="16">
        <v>42.765599999999999</v>
      </c>
      <c r="I88" s="17"/>
      <c r="J88" s="17"/>
      <c r="K88" s="17"/>
      <c r="L88" s="17"/>
      <c r="M88" s="17"/>
      <c r="N88" s="16"/>
      <c r="O88" s="15" t="str">
        <f>IF(N88="","",SUM(C88:N88))</f>
        <v/>
      </c>
      <c r="P88" s="14">
        <f>SUM(C88:N88)</f>
        <v>246.38150000000002</v>
      </c>
    </row>
    <row r="89" spans="1:16" ht="16.5" customHeight="1">
      <c r="A89" s="19" t="s">
        <v>103</v>
      </c>
      <c r="B89" s="18" t="s">
        <v>102</v>
      </c>
      <c r="C89" s="17">
        <v>4.0578000000000003</v>
      </c>
      <c r="D89" s="17">
        <v>4.3051000000000004</v>
      </c>
      <c r="E89" s="17">
        <v>4.8064999999999998</v>
      </c>
      <c r="F89" s="17">
        <v>8.0055999999999994</v>
      </c>
      <c r="G89" s="17">
        <v>10.837899999999999</v>
      </c>
      <c r="H89" s="16">
        <v>10.9237</v>
      </c>
      <c r="I89" s="17">
        <v>12.114000000000001</v>
      </c>
      <c r="J89" s="17">
        <v>14.3005</v>
      </c>
      <c r="K89" s="17">
        <v>11.6678</v>
      </c>
      <c r="L89" s="17">
        <v>8.9309999999999992</v>
      </c>
      <c r="M89" s="17">
        <v>6.9943999999999997</v>
      </c>
      <c r="N89" s="16">
        <v>6.1833999999999998</v>
      </c>
      <c r="O89" s="15">
        <f>IF(N89="","",SUM(C89:N89))</f>
        <v>103.1277</v>
      </c>
      <c r="P89" s="14">
        <f>SUM(C89:INDEX(C89:N89,$T$1))</f>
        <v>42.936599999999999</v>
      </c>
    </row>
    <row r="90" spans="1:16" ht="16.5" customHeight="1">
      <c r="A90" s="27" t="s">
        <v>103</v>
      </c>
      <c r="B90" s="21" t="s">
        <v>102</v>
      </c>
      <c r="C90" s="17">
        <v>3.7239</v>
      </c>
      <c r="D90" s="17">
        <v>4.6828000000000003</v>
      </c>
      <c r="E90" s="17">
        <v>4.2398999999999996</v>
      </c>
      <c r="F90" s="17">
        <v>6.9081999999999999</v>
      </c>
      <c r="G90" s="17">
        <v>11.617699999999999</v>
      </c>
      <c r="H90" s="16">
        <v>11.1259</v>
      </c>
      <c r="I90" s="17"/>
      <c r="J90" s="17"/>
      <c r="K90" s="17"/>
      <c r="L90" s="17"/>
      <c r="M90" s="17"/>
      <c r="N90" s="16"/>
      <c r="O90" s="15" t="str">
        <f>IF(N90="","",SUM(C90:N90))</f>
        <v/>
      </c>
      <c r="P90" s="14">
        <f>SUM(C90:N90)</f>
        <v>42.298400000000001</v>
      </c>
    </row>
    <row r="91" spans="1:16" ht="16.5" customHeight="1">
      <c r="A91" s="26" t="s">
        <v>134</v>
      </c>
      <c r="B91" s="31"/>
      <c r="C91" s="30"/>
      <c r="D91" s="30"/>
      <c r="E91" s="30"/>
      <c r="F91" s="30"/>
      <c r="G91" s="30"/>
      <c r="H91" s="30"/>
      <c r="I91" s="30"/>
      <c r="J91" s="30"/>
      <c r="K91" s="30"/>
      <c r="L91" s="30"/>
      <c r="M91" s="30"/>
      <c r="N91" s="31"/>
      <c r="O91" s="30"/>
      <c r="P91" s="29"/>
    </row>
    <row r="92" spans="1:16" ht="16.5" customHeight="1">
      <c r="A92" s="19" t="s">
        <v>104</v>
      </c>
      <c r="B92" s="18" t="s">
        <v>102</v>
      </c>
      <c r="C92" s="17">
        <v>56.091000000000001</v>
      </c>
      <c r="D92" s="17">
        <v>64.639399999999995</v>
      </c>
      <c r="E92" s="17">
        <v>57.458399999999997</v>
      </c>
      <c r="F92" s="17">
        <v>63.075800000000001</v>
      </c>
      <c r="G92" s="17">
        <v>66.897499999999994</v>
      </c>
      <c r="H92" s="17">
        <v>54.977499999999999</v>
      </c>
      <c r="I92" s="45">
        <v>54.784100000000002</v>
      </c>
      <c r="J92" s="17">
        <v>58.6511</v>
      </c>
      <c r="K92" s="17">
        <v>54.915999999999997</v>
      </c>
      <c r="L92" s="17">
        <v>50.552199999999999</v>
      </c>
      <c r="M92" s="17">
        <v>55.753900000000002</v>
      </c>
      <c r="N92" s="16">
        <v>56.206400000000002</v>
      </c>
      <c r="O92" s="15">
        <f>IF(N92="","",SUM(C92:N92))</f>
        <v>694.00330000000008</v>
      </c>
      <c r="P92" s="14">
        <f>SUM(C92:INDEX(C92:N92,$T$1))</f>
        <v>363.13960000000003</v>
      </c>
    </row>
    <row r="93" spans="1:16" ht="16.5" customHeight="1">
      <c r="A93" s="22" t="s">
        <v>104</v>
      </c>
      <c r="B93" s="21" t="s">
        <v>102</v>
      </c>
      <c r="C93" s="17">
        <v>53.811999999999998</v>
      </c>
      <c r="D93" s="17">
        <v>58.656100000000002</v>
      </c>
      <c r="E93" s="17">
        <v>52.188099999999999</v>
      </c>
      <c r="F93" s="17">
        <v>60.285499999999999</v>
      </c>
      <c r="G93" s="17">
        <v>64.466499999999996</v>
      </c>
      <c r="H93" s="16">
        <v>49.186900000000001</v>
      </c>
      <c r="I93" s="17"/>
      <c r="J93" s="17"/>
      <c r="K93" s="17"/>
      <c r="L93" s="17"/>
      <c r="M93" s="17"/>
      <c r="N93" s="16"/>
      <c r="O93" s="15" t="str">
        <f>IF(N93="","",SUM(C93:N93))</f>
        <v/>
      </c>
      <c r="P93" s="14">
        <f>SUM(C93:N93)</f>
        <v>338.59509999999995</v>
      </c>
    </row>
    <row r="94" spans="1:16" ht="16.5" customHeight="1">
      <c r="A94" s="19" t="s">
        <v>103</v>
      </c>
      <c r="B94" s="18" t="s">
        <v>102</v>
      </c>
      <c r="C94" s="17">
        <v>11.4344</v>
      </c>
      <c r="D94" s="17">
        <v>12.7105</v>
      </c>
      <c r="E94" s="17">
        <v>10.8416</v>
      </c>
      <c r="F94" s="17">
        <v>16.5609</v>
      </c>
      <c r="G94" s="17">
        <v>16.303899999999999</v>
      </c>
      <c r="H94" s="16">
        <v>14.584300000000001</v>
      </c>
      <c r="I94" s="17">
        <v>11.0837</v>
      </c>
      <c r="J94" s="17">
        <v>13.124499999999999</v>
      </c>
      <c r="K94" s="17">
        <v>9.6491000000000007</v>
      </c>
      <c r="L94" s="17">
        <v>10.0801</v>
      </c>
      <c r="M94" s="17">
        <v>13.714600000000001</v>
      </c>
      <c r="N94" s="16">
        <v>11.1875</v>
      </c>
      <c r="O94" s="15">
        <f>IF(N94="","",SUM(C94:N94))</f>
        <v>151.27509999999998</v>
      </c>
      <c r="P94" s="14">
        <f>SUM(C94:INDEX(C94:N94,$T$1))</f>
        <v>82.435599999999994</v>
      </c>
    </row>
    <row r="95" spans="1:16" ht="16.5" customHeight="1">
      <c r="A95" s="27" t="s">
        <v>103</v>
      </c>
      <c r="B95" s="21" t="s">
        <v>102</v>
      </c>
      <c r="C95" s="17">
        <v>11.0311</v>
      </c>
      <c r="D95" s="17">
        <v>11.4307</v>
      </c>
      <c r="E95" s="17">
        <v>10.133100000000001</v>
      </c>
      <c r="F95" s="17">
        <v>15.296799999999999</v>
      </c>
      <c r="G95" s="17">
        <v>17.008400000000002</v>
      </c>
      <c r="H95" s="16">
        <v>11.869300000000001</v>
      </c>
      <c r="I95" s="17"/>
      <c r="J95" s="17"/>
      <c r="K95" s="17"/>
      <c r="L95" s="17"/>
      <c r="M95" s="17"/>
      <c r="N95" s="16"/>
      <c r="O95" s="15" t="str">
        <f>IF(N95="","",SUM(C95:N95))</f>
        <v/>
      </c>
      <c r="P95" s="14">
        <f>SUM(C95:N95)</f>
        <v>76.769400000000005</v>
      </c>
    </row>
    <row r="96" spans="1:16" ht="16.5" customHeight="1">
      <c r="A96" s="26" t="s">
        <v>133</v>
      </c>
      <c r="B96" s="31"/>
      <c r="C96" s="30"/>
      <c r="D96" s="30"/>
      <c r="E96" s="30"/>
      <c r="F96" s="30"/>
      <c r="G96" s="30"/>
      <c r="H96" s="30"/>
      <c r="I96" s="30"/>
      <c r="J96" s="30"/>
      <c r="K96" s="30"/>
      <c r="L96" s="30"/>
      <c r="M96" s="30"/>
      <c r="N96" s="31"/>
      <c r="O96" s="30"/>
      <c r="P96" s="29"/>
    </row>
    <row r="97" spans="1:16" ht="16.5" customHeight="1">
      <c r="A97" s="19" t="s">
        <v>104</v>
      </c>
      <c r="B97" s="18" t="s">
        <v>102</v>
      </c>
      <c r="C97" s="17">
        <v>60.887</v>
      </c>
      <c r="D97" s="17">
        <v>59.131799999999998</v>
      </c>
      <c r="E97" s="17">
        <v>53.057099999999998</v>
      </c>
      <c r="F97" s="17">
        <v>54.674100000000003</v>
      </c>
      <c r="G97" s="17">
        <v>48.593200000000003</v>
      </c>
      <c r="H97" s="16">
        <v>40.8414</v>
      </c>
      <c r="I97" s="45">
        <v>47.040799999999997</v>
      </c>
      <c r="J97" s="17">
        <v>45.964300000000001</v>
      </c>
      <c r="K97" s="17">
        <v>52.4861</v>
      </c>
      <c r="L97" s="17">
        <v>47.231999999999999</v>
      </c>
      <c r="M97" s="17">
        <v>53.7684</v>
      </c>
      <c r="N97" s="16">
        <v>51.861800000000002</v>
      </c>
      <c r="O97" s="15">
        <f>IF(N97="","",SUM(C97:N97))</f>
        <v>615.53800000000012</v>
      </c>
      <c r="P97" s="14">
        <f>SUM(C97:INDEX(C97:N97,$T$1))</f>
        <v>317.18460000000005</v>
      </c>
    </row>
    <row r="98" spans="1:16" ht="16.5" customHeight="1">
      <c r="A98" s="22" t="s">
        <v>104</v>
      </c>
      <c r="B98" s="21" t="s">
        <v>102</v>
      </c>
      <c r="C98" s="17">
        <v>51.1021</v>
      </c>
      <c r="D98" s="17">
        <v>48.422899999999998</v>
      </c>
      <c r="E98" s="17">
        <v>45.887599999999999</v>
      </c>
      <c r="F98" s="17">
        <v>43.443800000000003</v>
      </c>
      <c r="G98" s="17">
        <v>51.647399999999998</v>
      </c>
      <c r="H98" s="16">
        <v>38.785800000000002</v>
      </c>
      <c r="I98" s="49"/>
      <c r="J98" s="49"/>
      <c r="K98" s="49"/>
      <c r="L98" s="17"/>
      <c r="M98" s="17"/>
      <c r="N98" s="16"/>
      <c r="O98" s="15" t="str">
        <f>IF(N98="","",SUM(C98:N98))</f>
        <v/>
      </c>
      <c r="P98" s="14">
        <f>SUM(C98:N98)</f>
        <v>279.28960000000001</v>
      </c>
    </row>
    <row r="99" spans="1:16" ht="16.5" customHeight="1">
      <c r="A99" s="19" t="s">
        <v>103</v>
      </c>
      <c r="B99" s="18" t="s">
        <v>102</v>
      </c>
      <c r="C99" s="17">
        <v>27.997199999999999</v>
      </c>
      <c r="D99" s="17">
        <v>26.2378</v>
      </c>
      <c r="E99" s="17">
        <v>27.650099999999998</v>
      </c>
      <c r="F99" s="17">
        <v>30.438800000000001</v>
      </c>
      <c r="G99" s="17">
        <v>26.679500000000001</v>
      </c>
      <c r="H99" s="16">
        <v>21.995100000000001</v>
      </c>
      <c r="I99" s="17">
        <v>28.265899999999998</v>
      </c>
      <c r="J99" s="17">
        <v>25.166599999999999</v>
      </c>
      <c r="K99" s="17">
        <v>27.7698</v>
      </c>
      <c r="L99" s="17">
        <v>24.1372</v>
      </c>
      <c r="M99" s="17">
        <v>27.830500000000001</v>
      </c>
      <c r="N99" s="16">
        <v>23.771599999999999</v>
      </c>
      <c r="O99" s="15">
        <f>IF(N99="","",SUM(C99:N99))</f>
        <v>317.94009999999997</v>
      </c>
      <c r="P99" s="14">
        <f>SUM(C99:INDEX(C99:N99,$T$1))</f>
        <v>160.99850000000001</v>
      </c>
    </row>
    <row r="100" spans="1:16" ht="16.5" customHeight="1">
      <c r="A100" s="27" t="s">
        <v>103</v>
      </c>
      <c r="B100" s="21" t="s">
        <v>102</v>
      </c>
      <c r="C100" s="17">
        <v>25.3935</v>
      </c>
      <c r="D100" s="17">
        <v>23.7624</v>
      </c>
      <c r="E100" s="17">
        <v>22.806799999999999</v>
      </c>
      <c r="F100" s="17">
        <v>22.757999999999999</v>
      </c>
      <c r="G100" s="17">
        <v>28.6553</v>
      </c>
      <c r="H100" s="16">
        <v>20.843</v>
      </c>
      <c r="I100" s="17"/>
      <c r="J100" s="17"/>
      <c r="K100" s="17"/>
      <c r="L100" s="17"/>
      <c r="M100" s="17"/>
      <c r="N100" s="48"/>
      <c r="O100" s="15" t="str">
        <f>IF(N100="","",SUM(C100:N100))</f>
        <v/>
      </c>
      <c r="P100" s="14">
        <f>SUM(C100:N100)</f>
        <v>144.21899999999999</v>
      </c>
    </row>
    <row r="101" spans="1:16" ht="16.5" customHeight="1">
      <c r="A101" s="26" t="s">
        <v>132</v>
      </c>
      <c r="B101" s="31"/>
      <c r="C101" s="30"/>
      <c r="D101" s="30"/>
      <c r="E101" s="30"/>
      <c r="F101" s="30"/>
      <c r="G101" s="30"/>
      <c r="H101" s="30"/>
      <c r="I101" s="30"/>
      <c r="J101" s="30"/>
      <c r="K101" s="30"/>
      <c r="L101" s="30"/>
      <c r="M101" s="30"/>
      <c r="N101" s="31"/>
      <c r="O101" s="30"/>
      <c r="P101" s="29"/>
    </row>
    <row r="102" spans="1:16" ht="16.5" customHeight="1">
      <c r="A102" s="19" t="s">
        <v>104</v>
      </c>
      <c r="B102" s="18" t="s">
        <v>102</v>
      </c>
      <c r="C102" s="17">
        <v>227.60470000000001</v>
      </c>
      <c r="D102" s="17">
        <v>201.6454</v>
      </c>
      <c r="E102" s="17">
        <v>195.34350000000001</v>
      </c>
      <c r="F102" s="17">
        <v>214.9418</v>
      </c>
      <c r="G102" s="17">
        <v>254.09979999999999</v>
      </c>
      <c r="H102" s="16">
        <v>267.32740000000001</v>
      </c>
      <c r="I102" s="17">
        <v>245.70910000000001</v>
      </c>
      <c r="J102" s="17">
        <v>271.89350000000002</v>
      </c>
      <c r="K102" s="17">
        <v>260.63029999999998</v>
      </c>
      <c r="L102" s="17">
        <v>247.7088</v>
      </c>
      <c r="M102" s="17">
        <v>266.5872</v>
      </c>
      <c r="N102" s="16">
        <v>256.43959999999998</v>
      </c>
      <c r="O102" s="15">
        <f>IF(N102="","",SUM(C102:N102))</f>
        <v>2909.9310999999998</v>
      </c>
      <c r="P102" s="14">
        <f>SUM(C102:INDEX(C102:N102,$T$1))</f>
        <v>1360.9625999999998</v>
      </c>
    </row>
    <row r="103" spans="1:16" ht="16.5" customHeight="1">
      <c r="A103" s="22" t="s">
        <v>104</v>
      </c>
      <c r="B103" s="21" t="s">
        <v>102</v>
      </c>
      <c r="C103" s="17">
        <v>220.54310000000001</v>
      </c>
      <c r="D103" s="17">
        <v>206.4392</v>
      </c>
      <c r="E103" s="17">
        <v>172.0763</v>
      </c>
      <c r="F103" s="17">
        <v>196.85599999999999</v>
      </c>
      <c r="G103" s="17">
        <v>237.2167</v>
      </c>
      <c r="H103" s="16">
        <v>247.7818</v>
      </c>
      <c r="I103" s="17"/>
      <c r="J103" s="17"/>
      <c r="K103" s="17"/>
      <c r="L103" s="17"/>
      <c r="M103" s="17"/>
      <c r="N103" s="16"/>
      <c r="O103" s="15" t="str">
        <f>IF(N103="","",SUM(C103:N103))</f>
        <v/>
      </c>
      <c r="P103" s="14">
        <f>SUM(C103:N103)</f>
        <v>1280.9131</v>
      </c>
    </row>
    <row r="104" spans="1:16" ht="16.5" customHeight="1">
      <c r="A104" s="19" t="s">
        <v>103</v>
      </c>
      <c r="B104" s="18" t="s">
        <v>102</v>
      </c>
      <c r="C104" s="17">
        <v>204.54220000000001</v>
      </c>
      <c r="D104" s="17">
        <v>186.03440000000001</v>
      </c>
      <c r="E104" s="17">
        <v>180.35810000000001</v>
      </c>
      <c r="F104" s="17">
        <v>198.99510000000001</v>
      </c>
      <c r="G104" s="17">
        <v>233.5925</v>
      </c>
      <c r="H104" s="16">
        <v>244.35579999999999</v>
      </c>
      <c r="I104" s="17">
        <v>219.3904</v>
      </c>
      <c r="J104" s="17">
        <v>244.3544</v>
      </c>
      <c r="K104" s="17">
        <v>232.727</v>
      </c>
      <c r="L104" s="17">
        <v>221.6679</v>
      </c>
      <c r="M104" s="17">
        <v>237.99930000000001</v>
      </c>
      <c r="N104" s="16">
        <v>231.94409999999999</v>
      </c>
      <c r="O104" s="15">
        <f>IF(N104="","",SUM(C104:N104))</f>
        <v>2635.9612000000002</v>
      </c>
      <c r="P104" s="14">
        <f>SUM(C104:INDEX(C104:N104,$T$1))</f>
        <v>1247.8780999999999</v>
      </c>
    </row>
    <row r="105" spans="1:16" ht="16.5" customHeight="1">
      <c r="A105" s="27" t="s">
        <v>103</v>
      </c>
      <c r="B105" s="21" t="s">
        <v>102</v>
      </c>
      <c r="C105" s="17">
        <v>199.45650000000001</v>
      </c>
      <c r="D105" s="17">
        <v>187.1651</v>
      </c>
      <c r="E105" s="17">
        <v>159.04570000000001</v>
      </c>
      <c r="F105" s="17">
        <v>185.2047</v>
      </c>
      <c r="G105" s="17">
        <v>217.7467</v>
      </c>
      <c r="H105" s="16">
        <v>222.4676</v>
      </c>
      <c r="I105" s="17"/>
      <c r="J105" s="17"/>
      <c r="K105" s="17"/>
      <c r="L105" s="17"/>
      <c r="M105" s="17"/>
      <c r="N105" s="16"/>
      <c r="O105" s="15" t="str">
        <f>IF(N105="","",SUM(C105:N105))</f>
        <v/>
      </c>
      <c r="P105" s="14">
        <f>SUM(C105:N105)</f>
        <v>1171.0863000000002</v>
      </c>
    </row>
    <row r="106" spans="1:16" ht="16.5" customHeight="1">
      <c r="A106" s="26" t="s">
        <v>131</v>
      </c>
      <c r="B106" s="31"/>
      <c r="C106" s="30"/>
      <c r="D106" s="30"/>
      <c r="E106" s="30"/>
      <c r="F106" s="30"/>
      <c r="G106" s="30"/>
      <c r="H106" s="30"/>
      <c r="I106" s="30"/>
      <c r="J106" s="30"/>
      <c r="K106" s="30"/>
      <c r="L106" s="30"/>
      <c r="M106" s="30"/>
      <c r="N106" s="31"/>
      <c r="O106" s="30"/>
      <c r="P106" s="29"/>
    </row>
    <row r="107" spans="1:16" ht="16.5" customHeight="1">
      <c r="A107" s="19" t="s">
        <v>104</v>
      </c>
      <c r="B107" s="18" t="s">
        <v>102</v>
      </c>
      <c r="C107" s="17">
        <v>120.65600000000001</v>
      </c>
      <c r="D107" s="17">
        <v>116.1174</v>
      </c>
      <c r="E107" s="17">
        <v>127.2015</v>
      </c>
      <c r="F107" s="17">
        <v>144.90989999999999</v>
      </c>
      <c r="G107" s="17">
        <v>147.1379</v>
      </c>
      <c r="H107" s="16">
        <v>129.0453</v>
      </c>
      <c r="I107" s="17">
        <v>133.4402</v>
      </c>
      <c r="J107" s="17">
        <v>121.10380000000001</v>
      </c>
      <c r="K107" s="17">
        <v>130.4496</v>
      </c>
      <c r="L107" s="17">
        <v>103.1084</v>
      </c>
      <c r="M107" s="17">
        <v>122.2719</v>
      </c>
      <c r="N107" s="16">
        <v>122.6241</v>
      </c>
      <c r="O107" s="15">
        <f>IF(N107="","",SUM(C107:N107))</f>
        <v>1518.066</v>
      </c>
      <c r="P107" s="14">
        <f>SUM(C107:INDEX(C107:N107,$T$1))</f>
        <v>785.06799999999998</v>
      </c>
    </row>
    <row r="108" spans="1:16" ht="16.5" customHeight="1">
      <c r="A108" s="22" t="s">
        <v>104</v>
      </c>
      <c r="B108" s="21" t="s">
        <v>102</v>
      </c>
      <c r="C108" s="17">
        <v>101.17400000000001</v>
      </c>
      <c r="D108" s="17">
        <v>117.678</v>
      </c>
      <c r="E108" s="17">
        <v>104.4455</v>
      </c>
      <c r="F108" s="17">
        <v>133.20740000000001</v>
      </c>
      <c r="G108" s="17">
        <v>135.67750000000001</v>
      </c>
      <c r="H108" s="16">
        <v>115.5549</v>
      </c>
      <c r="I108" s="17"/>
      <c r="J108" s="17"/>
      <c r="K108" s="17"/>
      <c r="L108" s="17"/>
      <c r="M108" s="17"/>
      <c r="N108" s="16"/>
      <c r="O108" s="15" t="str">
        <f>IF(N108="","",SUM(C108:N108))</f>
        <v/>
      </c>
      <c r="P108" s="14">
        <f>SUM(C108:N108)</f>
        <v>707.7373</v>
      </c>
    </row>
    <row r="109" spans="1:16" ht="16.5" customHeight="1">
      <c r="A109" s="19" t="s">
        <v>103</v>
      </c>
      <c r="B109" s="18" t="s">
        <v>102</v>
      </c>
      <c r="C109" s="17">
        <v>101.5842</v>
      </c>
      <c r="D109" s="17">
        <v>91.645099999999999</v>
      </c>
      <c r="E109" s="17">
        <v>100.3599</v>
      </c>
      <c r="F109" s="17">
        <v>117.4301</v>
      </c>
      <c r="G109" s="17">
        <v>114.6897</v>
      </c>
      <c r="H109" s="16">
        <v>102.8781</v>
      </c>
      <c r="I109" s="17">
        <v>105.98309999999999</v>
      </c>
      <c r="J109" s="17">
        <v>99.505700000000004</v>
      </c>
      <c r="K109" s="17">
        <v>105.5273</v>
      </c>
      <c r="L109" s="17">
        <v>79.437100000000001</v>
      </c>
      <c r="M109" s="17">
        <v>94.8733</v>
      </c>
      <c r="N109" s="16">
        <v>96.659700000000001</v>
      </c>
      <c r="O109" s="15">
        <f>IF(N109="","",SUM(C109:N109))</f>
        <v>1210.5733</v>
      </c>
      <c r="P109" s="14">
        <f>SUM(C109:INDEX(C109:N109,$T$1))</f>
        <v>628.58709999999996</v>
      </c>
    </row>
    <row r="110" spans="1:16" ht="16.5" customHeight="1">
      <c r="A110" s="27" t="s">
        <v>103</v>
      </c>
      <c r="B110" s="21" t="s">
        <v>102</v>
      </c>
      <c r="C110" s="17">
        <v>79.574100000000001</v>
      </c>
      <c r="D110" s="17">
        <v>94.364400000000003</v>
      </c>
      <c r="E110" s="17">
        <v>80.110299999999995</v>
      </c>
      <c r="F110" s="17">
        <v>101.3776</v>
      </c>
      <c r="G110" s="17">
        <v>101.4709</v>
      </c>
      <c r="H110" s="16">
        <v>87.981700000000004</v>
      </c>
      <c r="I110" s="17"/>
      <c r="J110" s="17"/>
      <c r="K110" s="17"/>
      <c r="L110" s="17"/>
      <c r="M110" s="17"/>
      <c r="N110" s="16"/>
      <c r="O110" s="15" t="str">
        <f>IF(N110="","",SUM(C110:N110))</f>
        <v/>
      </c>
      <c r="P110" s="14">
        <f>SUM(C110:N110)</f>
        <v>544.87900000000002</v>
      </c>
    </row>
    <row r="111" spans="1:16" ht="16.5" customHeight="1">
      <c r="A111" s="35" t="s">
        <v>130</v>
      </c>
      <c r="B111" s="18"/>
      <c r="C111" s="47"/>
      <c r="D111" s="47"/>
      <c r="E111" s="47"/>
      <c r="F111" s="47"/>
      <c r="G111" s="47"/>
      <c r="H111" s="46"/>
      <c r="I111" s="47"/>
      <c r="J111" s="47"/>
      <c r="K111" s="47"/>
      <c r="L111" s="47"/>
      <c r="M111" s="47"/>
      <c r="N111" s="46"/>
      <c r="O111" s="46"/>
      <c r="P111" s="32"/>
    </row>
    <row r="112" spans="1:16" ht="16.5" customHeight="1">
      <c r="A112" s="19" t="s">
        <v>104</v>
      </c>
      <c r="B112" s="18" t="s">
        <v>102</v>
      </c>
      <c r="C112" s="17">
        <v>34.844776000000003</v>
      </c>
      <c r="D112" s="17">
        <v>39.926107999999999</v>
      </c>
      <c r="E112" s="17">
        <v>36.817256</v>
      </c>
      <c r="F112" s="17">
        <v>34.10962</v>
      </c>
      <c r="G112" s="17">
        <v>36.802044000000002</v>
      </c>
      <c r="H112" s="16">
        <v>31.411515999999999</v>
      </c>
      <c r="I112" s="17">
        <v>32.054791999999999</v>
      </c>
      <c r="J112" s="17">
        <v>31.695764</v>
      </c>
      <c r="K112" s="17">
        <v>39.14772</v>
      </c>
      <c r="L112" s="17">
        <v>37.557228000000002</v>
      </c>
      <c r="M112" s="17">
        <v>40.356104000000002</v>
      </c>
      <c r="N112" s="16">
        <v>42.875500000000002</v>
      </c>
      <c r="O112" s="15">
        <f>IF(N112="","",SUM(C112:N112))</f>
        <v>437.59842800000001</v>
      </c>
      <c r="P112" s="14">
        <f>SUM(C112:INDEX(C112:N112,$T$1))</f>
        <v>213.91131999999999</v>
      </c>
    </row>
    <row r="113" spans="1:16" ht="16.5" customHeight="1">
      <c r="A113" s="22" t="s">
        <v>104</v>
      </c>
      <c r="B113" s="21" t="s">
        <v>102</v>
      </c>
      <c r="C113" s="17">
        <v>44.308756000000002</v>
      </c>
      <c r="D113" s="17">
        <v>56.362411999999999</v>
      </c>
      <c r="E113" s="17">
        <v>50.580632000000001</v>
      </c>
      <c r="F113" s="17">
        <v>41.149264000000002</v>
      </c>
      <c r="G113" s="17">
        <v>44.017968000000003</v>
      </c>
      <c r="H113" s="16">
        <v>29.087911999999999</v>
      </c>
      <c r="I113" s="17"/>
      <c r="J113" s="17"/>
      <c r="K113" s="17"/>
      <c r="L113" s="17"/>
      <c r="M113" s="17"/>
      <c r="N113" s="16"/>
      <c r="O113" s="15" t="str">
        <f>IF(N113="","",SUM(C113:N113))</f>
        <v/>
      </c>
      <c r="P113" s="14">
        <f>SUM(C113:N113)</f>
        <v>265.50694400000003</v>
      </c>
    </row>
    <row r="114" spans="1:16" ht="16.5" customHeight="1">
      <c r="A114" s="19" t="s">
        <v>103</v>
      </c>
      <c r="B114" s="18" t="s">
        <v>102</v>
      </c>
      <c r="C114" s="17">
        <v>28.649328000000001</v>
      </c>
      <c r="D114" s="17">
        <v>34.455967999999999</v>
      </c>
      <c r="E114" s="17">
        <v>33.748668000000002</v>
      </c>
      <c r="F114" s="17">
        <v>28.444208</v>
      </c>
      <c r="G114" s="17">
        <v>30.197555999999999</v>
      </c>
      <c r="H114" s="16">
        <v>26.31324</v>
      </c>
      <c r="I114" s="17">
        <v>23.001096</v>
      </c>
      <c r="J114" s="17">
        <v>26.211196000000001</v>
      </c>
      <c r="K114" s="17">
        <v>32.304819999999999</v>
      </c>
      <c r="L114" s="17">
        <v>28.422104000000001</v>
      </c>
      <c r="M114" s="17">
        <v>33.746187999999997</v>
      </c>
      <c r="N114" s="16">
        <v>36.602471999999999</v>
      </c>
      <c r="O114" s="15">
        <f>IF(N114="","",SUM(C114:N114))</f>
        <v>362.09684399999998</v>
      </c>
      <c r="P114" s="14">
        <f>SUM(C114:INDEX(C114:N114,$T$1))</f>
        <v>181.80896799999999</v>
      </c>
    </row>
    <row r="115" spans="1:16" ht="16.5" customHeight="1">
      <c r="A115" s="27" t="s">
        <v>103</v>
      </c>
      <c r="B115" s="21" t="s">
        <v>102</v>
      </c>
      <c r="C115" s="17">
        <v>38.765667999999998</v>
      </c>
      <c r="D115" s="17">
        <v>51.469251999999997</v>
      </c>
      <c r="E115" s="17">
        <v>45.294704000000003</v>
      </c>
      <c r="F115" s="17">
        <v>31.695884</v>
      </c>
      <c r="G115" s="17">
        <v>37.222692000000002</v>
      </c>
      <c r="H115" s="16">
        <v>23.430852000000002</v>
      </c>
      <c r="I115" s="17"/>
      <c r="J115" s="17"/>
      <c r="K115" s="17"/>
      <c r="L115" s="17"/>
      <c r="M115" s="17"/>
      <c r="N115" s="16"/>
      <c r="O115" s="15" t="str">
        <f>IF(N115="","",SUM(C115:N115))</f>
        <v/>
      </c>
      <c r="P115" s="14">
        <f>SUM(C115:N115)</f>
        <v>227.879052</v>
      </c>
    </row>
    <row r="116" spans="1:16" ht="16.5" customHeight="1">
      <c r="A116" s="26" t="s">
        <v>129</v>
      </c>
      <c r="B116" s="31"/>
      <c r="C116" s="30"/>
      <c r="D116" s="30"/>
      <c r="E116" s="30"/>
      <c r="F116" s="30"/>
      <c r="G116" s="30"/>
      <c r="H116" s="30"/>
      <c r="I116" s="30"/>
      <c r="J116" s="30"/>
      <c r="K116" s="30"/>
      <c r="L116" s="30"/>
      <c r="M116" s="30"/>
      <c r="N116" s="31"/>
      <c r="O116" s="30"/>
      <c r="P116" s="29"/>
    </row>
    <row r="117" spans="1:16" ht="16.5" customHeight="1">
      <c r="A117" s="19" t="s">
        <v>104</v>
      </c>
      <c r="B117" s="18" t="s">
        <v>102</v>
      </c>
      <c r="C117" s="20">
        <v>680.05200000000002</v>
      </c>
      <c r="D117" s="17">
        <v>565.2346</v>
      </c>
      <c r="E117" s="17">
        <v>646.29999999999995</v>
      </c>
      <c r="F117" s="17">
        <v>923.04039999999998</v>
      </c>
      <c r="G117" s="17">
        <v>742.49749999999995</v>
      </c>
      <c r="H117" s="16">
        <v>848.92039999999997</v>
      </c>
      <c r="I117" s="17">
        <v>809.72059999999999</v>
      </c>
      <c r="J117" s="17">
        <v>1035.8603000000001</v>
      </c>
      <c r="K117" s="17">
        <v>881.50559999999996</v>
      </c>
      <c r="L117" s="17">
        <v>950.80269999999996</v>
      </c>
      <c r="M117" s="17">
        <v>1234.6717000000001</v>
      </c>
      <c r="N117" s="16">
        <v>666.28710000000001</v>
      </c>
      <c r="O117" s="15">
        <f>IF(N117="","",SUM(C117:N117))</f>
        <v>9984.8929000000007</v>
      </c>
      <c r="P117" s="14">
        <f>SUM(C117:INDEX(C117:N117,$T$1))</f>
        <v>4406.0448999999999</v>
      </c>
    </row>
    <row r="118" spans="1:16" ht="16.5" customHeight="1">
      <c r="A118" s="22" t="s">
        <v>104</v>
      </c>
      <c r="B118" s="21" t="s">
        <v>102</v>
      </c>
      <c r="C118" s="17">
        <v>428.53230000000002</v>
      </c>
      <c r="D118" s="17">
        <v>1040.8196</v>
      </c>
      <c r="E118" s="17">
        <v>996.79489999999998</v>
      </c>
      <c r="F118" s="17">
        <v>1055.1437000000001</v>
      </c>
      <c r="G118" s="17">
        <v>911.03369999999995</v>
      </c>
      <c r="H118" s="16">
        <v>919.98599999999999</v>
      </c>
      <c r="I118" s="17"/>
      <c r="J118" s="17"/>
      <c r="K118" s="17"/>
      <c r="L118" s="17"/>
      <c r="M118" s="17"/>
      <c r="N118" s="16"/>
      <c r="O118" s="15" t="str">
        <f>IF(N118="","",SUM(C118:N118))</f>
        <v/>
      </c>
      <c r="P118" s="14">
        <f>SUM(C118:N118)</f>
        <v>5352.3101999999999</v>
      </c>
    </row>
    <row r="119" spans="1:16" ht="16.5" customHeight="1">
      <c r="A119" s="19" t="s">
        <v>103</v>
      </c>
      <c r="B119" s="18" t="s">
        <v>102</v>
      </c>
      <c r="C119" s="17">
        <v>145.34649999999999</v>
      </c>
      <c r="D119" s="17">
        <v>286.93439999999998</v>
      </c>
      <c r="E119" s="17">
        <v>345.69779999999997</v>
      </c>
      <c r="F119" s="17">
        <v>395.79169999999999</v>
      </c>
      <c r="G119" s="17">
        <v>382.90320000000003</v>
      </c>
      <c r="H119" s="16">
        <v>311.19990000000001</v>
      </c>
      <c r="I119" s="17">
        <v>287.30259999999998</v>
      </c>
      <c r="J119" s="17">
        <v>367.51960000000003</v>
      </c>
      <c r="K119" s="17">
        <v>369.5059</v>
      </c>
      <c r="L119" s="17">
        <v>323.0027</v>
      </c>
      <c r="M119" s="17">
        <v>467.82549999999998</v>
      </c>
      <c r="N119" s="16">
        <v>348.34269999999998</v>
      </c>
      <c r="O119" s="15">
        <f>IF(N119="","",SUM(C119:N119))</f>
        <v>4031.3724999999999</v>
      </c>
      <c r="P119" s="14">
        <f>SUM(C119:INDEX(C119:N119,$T$1))</f>
        <v>1867.8734999999999</v>
      </c>
    </row>
    <row r="120" spans="1:16" ht="16.5" customHeight="1">
      <c r="A120" s="27" t="s">
        <v>103</v>
      </c>
      <c r="B120" s="21" t="s">
        <v>102</v>
      </c>
      <c r="C120" s="17">
        <v>184.51939999999999</v>
      </c>
      <c r="D120" s="17">
        <v>455.61189999999999</v>
      </c>
      <c r="E120" s="17">
        <v>540.09450000000004</v>
      </c>
      <c r="F120" s="17">
        <v>453.71929999999998</v>
      </c>
      <c r="G120" s="17">
        <v>441.71</v>
      </c>
      <c r="H120" s="16">
        <v>405.88839999999999</v>
      </c>
      <c r="I120" s="17"/>
      <c r="J120" s="17"/>
      <c r="K120" s="17"/>
      <c r="L120" s="17"/>
      <c r="M120" s="17"/>
      <c r="N120" s="16"/>
      <c r="O120" s="15" t="str">
        <f>IF(N120="","",SUM(C120:N120))</f>
        <v/>
      </c>
      <c r="P120" s="14">
        <f>SUM(C120:N120)</f>
        <v>2481.5434999999998</v>
      </c>
    </row>
    <row r="121" spans="1:16" ht="16.5" customHeight="1">
      <c r="A121" s="26" t="s">
        <v>128</v>
      </c>
      <c r="B121" s="31"/>
      <c r="C121" s="30"/>
      <c r="D121" s="30"/>
      <c r="E121" s="30"/>
      <c r="F121" s="30"/>
      <c r="G121" s="30"/>
      <c r="H121" s="30"/>
      <c r="I121" s="30"/>
      <c r="J121" s="30"/>
      <c r="K121" s="30"/>
      <c r="L121" s="30"/>
      <c r="M121" s="30"/>
      <c r="N121" s="31"/>
      <c r="O121" s="30"/>
      <c r="P121" s="29"/>
    </row>
    <row r="122" spans="1:16" ht="16.5" customHeight="1">
      <c r="A122" s="19" t="s">
        <v>104</v>
      </c>
      <c r="B122" s="18" t="s">
        <v>102</v>
      </c>
      <c r="C122" s="17">
        <v>163.04089999999999</v>
      </c>
      <c r="D122" s="17">
        <v>164.8776</v>
      </c>
      <c r="E122" s="17">
        <v>114.0956</v>
      </c>
      <c r="F122" s="17">
        <v>145.2106</v>
      </c>
      <c r="G122" s="17">
        <v>145.0711</v>
      </c>
      <c r="H122" s="16">
        <v>137.91999999999999</v>
      </c>
      <c r="I122" s="17">
        <v>105.8471</v>
      </c>
      <c r="J122" s="17">
        <v>125.06270000000001</v>
      </c>
      <c r="K122" s="17">
        <v>152.73400000000001</v>
      </c>
      <c r="L122" s="17">
        <v>115.71729999999999</v>
      </c>
      <c r="M122" s="17">
        <v>153.3066</v>
      </c>
      <c r="N122" s="16">
        <v>119.3805</v>
      </c>
      <c r="O122" s="15">
        <f>IF(N122="","",SUM(C122:N122))</f>
        <v>1642.2639999999999</v>
      </c>
      <c r="P122" s="14">
        <f>SUM(C122:INDEX(C122:N122,$T$1))</f>
        <v>870.21579999999994</v>
      </c>
    </row>
    <row r="123" spans="1:16" ht="16.5" customHeight="1">
      <c r="A123" s="22" t="s">
        <v>104</v>
      </c>
      <c r="B123" s="21" t="s">
        <v>102</v>
      </c>
      <c r="C123" s="17">
        <v>116.19580000000001</v>
      </c>
      <c r="D123" s="17">
        <v>148.5095</v>
      </c>
      <c r="E123" s="17">
        <v>160.94120000000001</v>
      </c>
      <c r="F123" s="17">
        <v>156.2424</v>
      </c>
      <c r="G123" s="17">
        <v>135.92779999999999</v>
      </c>
      <c r="H123" s="16">
        <v>142.25960000000001</v>
      </c>
      <c r="I123" s="17"/>
      <c r="J123" s="17"/>
      <c r="K123" s="17"/>
      <c r="L123" s="17"/>
      <c r="M123" s="17"/>
      <c r="N123" s="16"/>
      <c r="O123" s="15" t="str">
        <f>IF(N123="","",SUM(C123:N123))</f>
        <v/>
      </c>
      <c r="P123" s="14">
        <f>SUM(C123:N123)</f>
        <v>860.07630000000006</v>
      </c>
    </row>
    <row r="124" spans="1:16" ht="16.5" customHeight="1">
      <c r="A124" s="19" t="s">
        <v>103</v>
      </c>
      <c r="B124" s="18" t="s">
        <v>102</v>
      </c>
      <c r="C124" s="17">
        <v>118.8853</v>
      </c>
      <c r="D124" s="17">
        <v>108.172</v>
      </c>
      <c r="E124" s="17">
        <v>75.860100000000003</v>
      </c>
      <c r="F124" s="17">
        <v>91.782200000000003</v>
      </c>
      <c r="G124" s="17">
        <v>106.81480000000001</v>
      </c>
      <c r="H124" s="16">
        <v>81.075599999999994</v>
      </c>
      <c r="I124" s="17">
        <v>81.046099999999996</v>
      </c>
      <c r="J124" s="17">
        <v>93.671800000000005</v>
      </c>
      <c r="K124" s="17">
        <v>92.326300000000003</v>
      </c>
      <c r="L124" s="17">
        <v>69.799000000000007</v>
      </c>
      <c r="M124" s="17">
        <v>97.490200000000002</v>
      </c>
      <c r="N124" s="16">
        <v>78.945800000000006</v>
      </c>
      <c r="O124" s="15">
        <f>IF(N124="","",SUM(C124:N124))</f>
        <v>1095.8691999999999</v>
      </c>
      <c r="P124" s="14">
        <f>SUM(C124:INDEX(C124:N124,$T$1))</f>
        <v>582.58999999999992</v>
      </c>
    </row>
    <row r="125" spans="1:16" ht="16.5" customHeight="1">
      <c r="A125" s="27" t="s">
        <v>103</v>
      </c>
      <c r="B125" s="21" t="s">
        <v>102</v>
      </c>
      <c r="C125" s="17">
        <v>97.184299999999993</v>
      </c>
      <c r="D125" s="17">
        <v>107.6447</v>
      </c>
      <c r="E125" s="17">
        <v>112.9602</v>
      </c>
      <c r="F125" s="17">
        <v>103.20740000000001</v>
      </c>
      <c r="G125" s="17">
        <v>97.364800000000002</v>
      </c>
      <c r="H125" s="16">
        <v>113.7488</v>
      </c>
      <c r="I125" s="17"/>
      <c r="J125" s="17"/>
      <c r="K125" s="17"/>
      <c r="L125" s="17"/>
      <c r="M125" s="17"/>
      <c r="N125" s="16"/>
      <c r="O125" s="15" t="str">
        <f>IF(N125="","",SUM(C125:N125))</f>
        <v/>
      </c>
      <c r="P125" s="14">
        <f>SUM(C125:N125)</f>
        <v>632.11019999999996</v>
      </c>
    </row>
    <row r="126" spans="1:16" ht="16.5" customHeight="1">
      <c r="A126" s="26" t="s">
        <v>127</v>
      </c>
      <c r="B126" s="18"/>
      <c r="C126" s="25"/>
      <c r="D126" s="25"/>
      <c r="E126" s="25"/>
      <c r="F126" s="25"/>
      <c r="G126" s="25"/>
      <c r="H126" s="25"/>
      <c r="I126" s="25"/>
      <c r="J126" s="25"/>
      <c r="K126" s="25"/>
      <c r="L126" s="25"/>
      <c r="M126" s="25"/>
      <c r="N126" s="18"/>
      <c r="O126" s="25"/>
      <c r="P126" s="24"/>
    </row>
    <row r="127" spans="1:16" ht="16.5" customHeight="1">
      <c r="A127" s="19" t="s">
        <v>104</v>
      </c>
      <c r="B127" s="18" t="s">
        <v>102</v>
      </c>
      <c r="C127" s="17">
        <v>3.1139999999999999</v>
      </c>
      <c r="D127" s="17">
        <v>3.1080000000000001</v>
      </c>
      <c r="E127" s="17">
        <v>3.1440000000000001</v>
      </c>
      <c r="F127" s="17">
        <v>3.4470000000000001</v>
      </c>
      <c r="G127" s="17">
        <v>3.38</v>
      </c>
      <c r="H127" s="17">
        <v>2.1480000000000001</v>
      </c>
      <c r="I127" s="45">
        <v>1.9870000000000001</v>
      </c>
      <c r="J127" s="17">
        <v>2.0910000000000002</v>
      </c>
      <c r="K127" s="17">
        <v>2.6509999999999998</v>
      </c>
      <c r="L127" s="17">
        <v>1.615</v>
      </c>
      <c r="M127" s="17">
        <v>1.462</v>
      </c>
      <c r="N127" s="16">
        <v>0.874</v>
      </c>
      <c r="O127" s="15">
        <f>IF(N127="","",SUM(C127:N127))</f>
        <v>29.020999999999994</v>
      </c>
      <c r="P127" s="14">
        <f>SUM(C127:INDEX(C127:N127,$T$1))</f>
        <v>18.340999999999998</v>
      </c>
    </row>
    <row r="128" spans="1:16" ht="16.5" customHeight="1">
      <c r="A128" s="22" t="s">
        <v>104</v>
      </c>
      <c r="B128" s="21" t="s">
        <v>102</v>
      </c>
      <c r="C128" s="17">
        <v>1.244</v>
      </c>
      <c r="D128" s="17">
        <v>0.94199999999999995</v>
      </c>
      <c r="E128" s="17">
        <v>1.155</v>
      </c>
      <c r="F128" s="17">
        <v>1.9630000000000001</v>
      </c>
      <c r="G128" s="17">
        <v>1.4239999999999999</v>
      </c>
      <c r="H128" s="17">
        <v>1.085</v>
      </c>
      <c r="I128" s="45"/>
      <c r="J128" s="17"/>
      <c r="K128" s="17"/>
      <c r="L128" s="17"/>
      <c r="M128" s="17"/>
      <c r="N128" s="16"/>
      <c r="O128" s="15" t="str">
        <f>IF(N128="","",SUM(C128:N128))</f>
        <v/>
      </c>
      <c r="P128" s="14">
        <f>SUM(C128:N128)</f>
        <v>7.8129999999999997</v>
      </c>
    </row>
    <row r="129" spans="1:16" ht="16.5" customHeight="1">
      <c r="A129" s="19" t="s">
        <v>103</v>
      </c>
      <c r="B129" s="18" t="s">
        <v>102</v>
      </c>
      <c r="C129" s="17">
        <v>3.1139999999999999</v>
      </c>
      <c r="D129" s="17">
        <v>3.1080000000000001</v>
      </c>
      <c r="E129" s="17">
        <v>3.1440000000000001</v>
      </c>
      <c r="F129" s="17">
        <v>3.4470000000000001</v>
      </c>
      <c r="G129" s="17">
        <v>3.38</v>
      </c>
      <c r="H129" s="17">
        <v>2.1480000000000001</v>
      </c>
      <c r="I129" s="45">
        <v>1.9870000000000001</v>
      </c>
      <c r="J129" s="17">
        <v>2.0910000000000002</v>
      </c>
      <c r="K129" s="17">
        <v>2.6509999999999998</v>
      </c>
      <c r="L129" s="17">
        <v>1.615</v>
      </c>
      <c r="M129" s="17">
        <v>1.462</v>
      </c>
      <c r="N129" s="16">
        <v>0.874</v>
      </c>
      <c r="O129" s="15">
        <f>IF(N129="","",SUM(C129:N129))</f>
        <v>29.020999999999994</v>
      </c>
      <c r="P129" s="14">
        <f>SUM(C129:INDEX(C129:N129,$T$1))</f>
        <v>18.340999999999998</v>
      </c>
    </row>
    <row r="130" spans="1:16" ht="16.5" customHeight="1">
      <c r="A130" s="27" t="s">
        <v>103</v>
      </c>
      <c r="B130" s="21" t="s">
        <v>102</v>
      </c>
      <c r="C130" s="17">
        <v>1.244</v>
      </c>
      <c r="D130" s="17">
        <v>0.94199999999999995</v>
      </c>
      <c r="E130" s="17">
        <v>1.155</v>
      </c>
      <c r="F130" s="17">
        <v>1.9630000000000001</v>
      </c>
      <c r="G130" s="17">
        <v>1.4239999999999999</v>
      </c>
      <c r="H130" s="17">
        <v>1.034</v>
      </c>
      <c r="I130" s="45"/>
      <c r="J130" s="17"/>
      <c r="K130" s="17"/>
      <c r="L130" s="17"/>
      <c r="M130" s="17"/>
      <c r="N130" s="16"/>
      <c r="O130" s="15" t="str">
        <f>IF(N130="","",SUM(C130:N130))</f>
        <v/>
      </c>
      <c r="P130" s="14">
        <f>SUM(C130:N130)</f>
        <v>7.7619999999999996</v>
      </c>
    </row>
    <row r="131" spans="1:16" ht="16.5" customHeight="1">
      <c r="A131" s="26" t="s">
        <v>126</v>
      </c>
      <c r="B131" s="18"/>
      <c r="C131" s="25"/>
      <c r="D131" s="25"/>
      <c r="E131" s="25"/>
      <c r="F131" s="25"/>
      <c r="G131" s="25"/>
      <c r="H131" s="25"/>
      <c r="I131" s="25"/>
      <c r="J131" s="25"/>
      <c r="K131" s="25"/>
      <c r="L131" s="25"/>
      <c r="M131" s="25"/>
      <c r="N131" s="18"/>
      <c r="O131" s="25"/>
      <c r="P131" s="24"/>
    </row>
    <row r="132" spans="1:16" ht="16.5" customHeight="1">
      <c r="A132" s="19" t="s">
        <v>104</v>
      </c>
      <c r="B132" s="18" t="s">
        <v>102</v>
      </c>
      <c r="C132" s="17">
        <v>25.601800000000001</v>
      </c>
      <c r="D132" s="17">
        <v>30.8096</v>
      </c>
      <c r="E132" s="17">
        <v>27.704000000000001</v>
      </c>
      <c r="F132" s="17">
        <v>28.881399999999999</v>
      </c>
      <c r="G132" s="17">
        <v>30.0519</v>
      </c>
      <c r="H132" s="16">
        <v>29.105</v>
      </c>
      <c r="I132" s="17">
        <v>22.830300000000001</v>
      </c>
      <c r="J132" s="17">
        <v>21.359300000000001</v>
      </c>
      <c r="K132" s="17">
        <v>24.0304</v>
      </c>
      <c r="L132" s="17">
        <v>23.305900000000001</v>
      </c>
      <c r="M132" s="17">
        <v>22.588000000000001</v>
      </c>
      <c r="N132" s="16">
        <v>21.5121</v>
      </c>
      <c r="O132" s="15">
        <f>IF(N132="","",SUM(C132:N132))</f>
        <v>307.77969999999999</v>
      </c>
      <c r="P132" s="14">
        <f>SUM(C132:INDEX(C132:N132,$T$1))</f>
        <v>172.15369999999999</v>
      </c>
    </row>
    <row r="133" spans="1:16" ht="16.5" customHeight="1">
      <c r="A133" s="22" t="s">
        <v>104</v>
      </c>
      <c r="B133" s="21" t="s">
        <v>102</v>
      </c>
      <c r="C133" s="17">
        <v>19.421399999999998</v>
      </c>
      <c r="D133" s="17">
        <v>22.057500000000001</v>
      </c>
      <c r="E133" s="17">
        <v>20.1096</v>
      </c>
      <c r="F133" s="17">
        <v>25.107099999999999</v>
      </c>
      <c r="G133" s="17">
        <v>24.727900000000002</v>
      </c>
      <c r="H133" s="16">
        <v>25.9511</v>
      </c>
      <c r="I133" s="17"/>
      <c r="J133" s="17"/>
      <c r="K133" s="17"/>
      <c r="L133" s="17"/>
      <c r="M133" s="17"/>
      <c r="N133" s="16"/>
      <c r="O133" s="15" t="str">
        <f>IF(N133="","",SUM(C133:N133))</f>
        <v/>
      </c>
      <c r="P133" s="14">
        <f>SUM(C133:N133)</f>
        <v>137.37460000000002</v>
      </c>
    </row>
    <row r="134" spans="1:16" ht="16.5" customHeight="1">
      <c r="A134" s="19" t="s">
        <v>103</v>
      </c>
      <c r="B134" s="18" t="s">
        <v>102</v>
      </c>
      <c r="C134" s="17">
        <v>22.099</v>
      </c>
      <c r="D134" s="17">
        <v>26.803599999999999</v>
      </c>
      <c r="E134" s="17">
        <v>23.9968</v>
      </c>
      <c r="F134" s="17">
        <v>24.604099999999999</v>
      </c>
      <c r="G134" s="17">
        <v>25.980899999999998</v>
      </c>
      <c r="H134" s="16">
        <v>25.667899999999999</v>
      </c>
      <c r="I134" s="17">
        <v>19.515599999999999</v>
      </c>
      <c r="J134" s="17">
        <v>18.362100000000002</v>
      </c>
      <c r="K134" s="17">
        <v>20.350999999999999</v>
      </c>
      <c r="L134" s="17">
        <v>19.552600000000002</v>
      </c>
      <c r="M134" s="17">
        <v>18.944900000000001</v>
      </c>
      <c r="N134" s="16">
        <v>18.0944</v>
      </c>
      <c r="O134" s="15">
        <f>IF(N134="","",SUM(C134:N134))</f>
        <v>263.97289999999998</v>
      </c>
      <c r="P134" s="14">
        <f>SUM(C134:INDEX(C134:N134,$T$1))</f>
        <v>149.1523</v>
      </c>
    </row>
    <row r="135" spans="1:16" ht="16.5" customHeight="1">
      <c r="A135" s="27" t="s">
        <v>103</v>
      </c>
      <c r="B135" s="21" t="s">
        <v>102</v>
      </c>
      <c r="C135" s="17">
        <v>15.9087</v>
      </c>
      <c r="D135" s="17">
        <v>17.937100000000001</v>
      </c>
      <c r="E135" s="17">
        <v>17.241399999999999</v>
      </c>
      <c r="F135" s="17">
        <v>20.869599999999998</v>
      </c>
      <c r="G135" s="17">
        <v>21.036300000000001</v>
      </c>
      <c r="H135" s="16">
        <v>22.691800000000001</v>
      </c>
      <c r="I135" s="17"/>
      <c r="J135" s="17"/>
      <c r="K135" s="17"/>
      <c r="L135" s="17"/>
      <c r="M135" s="17"/>
      <c r="N135" s="16"/>
      <c r="O135" s="15" t="str">
        <f>IF(N135="","",SUM(C135:N135))</f>
        <v/>
      </c>
      <c r="P135" s="14">
        <f>SUM(C135:N135)</f>
        <v>115.68489999999998</v>
      </c>
    </row>
    <row r="136" spans="1:16" ht="16.5" customHeight="1">
      <c r="A136" s="26" t="s">
        <v>125</v>
      </c>
      <c r="B136" s="18"/>
      <c r="C136" s="25"/>
      <c r="D136" s="25"/>
      <c r="E136" s="25"/>
      <c r="F136" s="25"/>
      <c r="G136" s="25"/>
      <c r="H136" s="25"/>
      <c r="I136" s="25"/>
      <c r="J136" s="25"/>
      <c r="K136" s="25"/>
      <c r="L136" s="25"/>
      <c r="M136" s="25"/>
      <c r="N136" s="18"/>
      <c r="O136" s="25"/>
      <c r="P136" s="24"/>
    </row>
    <row r="137" spans="1:16" ht="16.5" customHeight="1">
      <c r="A137" s="19" t="s">
        <v>104</v>
      </c>
      <c r="B137" s="18" t="s">
        <v>102</v>
      </c>
      <c r="C137" s="17">
        <v>2.3753000000000002</v>
      </c>
      <c r="D137" s="17">
        <v>2.2665999999999999</v>
      </c>
      <c r="E137" s="17">
        <v>1.9198</v>
      </c>
      <c r="F137" s="17">
        <v>1.7343</v>
      </c>
      <c r="G137" s="17">
        <v>2.3065000000000002</v>
      </c>
      <c r="H137" s="16">
        <v>1.8427</v>
      </c>
      <c r="I137" s="17">
        <v>1.3464</v>
      </c>
      <c r="J137" s="17">
        <v>1.3934</v>
      </c>
      <c r="K137" s="17">
        <v>1.9683999999999999</v>
      </c>
      <c r="L137" s="17">
        <v>1.3763000000000001</v>
      </c>
      <c r="M137" s="17">
        <v>1.4564999999999999</v>
      </c>
      <c r="N137" s="16">
        <v>1.5741000000000001</v>
      </c>
      <c r="O137" s="15">
        <f>IF(N137="","",SUM(C137:N137))</f>
        <v>21.560299999999998</v>
      </c>
      <c r="P137" s="14">
        <f>SUM(C137:INDEX(C137:N137,$T$1))</f>
        <v>12.4452</v>
      </c>
    </row>
    <row r="138" spans="1:16" ht="16.5" customHeight="1">
      <c r="A138" s="22" t="s">
        <v>104</v>
      </c>
      <c r="B138" s="21" t="s">
        <v>102</v>
      </c>
      <c r="C138" s="17">
        <v>1.2266999999999999</v>
      </c>
      <c r="D138" s="17">
        <v>1.2423999999999999</v>
      </c>
      <c r="E138" s="17">
        <v>1.5150999999999999</v>
      </c>
      <c r="F138" s="17">
        <v>1.5794999999999999</v>
      </c>
      <c r="G138" s="17">
        <v>1.6102000000000001</v>
      </c>
      <c r="H138" s="16">
        <v>1.7003999999999999</v>
      </c>
      <c r="I138" s="17"/>
      <c r="J138" s="17"/>
      <c r="K138" s="17"/>
      <c r="L138" s="17"/>
      <c r="M138" s="17"/>
      <c r="N138" s="16"/>
      <c r="O138" s="15" t="str">
        <f>IF(N138="","",SUM(C138:N138))</f>
        <v/>
      </c>
      <c r="P138" s="14">
        <f>SUM(C138:N138)</f>
        <v>8.8742999999999999</v>
      </c>
    </row>
    <row r="139" spans="1:16" ht="16.5" customHeight="1">
      <c r="A139" s="19" t="s">
        <v>103</v>
      </c>
      <c r="B139" s="18" t="s">
        <v>102</v>
      </c>
      <c r="C139" s="17">
        <v>1.6619999999999999</v>
      </c>
      <c r="D139" s="17">
        <v>2.0318999999999998</v>
      </c>
      <c r="E139" s="17">
        <v>1.5725</v>
      </c>
      <c r="F139" s="17">
        <v>1.5507</v>
      </c>
      <c r="G139" s="17">
        <v>1.9008</v>
      </c>
      <c r="H139" s="16">
        <v>1.5314000000000001</v>
      </c>
      <c r="I139" s="17">
        <v>1.095</v>
      </c>
      <c r="J139" s="17">
        <v>1.0863</v>
      </c>
      <c r="K139" s="17">
        <v>1.8050999999999999</v>
      </c>
      <c r="L139" s="17">
        <v>1.1927000000000001</v>
      </c>
      <c r="M139" s="17">
        <v>1.252</v>
      </c>
      <c r="N139" s="16">
        <v>1.3106</v>
      </c>
      <c r="O139" s="15">
        <f>IF(N139="","",SUM(C139:N139))</f>
        <v>17.991</v>
      </c>
      <c r="P139" s="14">
        <f>SUM(C139:INDEX(C139:N139,$T$1))</f>
        <v>10.2493</v>
      </c>
    </row>
    <row r="140" spans="1:16" ht="16.5" customHeight="1">
      <c r="A140" s="27" t="s">
        <v>103</v>
      </c>
      <c r="B140" s="21" t="s">
        <v>102</v>
      </c>
      <c r="C140" s="17">
        <v>1.1395999999999999</v>
      </c>
      <c r="D140" s="17">
        <v>1.0515000000000001</v>
      </c>
      <c r="E140" s="17">
        <v>1.3483000000000001</v>
      </c>
      <c r="F140" s="17">
        <v>1.3757999999999999</v>
      </c>
      <c r="G140" s="17">
        <v>1.5086999999999999</v>
      </c>
      <c r="H140" s="16">
        <v>1.4289000000000001</v>
      </c>
      <c r="I140" s="17"/>
      <c r="J140" s="17"/>
      <c r="K140" s="17"/>
      <c r="L140" s="17"/>
      <c r="M140" s="17"/>
      <c r="N140" s="16"/>
      <c r="O140" s="15" t="str">
        <f>IF(N140="","",SUM(C140:N140))</f>
        <v/>
      </c>
      <c r="P140" s="14">
        <f>SUM(C140:N140)</f>
        <v>7.8528000000000002</v>
      </c>
    </row>
    <row r="141" spans="1:16" ht="16.5" customHeight="1">
      <c r="A141" s="26" t="s">
        <v>124</v>
      </c>
      <c r="B141" s="31"/>
      <c r="C141" s="30"/>
      <c r="D141" s="30"/>
      <c r="E141" s="30"/>
      <c r="F141" s="30"/>
      <c r="G141" s="30"/>
      <c r="H141" s="30"/>
      <c r="I141" s="30"/>
      <c r="J141" s="30"/>
      <c r="K141" s="30"/>
      <c r="L141" s="30"/>
      <c r="M141" s="30"/>
      <c r="N141" s="31"/>
      <c r="O141" s="30"/>
      <c r="P141" s="29"/>
    </row>
    <row r="142" spans="1:16" ht="16.5" customHeight="1">
      <c r="A142" s="19" t="s">
        <v>104</v>
      </c>
      <c r="B142" s="18" t="s">
        <v>102</v>
      </c>
      <c r="C142" s="17">
        <v>30.329649</v>
      </c>
      <c r="D142" s="17">
        <v>35.569671</v>
      </c>
      <c r="E142" s="17">
        <v>32.141547000000003</v>
      </c>
      <c r="F142" s="17">
        <v>33.342230999999998</v>
      </c>
      <c r="G142" s="17">
        <v>35.081335000000003</v>
      </c>
      <c r="H142" s="17">
        <v>33.260083999999999</v>
      </c>
      <c r="I142" s="45">
        <v>26.250309000000001</v>
      </c>
      <c r="J142" s="17">
        <v>24.688500999999999</v>
      </c>
      <c r="K142" s="17">
        <v>28.192125000000001</v>
      </c>
      <c r="L142" s="17">
        <v>26.465858999999998</v>
      </c>
      <c r="M142" s="17">
        <v>26.003482000000002</v>
      </c>
      <c r="N142" s="16">
        <v>24.740874000000002</v>
      </c>
      <c r="O142" s="15">
        <f>IF(N142="","",SUM(C142:N142))</f>
        <v>356.06566700000008</v>
      </c>
      <c r="P142" s="14">
        <f>SUM(C142:INDEX(C142:N142,$T$1))</f>
        <v>199.72451700000002</v>
      </c>
    </row>
    <row r="143" spans="1:16" ht="16.5" customHeight="1">
      <c r="A143" s="22" t="s">
        <v>104</v>
      </c>
      <c r="B143" s="21" t="s">
        <v>102</v>
      </c>
      <c r="C143" s="17">
        <v>22.314715</v>
      </c>
      <c r="D143" s="17">
        <v>25.339205</v>
      </c>
      <c r="E143" s="17">
        <v>23.572172999999999</v>
      </c>
      <c r="F143" s="17">
        <v>28.710384999999999</v>
      </c>
      <c r="G143" s="17">
        <v>28.272893</v>
      </c>
      <c r="H143" s="17">
        <v>29.201983999999999</v>
      </c>
      <c r="I143" s="45"/>
      <c r="J143" s="17"/>
      <c r="K143" s="17"/>
      <c r="L143" s="17"/>
      <c r="M143" s="17"/>
      <c r="N143" s="16"/>
      <c r="O143" s="15" t="str">
        <f>IF(N143="","",SUM(C143:N143))</f>
        <v/>
      </c>
      <c r="P143" s="14">
        <f>SUM(C143:N143)</f>
        <v>157.41135500000001</v>
      </c>
    </row>
    <row r="144" spans="1:16" ht="16.5" customHeight="1">
      <c r="A144" s="19" t="s">
        <v>103</v>
      </c>
      <c r="B144" s="18" t="s">
        <v>102</v>
      </c>
      <c r="C144" s="17">
        <v>26.015649</v>
      </c>
      <c r="D144" s="17">
        <v>31.161071</v>
      </c>
      <c r="E144" s="17">
        <v>27.953946999999999</v>
      </c>
      <c r="F144" s="17">
        <v>28.747731000000002</v>
      </c>
      <c r="G144" s="17">
        <v>30.450634999999998</v>
      </c>
      <c r="H144" s="17">
        <v>29.395084000000001</v>
      </c>
      <c r="I144" s="45">
        <v>22.575209000000001</v>
      </c>
      <c r="J144" s="17">
        <v>21.261500999999999</v>
      </c>
      <c r="K144" s="17">
        <v>24.227525</v>
      </c>
      <c r="L144" s="17">
        <v>22.421258999999999</v>
      </c>
      <c r="M144" s="17">
        <v>22.015682000000002</v>
      </c>
      <c r="N144" s="16">
        <v>20.951974</v>
      </c>
      <c r="O144" s="15">
        <f>IF(N144="","",SUM(C144:N144))</f>
        <v>307.17726700000009</v>
      </c>
      <c r="P144" s="14">
        <f>SUM(C144:INDEX(C144:N144,$T$1))</f>
        <v>173.72411700000001</v>
      </c>
    </row>
    <row r="145" spans="1:16" ht="16.5" customHeight="1">
      <c r="A145" s="27" t="s">
        <v>103</v>
      </c>
      <c r="B145" s="21" t="s">
        <v>102</v>
      </c>
      <c r="C145" s="17">
        <v>18.604514999999999</v>
      </c>
      <c r="D145" s="17">
        <v>20.890805</v>
      </c>
      <c r="E145" s="17">
        <v>20.446173000000002</v>
      </c>
      <c r="F145" s="17">
        <v>24.150285</v>
      </c>
      <c r="G145" s="17">
        <v>24.337492999999998</v>
      </c>
      <c r="H145" s="17">
        <v>25.555772000000001</v>
      </c>
      <c r="I145" s="45"/>
      <c r="J145" s="17"/>
      <c r="K145" s="17"/>
      <c r="L145" s="17"/>
      <c r="M145" s="17"/>
      <c r="N145" s="16"/>
      <c r="O145" s="15" t="str">
        <f>IF(N145="","",SUM(C145:N145))</f>
        <v/>
      </c>
      <c r="P145" s="14">
        <f>SUM(C145:N145)</f>
        <v>133.98504299999999</v>
      </c>
    </row>
    <row r="146" spans="1:16" ht="16.5" customHeight="1">
      <c r="A146" s="26" t="s">
        <v>123</v>
      </c>
      <c r="B146" s="18"/>
      <c r="C146" s="25"/>
      <c r="D146" s="25"/>
      <c r="E146" s="25"/>
      <c r="F146" s="25"/>
      <c r="G146" s="25"/>
      <c r="H146" s="25"/>
      <c r="I146" s="25"/>
      <c r="J146" s="25"/>
      <c r="K146" s="25"/>
      <c r="L146" s="25"/>
      <c r="M146" s="25"/>
      <c r="N146" s="18"/>
      <c r="O146" s="25"/>
      <c r="P146" s="24"/>
    </row>
    <row r="147" spans="1:16" ht="16.5" customHeight="1">
      <c r="A147" s="19" t="s">
        <v>104</v>
      </c>
      <c r="B147" s="18" t="s">
        <v>102</v>
      </c>
      <c r="C147" s="17">
        <v>58.061999999999998</v>
      </c>
      <c r="D147" s="17">
        <v>81.289000000000001</v>
      </c>
      <c r="E147" s="17">
        <v>112.795</v>
      </c>
      <c r="F147" s="17">
        <v>68.712000000000003</v>
      </c>
      <c r="G147" s="17">
        <v>108.714</v>
      </c>
      <c r="H147" s="16">
        <v>101.71599999999999</v>
      </c>
      <c r="I147" s="17">
        <v>125.218</v>
      </c>
      <c r="J147" s="17">
        <v>122.28100000000001</v>
      </c>
      <c r="K147" s="17">
        <v>152.96600000000001</v>
      </c>
      <c r="L147" s="17">
        <v>90.754000000000005</v>
      </c>
      <c r="M147" s="17">
        <v>94.545000000000002</v>
      </c>
      <c r="N147" s="16">
        <v>97.525999999999996</v>
      </c>
      <c r="O147" s="15">
        <f>IF(N147="","",SUM(C147:N147))</f>
        <v>1214.5780000000002</v>
      </c>
      <c r="P147" s="14">
        <f>SUM(C147:INDEX(C147:N147,$T$1))</f>
        <v>531.28800000000001</v>
      </c>
    </row>
    <row r="148" spans="1:16" ht="16.5" customHeight="1">
      <c r="A148" s="22" t="s">
        <v>104</v>
      </c>
      <c r="B148" s="21" t="s">
        <v>102</v>
      </c>
      <c r="C148" s="17">
        <v>96.772000000000006</v>
      </c>
      <c r="D148" s="17">
        <v>122.621</v>
      </c>
      <c r="E148" s="17">
        <v>125.664</v>
      </c>
      <c r="F148" s="17">
        <v>104.268</v>
      </c>
      <c r="G148" s="17">
        <v>122.617</v>
      </c>
      <c r="H148" s="16">
        <v>101.72499999999999</v>
      </c>
      <c r="I148" s="17"/>
      <c r="J148" s="17"/>
      <c r="K148" s="17"/>
      <c r="L148" s="17"/>
      <c r="M148" s="17"/>
      <c r="N148" s="16"/>
      <c r="O148" s="15" t="str">
        <f>IF(N148="","",SUM(C148:N148))</f>
        <v/>
      </c>
      <c r="P148" s="14">
        <f>SUM(C148:N148)</f>
        <v>673.66700000000003</v>
      </c>
    </row>
    <row r="149" spans="1:16" ht="16.5" customHeight="1">
      <c r="A149" s="19" t="s">
        <v>103</v>
      </c>
      <c r="B149" s="18" t="s">
        <v>102</v>
      </c>
      <c r="C149" s="17">
        <v>58.061999999999998</v>
      </c>
      <c r="D149" s="17">
        <v>81.289000000000001</v>
      </c>
      <c r="E149" s="17">
        <v>112.795</v>
      </c>
      <c r="F149" s="17">
        <v>68.712000000000003</v>
      </c>
      <c r="G149" s="17">
        <v>108.714</v>
      </c>
      <c r="H149" s="16">
        <v>101.71599999999999</v>
      </c>
      <c r="I149" s="17">
        <v>125.218</v>
      </c>
      <c r="J149" s="17">
        <v>122.28100000000001</v>
      </c>
      <c r="K149" s="17">
        <v>152.96600000000001</v>
      </c>
      <c r="L149" s="17">
        <v>90.754000000000005</v>
      </c>
      <c r="M149" s="17">
        <v>94.545000000000002</v>
      </c>
      <c r="N149" s="16">
        <v>97.525999999999996</v>
      </c>
      <c r="O149" s="15">
        <f>IF(N149="","",SUM(C149:N149))</f>
        <v>1214.5780000000002</v>
      </c>
      <c r="P149" s="14">
        <f>SUM(C149:INDEX(C149:N149,$T$1))</f>
        <v>531.28800000000001</v>
      </c>
    </row>
    <row r="150" spans="1:16" ht="16.5" customHeight="1">
      <c r="A150" s="27" t="s">
        <v>103</v>
      </c>
      <c r="B150" s="21" t="s">
        <v>102</v>
      </c>
      <c r="C150" s="17">
        <v>96.772000000000006</v>
      </c>
      <c r="D150" s="17">
        <v>122.621</v>
      </c>
      <c r="E150" s="17">
        <v>125.664</v>
      </c>
      <c r="F150" s="17">
        <v>104.256</v>
      </c>
      <c r="G150" s="17">
        <v>122.617</v>
      </c>
      <c r="H150" s="16">
        <v>101.72499999999999</v>
      </c>
      <c r="I150" s="17"/>
      <c r="J150" s="17"/>
      <c r="K150" s="17"/>
      <c r="L150" s="17"/>
      <c r="M150" s="17"/>
      <c r="N150" s="16"/>
      <c r="O150" s="15" t="str">
        <f>IF(N150="","",SUM(C150:N150))</f>
        <v/>
      </c>
      <c r="P150" s="14">
        <f>SUM(C150:N150)</f>
        <v>673.65499999999997</v>
      </c>
    </row>
    <row r="151" spans="1:16" ht="16.5" customHeight="1">
      <c r="A151" s="26" t="s">
        <v>122</v>
      </c>
      <c r="B151" s="18"/>
      <c r="C151" s="25"/>
      <c r="D151" s="25"/>
      <c r="E151" s="25"/>
      <c r="F151" s="25"/>
      <c r="G151" s="25"/>
      <c r="H151" s="25"/>
      <c r="I151" s="25"/>
      <c r="J151" s="25"/>
      <c r="K151" s="25"/>
      <c r="L151" s="25"/>
      <c r="M151" s="25"/>
      <c r="N151" s="18"/>
      <c r="O151" s="25"/>
      <c r="P151" s="24"/>
    </row>
    <row r="152" spans="1:16" ht="16.5" customHeight="1">
      <c r="A152" s="19" t="s">
        <v>104</v>
      </c>
      <c r="B152" s="18" t="s">
        <v>102</v>
      </c>
      <c r="C152" s="17">
        <v>68.081500000000005</v>
      </c>
      <c r="D152" s="17">
        <v>55.379600000000003</v>
      </c>
      <c r="E152" s="17">
        <v>58.861899999999999</v>
      </c>
      <c r="F152" s="17">
        <v>54.5732</v>
      </c>
      <c r="G152" s="17">
        <v>54.489699999999999</v>
      </c>
      <c r="H152" s="16">
        <v>52.676000000000002</v>
      </c>
      <c r="I152" s="17">
        <v>44.441200000000002</v>
      </c>
      <c r="J152" s="17">
        <v>50.365099999999998</v>
      </c>
      <c r="K152" s="17">
        <v>54.298299999999998</v>
      </c>
      <c r="L152" s="17">
        <v>49.147500000000001</v>
      </c>
      <c r="M152" s="17">
        <v>48.91</v>
      </c>
      <c r="N152" s="16">
        <v>51.099200000000003</v>
      </c>
      <c r="O152" s="15">
        <f>IF(N152="","",SUM(C152:N152))</f>
        <v>642.32319999999993</v>
      </c>
      <c r="P152" s="14">
        <f>SUM(C152:INDEX(C152:N152,$T$1))</f>
        <v>344.06189999999998</v>
      </c>
    </row>
    <row r="153" spans="1:16" ht="16.5" customHeight="1">
      <c r="A153" s="22" t="s">
        <v>104</v>
      </c>
      <c r="B153" s="21" t="s">
        <v>102</v>
      </c>
      <c r="C153" s="17">
        <v>47.751399999999997</v>
      </c>
      <c r="D153" s="17">
        <v>49.359400000000001</v>
      </c>
      <c r="E153" s="17">
        <v>48.104599999999998</v>
      </c>
      <c r="F153" s="17">
        <v>52.134900000000002</v>
      </c>
      <c r="G153" s="17">
        <v>50.361199999999997</v>
      </c>
      <c r="H153" s="16">
        <v>51.842100000000002</v>
      </c>
      <c r="I153" s="17"/>
      <c r="J153" s="17"/>
      <c r="K153" s="17"/>
      <c r="L153" s="17"/>
      <c r="M153" s="17"/>
      <c r="N153" s="16"/>
      <c r="O153" s="15" t="str">
        <f>IF(N153="","",SUM(C153:N153))</f>
        <v/>
      </c>
      <c r="P153" s="14">
        <f>SUM(C153:N153)</f>
        <v>299.55360000000002</v>
      </c>
    </row>
    <row r="154" spans="1:16" ht="16.5" customHeight="1">
      <c r="A154" s="19" t="s">
        <v>103</v>
      </c>
      <c r="B154" s="18" t="s">
        <v>102</v>
      </c>
      <c r="C154" s="17">
        <v>66.672600000000003</v>
      </c>
      <c r="D154" s="17">
        <v>54.025300000000001</v>
      </c>
      <c r="E154" s="17">
        <v>57.536200000000001</v>
      </c>
      <c r="F154" s="17">
        <v>53.200299999999999</v>
      </c>
      <c r="G154" s="17">
        <v>53.235199999999999</v>
      </c>
      <c r="H154" s="16">
        <v>51.487099999999998</v>
      </c>
      <c r="I154" s="17">
        <v>43.005600000000001</v>
      </c>
      <c r="J154" s="17">
        <v>48.965699999999998</v>
      </c>
      <c r="K154" s="17">
        <v>52.645600000000002</v>
      </c>
      <c r="L154" s="17">
        <v>47.8005</v>
      </c>
      <c r="M154" s="17">
        <v>47.713099999999997</v>
      </c>
      <c r="N154" s="16">
        <v>49.871099999999998</v>
      </c>
      <c r="O154" s="15">
        <f>IF(N154="","",SUM(C154:N154))</f>
        <v>626.15829999999994</v>
      </c>
      <c r="P154" s="14">
        <f>SUM(C154:INDEX(C154:N154,$T$1))</f>
        <v>336.1567</v>
      </c>
    </row>
    <row r="155" spans="1:16" ht="16.5" customHeight="1">
      <c r="A155" s="27" t="s">
        <v>103</v>
      </c>
      <c r="B155" s="21" t="s">
        <v>102</v>
      </c>
      <c r="C155" s="17">
        <v>46.668599999999998</v>
      </c>
      <c r="D155" s="17">
        <v>48.226700000000001</v>
      </c>
      <c r="E155" s="17">
        <v>47.063499999999998</v>
      </c>
      <c r="F155" s="17">
        <v>51.130600000000001</v>
      </c>
      <c r="G155" s="17">
        <v>49.311700000000002</v>
      </c>
      <c r="H155" s="16">
        <v>50.675699999999999</v>
      </c>
      <c r="I155" s="17"/>
      <c r="J155" s="17"/>
      <c r="K155" s="17"/>
      <c r="L155" s="17"/>
      <c r="M155" s="17"/>
      <c r="N155" s="16"/>
      <c r="O155" s="15" t="str">
        <f>IF(N155="","",SUM(C155:N155))</f>
        <v/>
      </c>
      <c r="P155" s="14">
        <f>SUM(C155:N155)</f>
        <v>293.07679999999999</v>
      </c>
    </row>
    <row r="156" spans="1:16" ht="16.5" customHeight="1">
      <c r="A156" s="26" t="s">
        <v>121</v>
      </c>
      <c r="B156" s="18"/>
      <c r="C156" s="25"/>
      <c r="D156" s="25"/>
      <c r="E156" s="25"/>
      <c r="F156" s="25"/>
      <c r="G156" s="25"/>
      <c r="H156" s="25"/>
      <c r="I156" s="25"/>
      <c r="J156" s="25"/>
      <c r="K156" s="25"/>
      <c r="L156" s="25"/>
      <c r="M156" s="25"/>
      <c r="N156" s="18"/>
      <c r="O156" s="25"/>
      <c r="P156" s="24"/>
    </row>
    <row r="157" spans="1:16" ht="16.5" customHeight="1">
      <c r="A157" s="19" t="s">
        <v>104</v>
      </c>
      <c r="B157" s="18" t="s">
        <v>102</v>
      </c>
      <c r="C157" s="17">
        <v>6.2850999999999999</v>
      </c>
      <c r="D157" s="17">
        <v>6.5984999999999996</v>
      </c>
      <c r="E157" s="17">
        <v>6.6029</v>
      </c>
      <c r="F157" s="17">
        <v>6.0312999999999999</v>
      </c>
      <c r="G157" s="17">
        <v>8.3370999999999995</v>
      </c>
      <c r="H157" s="16">
        <v>6.7633000000000001</v>
      </c>
      <c r="I157" s="17">
        <v>12.861800000000001</v>
      </c>
      <c r="J157" s="17">
        <v>14.688499999999999</v>
      </c>
      <c r="K157" s="17">
        <v>17.093499999999999</v>
      </c>
      <c r="L157" s="17">
        <v>14.603300000000001</v>
      </c>
      <c r="M157" s="17">
        <v>15.4811</v>
      </c>
      <c r="N157" s="16">
        <v>16.032399999999999</v>
      </c>
      <c r="O157" s="15">
        <f>IF(N157="","",SUM(C157:N157))</f>
        <v>131.37880000000001</v>
      </c>
      <c r="P157" s="14">
        <f>SUM(C157:INDEX(C157:N157,$T$1))</f>
        <v>40.618200000000002</v>
      </c>
    </row>
    <row r="158" spans="1:16" ht="16.5" customHeight="1">
      <c r="A158" s="22" t="s">
        <v>104</v>
      </c>
      <c r="B158" s="21" t="s">
        <v>102</v>
      </c>
      <c r="C158" s="17">
        <v>14.0075</v>
      </c>
      <c r="D158" s="17">
        <v>16.721299999999999</v>
      </c>
      <c r="E158" s="17">
        <v>16.804600000000001</v>
      </c>
      <c r="F158" s="17">
        <v>16.985199999999999</v>
      </c>
      <c r="G158" s="17">
        <v>16.524799999999999</v>
      </c>
      <c r="H158" s="16">
        <v>16.899999999999999</v>
      </c>
      <c r="I158" s="17"/>
      <c r="J158" s="17"/>
      <c r="K158" s="17"/>
      <c r="L158" s="17"/>
      <c r="M158" s="17"/>
      <c r="N158" s="16"/>
      <c r="O158" s="15" t="str">
        <f>IF(N158="","",SUM(C158:N158))</f>
        <v/>
      </c>
      <c r="P158" s="14">
        <f>SUM(C158:N158)</f>
        <v>97.943399999999997</v>
      </c>
    </row>
    <row r="159" spans="1:16" ht="16.5" customHeight="1">
      <c r="A159" s="19" t="s">
        <v>103</v>
      </c>
      <c r="B159" s="18" t="s">
        <v>102</v>
      </c>
      <c r="C159" s="17">
        <v>6.2252999999999998</v>
      </c>
      <c r="D159" s="17">
        <v>6.5391000000000004</v>
      </c>
      <c r="E159" s="17">
        <v>6.5233999999999996</v>
      </c>
      <c r="F159" s="17">
        <v>5.9774000000000003</v>
      </c>
      <c r="G159" s="17">
        <v>8.2375000000000007</v>
      </c>
      <c r="H159" s="16">
        <v>6.7065000000000001</v>
      </c>
      <c r="I159" s="45">
        <v>12.7706</v>
      </c>
      <c r="J159" s="17">
        <v>14.62</v>
      </c>
      <c r="K159" s="17">
        <v>17.005800000000001</v>
      </c>
      <c r="L159" s="17">
        <v>14.496700000000001</v>
      </c>
      <c r="M159" s="17">
        <v>15.408099999999999</v>
      </c>
      <c r="N159" s="16">
        <v>15.935700000000001</v>
      </c>
      <c r="O159" s="15">
        <f>IF(N159="","",SUM(C159:N159))</f>
        <v>130.44610000000003</v>
      </c>
      <c r="P159" s="14">
        <f>SUM(C159:INDEX(C159:N159,$T$1))</f>
        <v>40.209200000000003</v>
      </c>
    </row>
    <row r="160" spans="1:16" ht="16.5" customHeight="1">
      <c r="A160" s="27" t="s">
        <v>103</v>
      </c>
      <c r="B160" s="21" t="s">
        <v>102</v>
      </c>
      <c r="C160" s="17">
        <v>13.952999999999999</v>
      </c>
      <c r="D160" s="17">
        <v>16.682400000000001</v>
      </c>
      <c r="E160" s="17">
        <v>16.791699999999999</v>
      </c>
      <c r="F160" s="17">
        <v>16.9421</v>
      </c>
      <c r="G160" s="17">
        <v>16.502600000000001</v>
      </c>
      <c r="H160" s="16">
        <v>16.8766</v>
      </c>
      <c r="I160" s="44"/>
      <c r="J160" s="44"/>
      <c r="K160" s="44"/>
      <c r="L160" s="44"/>
      <c r="M160" s="44"/>
      <c r="N160" s="43"/>
      <c r="O160" s="15" t="str">
        <f>IF(N160="","",SUM(C160:N160))</f>
        <v/>
      </c>
      <c r="P160" s="14">
        <f>SUM(C160:N160)</f>
        <v>97.74839999999999</v>
      </c>
    </row>
    <row r="161" spans="1:16" ht="16.5" customHeight="1">
      <c r="A161" s="26" t="s">
        <v>120</v>
      </c>
      <c r="B161" s="31"/>
      <c r="C161" s="30"/>
      <c r="D161" s="30"/>
      <c r="E161" s="30"/>
      <c r="F161" s="30"/>
      <c r="G161" s="30"/>
      <c r="H161" s="30"/>
      <c r="I161" s="30"/>
      <c r="J161" s="30"/>
      <c r="K161" s="30"/>
      <c r="L161" s="30"/>
      <c r="M161" s="30"/>
      <c r="N161" s="31"/>
      <c r="O161" s="30"/>
      <c r="P161" s="29"/>
    </row>
    <row r="162" spans="1:16" ht="16.5" customHeight="1">
      <c r="A162" s="19" t="s">
        <v>104</v>
      </c>
      <c r="B162" s="18" t="s">
        <v>102</v>
      </c>
      <c r="C162" s="20">
        <v>94.787514000000002</v>
      </c>
      <c r="D162" s="20">
        <v>85.284909999999996</v>
      </c>
      <c r="E162" s="20">
        <v>89.517784000000006</v>
      </c>
      <c r="F162" s="20">
        <v>84.079535000000007</v>
      </c>
      <c r="G162" s="20">
        <v>88.869474999999994</v>
      </c>
      <c r="H162" s="36">
        <v>82.812697999999997</v>
      </c>
      <c r="I162" s="20">
        <v>73.142047000000005</v>
      </c>
      <c r="J162" s="20">
        <v>80.052057000000005</v>
      </c>
      <c r="K162" s="20">
        <v>90.228527</v>
      </c>
      <c r="L162" s="20">
        <v>76.031289000000001</v>
      </c>
      <c r="M162" s="20">
        <v>77.112701000000001</v>
      </c>
      <c r="N162" s="36">
        <v>81.699064000000007</v>
      </c>
      <c r="O162" s="15">
        <f>IF(N162="","",SUM(C162:N162))</f>
        <v>1003.617601</v>
      </c>
      <c r="P162" s="14">
        <f>SUM(C162:INDEX(C162:N162,$T$1))</f>
        <v>525.35191599999996</v>
      </c>
    </row>
    <row r="163" spans="1:16" ht="16.5" customHeight="1">
      <c r="A163" s="22" t="s">
        <v>104</v>
      </c>
      <c r="B163" s="21" t="s">
        <v>102</v>
      </c>
      <c r="C163" s="20">
        <v>75.857052999999993</v>
      </c>
      <c r="D163" s="20">
        <v>82.373727000000002</v>
      </c>
      <c r="E163" s="20">
        <v>80.581609999999998</v>
      </c>
      <c r="F163" s="20">
        <v>84.318743999999995</v>
      </c>
      <c r="G163" s="20">
        <v>83.538302000000002</v>
      </c>
      <c r="H163" s="36">
        <v>82.642824000000005</v>
      </c>
      <c r="I163" s="20"/>
      <c r="J163" s="20"/>
      <c r="K163" s="20"/>
      <c r="L163" s="20"/>
      <c r="M163" s="20"/>
      <c r="N163" s="36"/>
      <c r="O163" s="15" t="str">
        <f>IF(N163="","",SUM(C163:N163))</f>
        <v/>
      </c>
      <c r="P163" s="14">
        <f>SUM(C163:N163)</f>
        <v>489.31225999999998</v>
      </c>
    </row>
    <row r="164" spans="1:16" ht="16.5" customHeight="1">
      <c r="A164" s="19" t="s">
        <v>103</v>
      </c>
      <c r="B164" s="18" t="s">
        <v>102</v>
      </c>
      <c r="C164" s="20">
        <v>92.598414000000005</v>
      </c>
      <c r="D164" s="20">
        <v>83.022210000000001</v>
      </c>
      <c r="E164" s="20">
        <v>87.204784000000004</v>
      </c>
      <c r="F164" s="20">
        <v>81.709035</v>
      </c>
      <c r="G164" s="20">
        <v>86.634074999999996</v>
      </c>
      <c r="H164" s="36">
        <v>80.824697999999998</v>
      </c>
      <c r="I164" s="20">
        <v>70.851747000000003</v>
      </c>
      <c r="J164" s="20">
        <v>77.980756999999997</v>
      </c>
      <c r="K164" s="20">
        <v>87.709926999999993</v>
      </c>
      <c r="L164" s="20">
        <v>73.929188999999994</v>
      </c>
      <c r="M164" s="20">
        <v>75.106500999999994</v>
      </c>
      <c r="N164" s="36">
        <v>79.628364000000005</v>
      </c>
      <c r="O164" s="15">
        <f>IF(N164="","",SUM(C164:N164))</f>
        <v>977.199701</v>
      </c>
      <c r="P164" s="14">
        <f>SUM(C164:INDEX(C164:N164,$T$1))</f>
        <v>511.99321600000002</v>
      </c>
    </row>
    <row r="165" spans="1:16" ht="16.5" customHeight="1">
      <c r="A165" s="27" t="s">
        <v>103</v>
      </c>
      <c r="B165" s="21" t="s">
        <v>102</v>
      </c>
      <c r="C165" s="20">
        <v>73.987453000000002</v>
      </c>
      <c r="D165" s="20">
        <v>80.361526999999995</v>
      </c>
      <c r="E165" s="20">
        <v>78.711510000000004</v>
      </c>
      <c r="F165" s="20">
        <v>82.379135000000005</v>
      </c>
      <c r="G165" s="20">
        <v>81.580901999999995</v>
      </c>
      <c r="H165" s="36">
        <v>80.587524000000002</v>
      </c>
      <c r="I165" s="20"/>
      <c r="J165" s="20"/>
      <c r="K165" s="20"/>
      <c r="L165" s="20"/>
      <c r="M165" s="20"/>
      <c r="N165" s="36"/>
      <c r="O165" s="15" t="str">
        <f>IF(N165="","",SUM(C165:N165))</f>
        <v/>
      </c>
      <c r="P165" s="14">
        <f>SUM(C165:N165)</f>
        <v>477.60805099999993</v>
      </c>
    </row>
    <row r="166" spans="1:16" ht="16.5" customHeight="1">
      <c r="A166" s="39" t="s">
        <v>119</v>
      </c>
      <c r="B166" s="42"/>
      <c r="C166" s="41"/>
      <c r="D166" s="41"/>
      <c r="E166" s="41"/>
      <c r="F166" s="41"/>
      <c r="G166" s="41"/>
      <c r="H166" s="41"/>
      <c r="I166" s="41"/>
      <c r="J166" s="41"/>
      <c r="K166" s="41"/>
      <c r="L166" s="41"/>
      <c r="M166" s="41"/>
      <c r="N166" s="42"/>
      <c r="O166" s="41"/>
      <c r="P166" s="29"/>
    </row>
    <row r="167" spans="1:16" ht="16.5" customHeight="1">
      <c r="A167" s="19" t="s">
        <v>104</v>
      </c>
      <c r="B167" s="18" t="s">
        <v>102</v>
      </c>
      <c r="C167" s="20">
        <v>129.472264</v>
      </c>
      <c r="D167" s="20">
        <v>124.783461</v>
      </c>
      <c r="E167" s="20">
        <v>126.243888</v>
      </c>
      <c r="F167" s="20">
        <v>121.16819</v>
      </c>
      <c r="G167" s="20">
        <v>127.573999</v>
      </c>
      <c r="H167" s="36">
        <v>119.55350799999999</v>
      </c>
      <c r="I167" s="20">
        <v>102.410982</v>
      </c>
      <c r="J167" s="20">
        <v>107.48788999999999</v>
      </c>
      <c r="K167" s="20">
        <v>122.945449</v>
      </c>
      <c r="L167" s="20">
        <v>106.68112000000001</v>
      </c>
      <c r="M167" s="20">
        <v>107.399415</v>
      </c>
      <c r="N167" s="36">
        <v>110.615241</v>
      </c>
      <c r="O167" s="15">
        <f>IF(N167="","",SUM(C167:N167))</f>
        <v>1406.3354069999998</v>
      </c>
      <c r="P167" s="14">
        <f>SUM(C167:INDEX(C167:N167,$T$1))</f>
        <v>748.79530999999986</v>
      </c>
    </row>
    <row r="168" spans="1:16" ht="16.5" customHeight="1">
      <c r="A168" s="22" t="s">
        <v>104</v>
      </c>
      <c r="B168" s="21" t="s">
        <v>102</v>
      </c>
      <c r="C168" s="20">
        <v>101.20041000000001</v>
      </c>
      <c r="D168" s="20">
        <v>110.79971</v>
      </c>
      <c r="E168" s="20">
        <v>107.071794</v>
      </c>
      <c r="F168" s="20">
        <v>116.016031</v>
      </c>
      <c r="G168" s="20">
        <v>114.473719</v>
      </c>
      <c r="H168" s="36">
        <v>115.025676</v>
      </c>
      <c r="I168" s="20"/>
      <c r="J168" s="20"/>
      <c r="K168" s="20"/>
      <c r="L168" s="20"/>
      <c r="M168" s="20"/>
      <c r="N168" s="36"/>
      <c r="O168" s="15" t="str">
        <f>IF(N168="","",SUM(C168:N168))</f>
        <v/>
      </c>
      <c r="P168" s="14">
        <f>SUM(C168:N168)</f>
        <v>664.58733999999993</v>
      </c>
    </row>
    <row r="169" spans="1:16" ht="16.5" customHeight="1">
      <c r="A169" s="19" t="s">
        <v>103</v>
      </c>
      <c r="B169" s="18" t="s">
        <v>102</v>
      </c>
      <c r="C169" s="20">
        <v>121.219964</v>
      </c>
      <c r="D169" s="20">
        <v>116.082561</v>
      </c>
      <c r="E169" s="20">
        <v>117.509488</v>
      </c>
      <c r="F169" s="20">
        <v>112.71859000000001</v>
      </c>
      <c r="G169" s="20">
        <v>118.981199</v>
      </c>
      <c r="H169" s="36">
        <v>112.339508</v>
      </c>
      <c r="I169" s="20">
        <v>95.341881999999998</v>
      </c>
      <c r="J169" s="20">
        <v>100.69739</v>
      </c>
      <c r="K169" s="20">
        <v>114.033649</v>
      </c>
      <c r="L169" s="20">
        <v>99.06662</v>
      </c>
      <c r="M169" s="20">
        <v>99.044915000000003</v>
      </c>
      <c r="N169" s="36">
        <v>102.749341</v>
      </c>
      <c r="O169" s="15">
        <f>IF(N169="","",SUM(C169:N169))</f>
        <v>1309.7851069999999</v>
      </c>
      <c r="P169" s="14">
        <f>SUM(C169:INDEX(C169:N169,$T$1))</f>
        <v>698.85131000000001</v>
      </c>
    </row>
    <row r="170" spans="1:16" ht="16.5" customHeight="1">
      <c r="A170" s="27" t="s">
        <v>103</v>
      </c>
      <c r="B170" s="21" t="s">
        <v>102</v>
      </c>
      <c r="C170" s="20">
        <v>93.751509999999996</v>
      </c>
      <c r="D170" s="20">
        <v>102.94781</v>
      </c>
      <c r="E170" s="20">
        <v>101.018894</v>
      </c>
      <c r="F170" s="20">
        <v>108.467472</v>
      </c>
      <c r="G170" s="20">
        <v>107.484269</v>
      </c>
      <c r="H170" s="36">
        <v>107.93666399999999</v>
      </c>
      <c r="I170" s="20"/>
      <c r="J170" s="20"/>
      <c r="K170" s="20"/>
      <c r="L170" s="20"/>
      <c r="M170" s="20"/>
      <c r="N170" s="40"/>
      <c r="O170" s="15" t="str">
        <f>IF(N170="","",SUM(C170:N170))</f>
        <v/>
      </c>
      <c r="P170" s="14">
        <f>SUM(C170:N170)</f>
        <v>621.60661899999991</v>
      </c>
    </row>
    <row r="171" spans="1:16" ht="16.5" customHeight="1">
      <c r="A171" s="39" t="s">
        <v>118</v>
      </c>
      <c r="B171" s="38"/>
      <c r="C171" s="37"/>
      <c r="D171" s="37"/>
      <c r="E171" s="37"/>
      <c r="F171" s="37"/>
      <c r="G171" s="37"/>
      <c r="H171" s="37"/>
      <c r="I171" s="37"/>
      <c r="J171" s="37"/>
      <c r="K171" s="37"/>
      <c r="L171" s="37"/>
      <c r="M171" s="37"/>
      <c r="N171" s="38"/>
      <c r="O171" s="37"/>
      <c r="P171" s="24"/>
    </row>
    <row r="172" spans="1:16" ht="16.5" customHeight="1">
      <c r="A172" s="19" t="s">
        <v>104</v>
      </c>
      <c r="B172" s="18" t="s">
        <v>102</v>
      </c>
      <c r="C172" s="20">
        <v>47.372100000000003</v>
      </c>
      <c r="D172" s="20">
        <v>52.216999999999999</v>
      </c>
      <c r="E172" s="20">
        <v>54.245199999999997</v>
      </c>
      <c r="F172" s="20">
        <v>58.253999999999998</v>
      </c>
      <c r="G172" s="20">
        <v>60.970999999999997</v>
      </c>
      <c r="H172" s="36">
        <v>52.8934</v>
      </c>
      <c r="I172" s="20">
        <v>44.242400000000004</v>
      </c>
      <c r="J172" s="20">
        <v>48.252400000000002</v>
      </c>
      <c r="K172" s="20">
        <v>45.458100000000002</v>
      </c>
      <c r="L172" s="20">
        <v>44.292200000000001</v>
      </c>
      <c r="M172" s="20">
        <v>48.1922</v>
      </c>
      <c r="N172" s="36">
        <v>47.026400000000002</v>
      </c>
      <c r="O172" s="15">
        <f>IF(N172="","",SUM(C172:N172))</f>
        <v>603.41639999999984</v>
      </c>
      <c r="P172" s="14">
        <f>SUM(C172:INDEX(C172:N172,$T$1))</f>
        <v>325.95269999999994</v>
      </c>
    </row>
    <row r="173" spans="1:16" ht="16.5" customHeight="1">
      <c r="A173" s="22" t="s">
        <v>104</v>
      </c>
      <c r="B173" s="21" t="s">
        <v>102</v>
      </c>
      <c r="C173" s="20">
        <v>44.033900000000003</v>
      </c>
      <c r="D173" s="20">
        <v>44.1006</v>
      </c>
      <c r="E173" s="20">
        <v>47.026400000000002</v>
      </c>
      <c r="F173" s="20">
        <v>43.580500000000001</v>
      </c>
      <c r="G173" s="20">
        <v>56.815399999999997</v>
      </c>
      <c r="H173" s="36">
        <v>44.129100000000001</v>
      </c>
      <c r="I173" s="20"/>
      <c r="J173" s="20"/>
      <c r="K173" s="20"/>
      <c r="L173" s="20"/>
      <c r="M173" s="20"/>
      <c r="N173" s="36"/>
      <c r="O173" s="15" t="str">
        <f>IF(N173="","",SUM(C173:N173))</f>
        <v/>
      </c>
      <c r="P173" s="14">
        <f>SUM(C173:N173)</f>
        <v>279.6859</v>
      </c>
    </row>
    <row r="174" spans="1:16" ht="16.5" customHeight="1">
      <c r="A174" s="19" t="s">
        <v>103</v>
      </c>
      <c r="B174" s="18" t="s">
        <v>102</v>
      </c>
      <c r="C174" s="20">
        <v>43.75</v>
      </c>
      <c r="D174" s="20">
        <v>48.461199999999998</v>
      </c>
      <c r="E174" s="20">
        <v>48.211100000000002</v>
      </c>
      <c r="F174" s="20">
        <v>55.834800000000001</v>
      </c>
      <c r="G174" s="20">
        <v>56.984099999999998</v>
      </c>
      <c r="H174" s="36">
        <v>50.177199999999999</v>
      </c>
      <c r="I174" s="20">
        <v>41.369100000000003</v>
      </c>
      <c r="J174" s="20">
        <v>45.119500000000002</v>
      </c>
      <c r="K174" s="20">
        <v>42.605400000000003</v>
      </c>
      <c r="L174" s="20">
        <v>41.366100000000003</v>
      </c>
      <c r="M174" s="20">
        <v>44.504600000000003</v>
      </c>
      <c r="N174" s="36">
        <v>42.850099999999998</v>
      </c>
      <c r="O174" s="15">
        <f>IF(N174="","",SUM(C174:N174))</f>
        <v>561.23320000000012</v>
      </c>
      <c r="P174" s="14">
        <f>SUM(C174:INDEX(C174:N174,$T$1))</f>
        <v>303.41840000000002</v>
      </c>
    </row>
    <row r="175" spans="1:16" ht="16.5" customHeight="1">
      <c r="A175" s="27" t="s">
        <v>103</v>
      </c>
      <c r="B175" s="21" t="s">
        <v>102</v>
      </c>
      <c r="C175" s="20">
        <v>40.565300000000001</v>
      </c>
      <c r="D175" s="20">
        <v>41.742800000000003</v>
      </c>
      <c r="E175" s="20">
        <v>45.642899999999997</v>
      </c>
      <c r="F175" s="20">
        <v>41.528100000000002</v>
      </c>
      <c r="G175" s="20">
        <v>54.331200000000003</v>
      </c>
      <c r="H175" s="36">
        <v>41.644599999999997</v>
      </c>
      <c r="I175" s="20"/>
      <c r="J175" s="20"/>
      <c r="K175" s="20"/>
      <c r="L175" s="20"/>
      <c r="M175" s="20"/>
      <c r="N175" s="36"/>
      <c r="O175" s="15" t="str">
        <f>IF(N175="","",SUM(C175:N175))</f>
        <v/>
      </c>
      <c r="P175" s="14">
        <f>SUM(C175:N175)</f>
        <v>265.45489999999995</v>
      </c>
    </row>
    <row r="176" spans="1:16" ht="16.5" customHeight="1">
      <c r="A176" s="35" t="s">
        <v>117</v>
      </c>
      <c r="B176" s="18"/>
      <c r="C176" s="34"/>
      <c r="D176" s="34"/>
      <c r="E176" s="34"/>
      <c r="F176" s="34"/>
      <c r="G176" s="34"/>
      <c r="H176" s="33"/>
      <c r="I176" s="34"/>
      <c r="J176" s="34"/>
      <c r="K176" s="34"/>
      <c r="L176" s="34"/>
      <c r="M176" s="34"/>
      <c r="N176" s="33"/>
      <c r="O176" s="33"/>
      <c r="P176" s="32"/>
    </row>
    <row r="177" spans="1:16" ht="16.5" customHeight="1">
      <c r="A177" s="19" t="s">
        <v>104</v>
      </c>
      <c r="B177" s="18" t="s">
        <v>102</v>
      </c>
      <c r="C177" s="17">
        <v>74.5544625</v>
      </c>
      <c r="D177" s="17">
        <v>81.225149500000001</v>
      </c>
      <c r="E177" s="17">
        <v>82.558798999999993</v>
      </c>
      <c r="F177" s="17">
        <v>86.628004000000004</v>
      </c>
      <c r="G177" s="17">
        <v>88.209356</v>
      </c>
      <c r="H177" s="16">
        <v>74.089663999999999</v>
      </c>
      <c r="I177" s="17">
        <v>67.177609000000004</v>
      </c>
      <c r="J177" s="17">
        <v>69.516551500000006</v>
      </c>
      <c r="K177" s="17">
        <v>67.507701999999995</v>
      </c>
      <c r="L177" s="17">
        <v>64.257444500000005</v>
      </c>
      <c r="M177" s="17">
        <v>74.155901</v>
      </c>
      <c r="N177" s="16">
        <v>74.267193000000006</v>
      </c>
      <c r="O177" s="15">
        <f>IF(N177="","",SUM(C177:N177))</f>
        <v>904.14783599999998</v>
      </c>
      <c r="P177" s="14">
        <f>SUM(C177:INDEX(C177:N177,$T$1))</f>
        <v>487.26543500000002</v>
      </c>
    </row>
    <row r="178" spans="1:16" ht="16.5" customHeight="1">
      <c r="A178" s="22" t="s">
        <v>104</v>
      </c>
      <c r="B178" s="21" t="s">
        <v>102</v>
      </c>
      <c r="C178" s="17">
        <v>68.022039500000005</v>
      </c>
      <c r="D178" s="17">
        <v>62.552132499999999</v>
      </c>
      <c r="E178" s="17">
        <v>77.931431000000003</v>
      </c>
      <c r="F178" s="17">
        <v>69.981645999999998</v>
      </c>
      <c r="G178" s="17">
        <v>84.929075499999996</v>
      </c>
      <c r="H178" s="16">
        <v>65.223177000000007</v>
      </c>
      <c r="I178" s="17"/>
      <c r="J178" s="17"/>
      <c r="K178" s="17"/>
      <c r="L178" s="17"/>
      <c r="M178" s="17"/>
      <c r="N178" s="16"/>
      <c r="O178" s="15" t="str">
        <f>IF(N178="","",SUM(C178:N178))</f>
        <v/>
      </c>
      <c r="P178" s="14">
        <f>SUM(C178:N178)</f>
        <v>428.63950150000005</v>
      </c>
    </row>
    <row r="179" spans="1:16" ht="16.5" customHeight="1">
      <c r="A179" s="19" t="s">
        <v>103</v>
      </c>
      <c r="B179" s="18" t="s">
        <v>102</v>
      </c>
      <c r="C179" s="17">
        <v>66.802877499999994</v>
      </c>
      <c r="D179" s="17">
        <v>73.293351999999999</v>
      </c>
      <c r="E179" s="17">
        <v>72.691651500000006</v>
      </c>
      <c r="F179" s="17">
        <v>80.416803999999999</v>
      </c>
      <c r="G179" s="17">
        <v>80.993756000000005</v>
      </c>
      <c r="H179" s="16">
        <v>68.844064000000003</v>
      </c>
      <c r="I179" s="17">
        <v>61.297809000000001</v>
      </c>
      <c r="J179" s="17">
        <v>63.869844000000001</v>
      </c>
      <c r="K179" s="17">
        <v>62.058551999999999</v>
      </c>
      <c r="L179" s="17">
        <v>58.287509499999999</v>
      </c>
      <c r="M179" s="17">
        <v>66.153536000000003</v>
      </c>
      <c r="N179" s="16">
        <v>66.496313000000001</v>
      </c>
      <c r="O179" s="15">
        <f>IF(N179="","",SUM(C179:N179))</f>
        <v>821.20606850000001</v>
      </c>
      <c r="P179" s="14">
        <f>SUM(C179:INDEX(C179:N179,$T$1))</f>
        <v>443.04250500000001</v>
      </c>
    </row>
    <row r="180" spans="1:16" ht="16.5" customHeight="1">
      <c r="A180" s="27" t="s">
        <v>103</v>
      </c>
      <c r="B180" s="21" t="s">
        <v>102</v>
      </c>
      <c r="C180" s="17">
        <v>61.225867000000001</v>
      </c>
      <c r="D180" s="17">
        <v>56.339910000000003</v>
      </c>
      <c r="E180" s="17">
        <v>73.660228500000002</v>
      </c>
      <c r="F180" s="17">
        <v>65.046978499999994</v>
      </c>
      <c r="G180" s="17">
        <v>79.487347999999997</v>
      </c>
      <c r="H180" s="16">
        <v>59.994434499999997</v>
      </c>
      <c r="I180" s="17"/>
      <c r="J180" s="17"/>
      <c r="K180" s="17"/>
      <c r="L180" s="17"/>
      <c r="M180" s="17"/>
      <c r="N180" s="16"/>
      <c r="O180" s="15" t="str">
        <f>IF(N180="","",SUM(C180:N180))</f>
        <v/>
      </c>
      <c r="P180" s="14">
        <f>SUM(C180:N180)</f>
        <v>395.75476649999996</v>
      </c>
    </row>
    <row r="181" spans="1:16" ht="16.5" customHeight="1">
      <c r="A181" s="26" t="s">
        <v>116</v>
      </c>
      <c r="B181" s="31"/>
      <c r="C181" s="30"/>
      <c r="D181" s="30"/>
      <c r="E181" s="30"/>
      <c r="F181" s="30"/>
      <c r="G181" s="30"/>
      <c r="H181" s="30"/>
      <c r="I181" s="30"/>
      <c r="J181" s="30"/>
      <c r="K181" s="30"/>
      <c r="L181" s="30"/>
      <c r="M181" s="30"/>
      <c r="N181" s="31"/>
      <c r="O181" s="30"/>
      <c r="P181" s="29"/>
    </row>
    <row r="182" spans="1:16" ht="16.5" customHeight="1">
      <c r="A182" s="19" t="s">
        <v>104</v>
      </c>
      <c r="B182" s="18" t="s">
        <v>102</v>
      </c>
      <c r="C182" s="17">
        <v>23.312000000000001</v>
      </c>
      <c r="D182" s="17">
        <v>24.3202</v>
      </c>
      <c r="E182" s="17">
        <v>22.577200000000001</v>
      </c>
      <c r="F182" s="17">
        <v>26.1889</v>
      </c>
      <c r="G182" s="17">
        <v>25.152100000000001</v>
      </c>
      <c r="H182" s="16">
        <v>27.3812</v>
      </c>
      <c r="I182" s="17">
        <v>19.2987</v>
      </c>
      <c r="J182" s="17">
        <v>21.134699999999999</v>
      </c>
      <c r="K182" s="17">
        <v>17.666499999999999</v>
      </c>
      <c r="L182" s="17">
        <v>22.7117</v>
      </c>
      <c r="M182" s="17">
        <v>15.1959</v>
      </c>
      <c r="N182" s="16">
        <v>29.703199999999999</v>
      </c>
      <c r="O182" s="15">
        <f>IF(N182="","",SUM(C182:N182))</f>
        <v>274.64229999999998</v>
      </c>
      <c r="P182" s="14">
        <f>SUM(C182:INDEX(C182:N182,$T$1))</f>
        <v>148.9316</v>
      </c>
    </row>
    <row r="183" spans="1:16" ht="16.5" customHeight="1">
      <c r="A183" s="22" t="s">
        <v>104</v>
      </c>
      <c r="B183" s="21" t="s">
        <v>102</v>
      </c>
      <c r="C183" s="17">
        <v>25.584900000000001</v>
      </c>
      <c r="D183" s="17">
        <v>26.161899999999999</v>
      </c>
      <c r="E183" s="17">
        <v>27.271599999999999</v>
      </c>
      <c r="F183" s="17">
        <v>26.944299999999998</v>
      </c>
      <c r="G183" s="17">
        <v>25.2928</v>
      </c>
      <c r="H183" s="16">
        <v>26.248699999999999</v>
      </c>
      <c r="I183" s="17"/>
      <c r="J183" s="17"/>
      <c r="K183" s="17"/>
      <c r="L183" s="17"/>
      <c r="M183" s="17"/>
      <c r="N183" s="16"/>
      <c r="O183" s="15" t="str">
        <f>IF(N183="","",SUM(C183:N183))</f>
        <v/>
      </c>
      <c r="P183" s="14">
        <f>SUM(C183:N183)</f>
        <v>157.50419999999997</v>
      </c>
    </row>
    <row r="184" spans="1:16" ht="16.5" customHeight="1">
      <c r="A184" s="19" t="s">
        <v>103</v>
      </c>
      <c r="B184" s="18" t="s">
        <v>102</v>
      </c>
      <c r="C184" s="17">
        <v>23.3109</v>
      </c>
      <c r="D184" s="17">
        <v>24.241700000000002</v>
      </c>
      <c r="E184" s="17">
        <v>22.5746</v>
      </c>
      <c r="F184" s="17">
        <v>26.1755</v>
      </c>
      <c r="G184" s="17">
        <v>25.152000000000001</v>
      </c>
      <c r="H184" s="16">
        <v>27.380800000000001</v>
      </c>
      <c r="I184" s="17">
        <v>19.298400000000001</v>
      </c>
      <c r="J184" s="17">
        <v>21.1341</v>
      </c>
      <c r="K184" s="17">
        <v>17.659600000000001</v>
      </c>
      <c r="L184" s="17">
        <v>22.7117</v>
      </c>
      <c r="M184" s="17">
        <v>15.061500000000001</v>
      </c>
      <c r="N184" s="16">
        <v>29.5595</v>
      </c>
      <c r="O184" s="15">
        <f>IF(N184="","",SUM(C184:N184))</f>
        <v>274.26029999999997</v>
      </c>
      <c r="P184" s="14">
        <f>SUM(C184:INDEX(C184:N184,$T$1))</f>
        <v>148.8355</v>
      </c>
    </row>
    <row r="185" spans="1:16" ht="16.5" customHeight="1">
      <c r="A185" s="27" t="s">
        <v>103</v>
      </c>
      <c r="B185" s="21" t="s">
        <v>102</v>
      </c>
      <c r="C185" s="17">
        <v>25.5276</v>
      </c>
      <c r="D185" s="17">
        <v>25.931999999999999</v>
      </c>
      <c r="E185" s="17">
        <v>27.0505</v>
      </c>
      <c r="F185" s="17">
        <v>26.888999999999999</v>
      </c>
      <c r="G185" s="17">
        <v>25.2349</v>
      </c>
      <c r="H185" s="16">
        <v>26.154499999999999</v>
      </c>
      <c r="I185" s="17"/>
      <c r="J185" s="17"/>
      <c r="K185" s="17"/>
      <c r="L185" s="17"/>
      <c r="M185" s="17"/>
      <c r="N185" s="16"/>
      <c r="O185" s="15" t="str">
        <f>IF(N185="","",SUM(C185:N185))</f>
        <v/>
      </c>
      <c r="P185" s="14">
        <f>SUM(C185:N185)</f>
        <v>156.7885</v>
      </c>
    </row>
    <row r="186" spans="1:16" ht="16.5" customHeight="1">
      <c r="A186" s="26" t="s">
        <v>115</v>
      </c>
      <c r="B186" s="31"/>
      <c r="C186" s="30"/>
      <c r="D186" s="30"/>
      <c r="E186" s="30"/>
      <c r="F186" s="30"/>
      <c r="G186" s="30"/>
      <c r="H186" s="30"/>
      <c r="I186" s="30"/>
      <c r="J186" s="30"/>
      <c r="K186" s="30"/>
      <c r="L186" s="30"/>
      <c r="M186" s="30"/>
      <c r="N186" s="31"/>
      <c r="O186" s="30"/>
      <c r="P186" s="29"/>
    </row>
    <row r="187" spans="1:16" ht="16.5" customHeight="1">
      <c r="A187" s="19" t="s">
        <v>104</v>
      </c>
      <c r="B187" s="18" t="s">
        <v>102</v>
      </c>
      <c r="C187" s="17">
        <v>224.79570000000001</v>
      </c>
      <c r="D187" s="17">
        <v>231.74430000000001</v>
      </c>
      <c r="E187" s="17">
        <v>220.73939999999999</v>
      </c>
      <c r="F187" s="17">
        <v>194.45240000000001</v>
      </c>
      <c r="G187" s="17">
        <v>213.9238</v>
      </c>
      <c r="H187" s="16">
        <v>220.37039999999999</v>
      </c>
      <c r="I187" s="17">
        <v>220.8509</v>
      </c>
      <c r="J187" s="17">
        <v>300.71199999999999</v>
      </c>
      <c r="K187" s="17">
        <v>237.15100000000001</v>
      </c>
      <c r="L187" s="17">
        <v>212.62790000000001</v>
      </c>
      <c r="M187" s="17">
        <v>281.94850000000002</v>
      </c>
      <c r="N187" s="16">
        <v>268.57979999999998</v>
      </c>
      <c r="O187" s="15">
        <f>IF(N187="","",SUM(C187:N187))</f>
        <v>2827.8960999999999</v>
      </c>
      <c r="P187" s="14">
        <f>SUM(C187:INDEX(C187:N187,$T$1))</f>
        <v>1306.0260000000001</v>
      </c>
    </row>
    <row r="188" spans="1:16" ht="16.5" customHeight="1">
      <c r="A188" s="22" t="s">
        <v>104</v>
      </c>
      <c r="B188" s="21" t="s">
        <v>102</v>
      </c>
      <c r="C188" s="17">
        <v>259.59320000000002</v>
      </c>
      <c r="D188" s="17">
        <v>200.512</v>
      </c>
      <c r="E188" s="17">
        <v>240.63759999999999</v>
      </c>
      <c r="F188" s="17">
        <v>199.9297</v>
      </c>
      <c r="G188" s="17">
        <v>236.9744</v>
      </c>
      <c r="H188" s="16">
        <v>236.4915</v>
      </c>
      <c r="I188" s="17"/>
      <c r="J188" s="17"/>
      <c r="K188" s="17"/>
      <c r="L188" s="17"/>
      <c r="M188" s="17"/>
      <c r="N188" s="16"/>
      <c r="O188" s="15" t="str">
        <f>IF(N188="","",SUM(C188:N188))</f>
        <v/>
      </c>
      <c r="P188" s="14">
        <f>SUM(C188:N188)</f>
        <v>1374.1384</v>
      </c>
    </row>
    <row r="189" spans="1:16" ht="16.5" customHeight="1">
      <c r="A189" s="19" t="s">
        <v>103</v>
      </c>
      <c r="B189" s="18" t="s">
        <v>102</v>
      </c>
      <c r="C189" s="17">
        <v>224.60820000000001</v>
      </c>
      <c r="D189" s="17">
        <v>231.44739999999999</v>
      </c>
      <c r="E189" s="17">
        <v>220.59950000000001</v>
      </c>
      <c r="F189" s="17">
        <v>194.19550000000001</v>
      </c>
      <c r="G189" s="17">
        <v>213.73400000000001</v>
      </c>
      <c r="H189" s="16">
        <v>220.18</v>
      </c>
      <c r="I189" s="17">
        <v>220.63640000000001</v>
      </c>
      <c r="J189" s="17">
        <v>300.44490000000002</v>
      </c>
      <c r="K189" s="17">
        <v>236.89080000000001</v>
      </c>
      <c r="L189" s="17">
        <v>212.51130000000001</v>
      </c>
      <c r="M189" s="17">
        <v>281.73500000000001</v>
      </c>
      <c r="N189" s="16">
        <v>268.22910000000002</v>
      </c>
      <c r="O189" s="15">
        <f>IF(N189="","",SUM(C189:N189))</f>
        <v>2825.2121000000006</v>
      </c>
      <c r="P189" s="14">
        <f>SUM(C189:INDEX(C189:N189,$T$1))</f>
        <v>1304.7646000000002</v>
      </c>
    </row>
    <row r="190" spans="1:16" ht="16.5" customHeight="1">
      <c r="A190" s="27" t="s">
        <v>103</v>
      </c>
      <c r="B190" s="21" t="s">
        <v>102</v>
      </c>
      <c r="C190" s="17">
        <v>259.42959999999999</v>
      </c>
      <c r="D190" s="17">
        <v>200.16759999999999</v>
      </c>
      <c r="E190" s="17">
        <v>240.36580000000001</v>
      </c>
      <c r="F190" s="17">
        <v>199.7056</v>
      </c>
      <c r="G190" s="17">
        <v>236.70410000000001</v>
      </c>
      <c r="H190" s="16">
        <v>236.27879999999999</v>
      </c>
      <c r="I190" s="17"/>
      <c r="J190" s="17"/>
      <c r="K190" s="17"/>
      <c r="L190" s="17"/>
      <c r="M190" s="17"/>
      <c r="N190" s="16"/>
      <c r="O190" s="15" t="str">
        <f>IF(N190="","",SUM(C190:N190))</f>
        <v/>
      </c>
      <c r="P190" s="14">
        <f>SUM(C190:N190)</f>
        <v>1372.6514999999999</v>
      </c>
    </row>
    <row r="191" spans="1:16" ht="16.5" customHeight="1">
      <c r="A191" s="26" t="s">
        <v>114</v>
      </c>
      <c r="B191" s="31"/>
      <c r="C191" s="30"/>
      <c r="D191" s="30"/>
      <c r="E191" s="30"/>
      <c r="F191" s="30"/>
      <c r="G191" s="30"/>
      <c r="H191" s="30"/>
      <c r="I191" s="30"/>
      <c r="J191" s="30"/>
      <c r="K191" s="30"/>
      <c r="L191" s="30"/>
      <c r="M191" s="30"/>
      <c r="N191" s="31"/>
      <c r="O191" s="30"/>
      <c r="P191" s="29"/>
    </row>
    <row r="192" spans="1:16" ht="16.5" customHeight="1">
      <c r="A192" s="19" t="s">
        <v>104</v>
      </c>
      <c r="B192" s="18" t="s">
        <v>102</v>
      </c>
      <c r="C192" s="17">
        <v>69.552599999999998</v>
      </c>
      <c r="D192" s="17">
        <v>75.070999999999998</v>
      </c>
      <c r="E192" s="17">
        <v>68.212400000000002</v>
      </c>
      <c r="F192" s="17">
        <v>74.724699999999999</v>
      </c>
      <c r="G192" s="17">
        <v>84.956999999999994</v>
      </c>
      <c r="H192" s="16">
        <v>79.099299999999999</v>
      </c>
      <c r="I192" s="17">
        <v>67.144999999999996</v>
      </c>
      <c r="J192" s="17">
        <v>73.852800000000002</v>
      </c>
      <c r="K192" s="17">
        <v>74.473600000000005</v>
      </c>
      <c r="L192" s="17">
        <v>61.185699999999997</v>
      </c>
      <c r="M192" s="17">
        <v>72.885900000000007</v>
      </c>
      <c r="N192" s="16">
        <v>74.581599999999995</v>
      </c>
      <c r="O192" s="15">
        <f>IF(N192="","",SUM(C192:N192))</f>
        <v>875.74159999999995</v>
      </c>
      <c r="P192" s="14">
        <f>SUM(C192:INDEX(C192:N192,$T$1))</f>
        <v>451.61699999999996</v>
      </c>
    </row>
    <row r="193" spans="1:16" ht="16.5" customHeight="1">
      <c r="A193" s="22" t="s">
        <v>104</v>
      </c>
      <c r="B193" s="21" t="s">
        <v>102</v>
      </c>
      <c r="C193" s="17">
        <v>65.245999999999995</v>
      </c>
      <c r="D193" s="17">
        <v>74.974100000000007</v>
      </c>
      <c r="E193" s="17">
        <v>69.263599999999997</v>
      </c>
      <c r="F193" s="17">
        <v>73.582499999999996</v>
      </c>
      <c r="G193" s="17">
        <v>78.025899999999993</v>
      </c>
      <c r="H193" s="16">
        <v>70.295599999999993</v>
      </c>
      <c r="I193" s="17"/>
      <c r="J193" s="17"/>
      <c r="K193" s="17"/>
      <c r="L193" s="17"/>
      <c r="M193" s="17"/>
      <c r="N193" s="16"/>
      <c r="O193" s="15" t="str">
        <f>IF(N193="","",SUM(C193:N193))</f>
        <v/>
      </c>
      <c r="P193" s="14">
        <f>SUM(C193:N193)</f>
        <v>431.38769999999994</v>
      </c>
    </row>
    <row r="194" spans="1:16" ht="16.5" customHeight="1">
      <c r="A194" s="19" t="s">
        <v>103</v>
      </c>
      <c r="B194" s="18" t="s">
        <v>102</v>
      </c>
      <c r="C194" s="17">
        <v>65.927400000000006</v>
      </c>
      <c r="D194" s="17">
        <v>71.164199999999994</v>
      </c>
      <c r="E194" s="17">
        <v>64.169600000000003</v>
      </c>
      <c r="F194" s="17">
        <v>70.274799999999999</v>
      </c>
      <c r="G194" s="17">
        <v>79.172200000000004</v>
      </c>
      <c r="H194" s="16">
        <v>73.836200000000005</v>
      </c>
      <c r="I194" s="17">
        <v>63.739800000000002</v>
      </c>
      <c r="J194" s="17">
        <v>70.413899999999998</v>
      </c>
      <c r="K194" s="17">
        <v>69.712800000000001</v>
      </c>
      <c r="L194" s="17">
        <v>57.658900000000003</v>
      </c>
      <c r="M194" s="17">
        <v>69.3</v>
      </c>
      <c r="N194" s="16">
        <v>71.243300000000005</v>
      </c>
      <c r="O194" s="15">
        <f>IF(N194="","",SUM(C194:N194))</f>
        <v>826.61310000000003</v>
      </c>
      <c r="P194" s="14">
        <f>SUM(C194:INDEX(C194:N194,$T$1))</f>
        <v>424.54440000000005</v>
      </c>
    </row>
    <row r="195" spans="1:16" ht="16.5" customHeight="1">
      <c r="A195" s="27" t="s">
        <v>103</v>
      </c>
      <c r="B195" s="21" t="s">
        <v>102</v>
      </c>
      <c r="C195" s="17">
        <v>62.062199999999997</v>
      </c>
      <c r="D195" s="17">
        <v>71.659700000000001</v>
      </c>
      <c r="E195" s="17">
        <v>65.033299999999997</v>
      </c>
      <c r="F195" s="17">
        <v>69.128</v>
      </c>
      <c r="G195" s="17">
        <v>72.861400000000003</v>
      </c>
      <c r="H195" s="16">
        <v>65.772099999999995</v>
      </c>
      <c r="I195" s="17"/>
      <c r="J195" s="17"/>
      <c r="K195" s="17"/>
      <c r="L195" s="17"/>
      <c r="M195" s="17"/>
      <c r="N195" s="16"/>
      <c r="O195" s="15" t="str">
        <f>IF(N195="","",SUM(C195:N195))</f>
        <v/>
      </c>
      <c r="P195" s="14">
        <f>SUM(C195:N195)</f>
        <v>406.51670000000001</v>
      </c>
    </row>
    <row r="196" spans="1:16" ht="16.5" customHeight="1">
      <c r="A196" s="26" t="s">
        <v>113</v>
      </c>
      <c r="B196" s="31"/>
      <c r="C196" s="30"/>
      <c r="D196" s="30"/>
      <c r="E196" s="30"/>
      <c r="F196" s="30"/>
      <c r="G196" s="30"/>
      <c r="H196" s="30"/>
      <c r="I196" s="30"/>
      <c r="J196" s="30"/>
      <c r="K196" s="30"/>
      <c r="L196" s="30"/>
      <c r="M196" s="30"/>
      <c r="N196" s="31"/>
      <c r="O196" s="30"/>
      <c r="P196" s="29"/>
    </row>
    <row r="197" spans="1:16" ht="16.5" customHeight="1">
      <c r="A197" s="19" t="s">
        <v>104</v>
      </c>
      <c r="B197" s="18" t="s">
        <v>102</v>
      </c>
      <c r="C197" s="17">
        <v>16.7165</v>
      </c>
      <c r="D197" s="17">
        <v>15.2753</v>
      </c>
      <c r="E197" s="17">
        <v>7.6749000000000001</v>
      </c>
      <c r="F197" s="17">
        <v>16.1614</v>
      </c>
      <c r="G197" s="17">
        <v>20.8993</v>
      </c>
      <c r="H197" s="16">
        <v>11.029199999999999</v>
      </c>
      <c r="I197" s="17">
        <v>8.4103999999999992</v>
      </c>
      <c r="J197" s="17">
        <v>15.2742</v>
      </c>
      <c r="K197" s="17">
        <v>13.9832</v>
      </c>
      <c r="L197" s="17">
        <v>9.3398000000000003</v>
      </c>
      <c r="M197" s="17">
        <v>7.1047000000000002</v>
      </c>
      <c r="N197" s="16">
        <v>10.231199999999999</v>
      </c>
      <c r="O197" s="15">
        <f>IF(N197="","",SUM(C197:N197))</f>
        <v>152.10010000000003</v>
      </c>
      <c r="P197" s="14">
        <f>SUM(C197:INDEX(C197:N197,$T$1))</f>
        <v>87.756600000000006</v>
      </c>
    </row>
    <row r="198" spans="1:16" ht="16.5" customHeight="1">
      <c r="A198" s="22" t="s">
        <v>104</v>
      </c>
      <c r="B198" s="21" t="s">
        <v>102</v>
      </c>
      <c r="C198" s="17">
        <v>7.5103</v>
      </c>
      <c r="D198" s="17">
        <v>7.9301000000000004</v>
      </c>
      <c r="E198" s="17">
        <v>11.5685</v>
      </c>
      <c r="F198" s="17">
        <v>8.4428999999999998</v>
      </c>
      <c r="G198" s="17">
        <v>13.3658</v>
      </c>
      <c r="H198" s="16">
        <v>10.837400000000001</v>
      </c>
      <c r="I198" s="17"/>
      <c r="J198" s="17"/>
      <c r="K198" s="17"/>
      <c r="L198" s="17"/>
      <c r="M198" s="17"/>
      <c r="N198" s="16"/>
      <c r="O198" s="15" t="str">
        <f>IF(N198="","",SUM(C198:N198))</f>
        <v/>
      </c>
      <c r="P198" s="14">
        <f>SUM(C198:N198)</f>
        <v>59.655000000000001</v>
      </c>
    </row>
    <row r="199" spans="1:16" ht="16.5" customHeight="1">
      <c r="A199" s="19" t="s">
        <v>103</v>
      </c>
      <c r="B199" s="18" t="s">
        <v>102</v>
      </c>
      <c r="C199" s="17">
        <v>16.668700000000001</v>
      </c>
      <c r="D199" s="17">
        <v>15.1014</v>
      </c>
      <c r="E199" s="17">
        <v>7.5540000000000003</v>
      </c>
      <c r="F199" s="17">
        <v>16.104500000000002</v>
      </c>
      <c r="G199" s="17">
        <v>20.8307</v>
      </c>
      <c r="H199" s="16">
        <v>11.0115</v>
      </c>
      <c r="I199" s="17">
        <v>8.3877000000000006</v>
      </c>
      <c r="J199" s="17">
        <v>15.23</v>
      </c>
      <c r="K199" s="17">
        <v>13.966200000000001</v>
      </c>
      <c r="L199" s="17">
        <v>9.3193000000000001</v>
      </c>
      <c r="M199" s="17">
        <v>7.0612000000000004</v>
      </c>
      <c r="N199" s="16">
        <v>10.2143</v>
      </c>
      <c r="O199" s="15">
        <f>IF(N199="","",SUM(C199:N199))</f>
        <v>151.44950000000003</v>
      </c>
      <c r="P199" s="14">
        <f>SUM(C199:INDEX(C199:N199,$T$1))</f>
        <v>87.270799999999994</v>
      </c>
    </row>
    <row r="200" spans="1:16" ht="16.5" customHeight="1">
      <c r="A200" s="27" t="s">
        <v>103</v>
      </c>
      <c r="B200" s="21" t="s">
        <v>102</v>
      </c>
      <c r="C200" s="17">
        <v>7.4915000000000003</v>
      </c>
      <c r="D200" s="17">
        <v>7.9131999999999998</v>
      </c>
      <c r="E200" s="17">
        <v>11.541700000000001</v>
      </c>
      <c r="F200" s="17">
        <v>8.3964999999999996</v>
      </c>
      <c r="G200" s="17">
        <v>13.205</v>
      </c>
      <c r="H200" s="16">
        <v>10.7021</v>
      </c>
      <c r="I200" s="17"/>
      <c r="J200" s="17"/>
      <c r="K200" s="17"/>
      <c r="L200" s="17"/>
      <c r="M200" s="17"/>
      <c r="N200" s="16"/>
      <c r="O200" s="15" t="str">
        <f>IF(N200="","",SUM(C200:N200))</f>
        <v/>
      </c>
      <c r="P200" s="14">
        <f>SUM(C200:N200)</f>
        <v>59.25</v>
      </c>
    </row>
    <row r="201" spans="1:16" ht="16.5" customHeight="1">
      <c r="A201" s="26" t="s">
        <v>112</v>
      </c>
      <c r="B201" s="31"/>
      <c r="C201" s="30"/>
      <c r="D201" s="30"/>
      <c r="E201" s="30"/>
      <c r="F201" s="30"/>
      <c r="G201" s="30"/>
      <c r="H201" s="30"/>
      <c r="I201" s="30"/>
      <c r="J201" s="30"/>
      <c r="K201" s="30"/>
      <c r="L201" s="30"/>
      <c r="M201" s="30"/>
      <c r="N201" s="31"/>
      <c r="O201" s="30"/>
      <c r="P201" s="29"/>
    </row>
    <row r="202" spans="1:16" ht="16.5" customHeight="1">
      <c r="A202" s="19" t="s">
        <v>104</v>
      </c>
      <c r="B202" s="18" t="s">
        <v>102</v>
      </c>
      <c r="C202" s="17">
        <v>70.352699999999999</v>
      </c>
      <c r="D202" s="17">
        <v>76.233000000000004</v>
      </c>
      <c r="E202" s="17">
        <v>76.789400000000001</v>
      </c>
      <c r="F202" s="17">
        <v>89.395499999999998</v>
      </c>
      <c r="G202" s="17">
        <v>85.674899999999994</v>
      </c>
      <c r="H202" s="16">
        <v>85.441500000000005</v>
      </c>
      <c r="I202" s="17">
        <v>62.835700000000003</v>
      </c>
      <c r="J202" s="17">
        <v>64.619699999999995</v>
      </c>
      <c r="K202" s="17">
        <v>67.613500000000002</v>
      </c>
      <c r="L202" s="17">
        <v>58.09</v>
      </c>
      <c r="M202" s="17">
        <v>61.2883</v>
      </c>
      <c r="N202" s="16">
        <v>62.242400000000004</v>
      </c>
      <c r="O202" s="15">
        <f>IF(N202="","",SUM(C202:N202))</f>
        <v>860.5766000000001</v>
      </c>
      <c r="P202" s="14">
        <f>SUM(C202:INDEX(C202:N202,$T$1))</f>
        <v>483.887</v>
      </c>
    </row>
    <row r="203" spans="1:16" ht="16.5" customHeight="1">
      <c r="A203" s="22" t="s">
        <v>104</v>
      </c>
      <c r="B203" s="21" t="s">
        <v>102</v>
      </c>
      <c r="C203" s="17">
        <v>57.673099999999998</v>
      </c>
      <c r="D203" s="17">
        <v>61.601100000000002</v>
      </c>
      <c r="E203" s="17">
        <v>62.617600000000003</v>
      </c>
      <c r="F203" s="17">
        <v>67.378100000000003</v>
      </c>
      <c r="G203" s="17">
        <v>70.497399999999999</v>
      </c>
      <c r="H203" s="16">
        <v>91.632599999999996</v>
      </c>
      <c r="I203" s="17"/>
      <c r="J203" s="17"/>
      <c r="K203" s="17"/>
      <c r="L203" s="17"/>
      <c r="M203" s="17"/>
      <c r="N203" s="16"/>
      <c r="O203" s="15" t="str">
        <f>IF(N203="","",SUM(C203:N203))</f>
        <v/>
      </c>
      <c r="P203" s="14">
        <f>SUM(C203:N203)</f>
        <v>411.3999</v>
      </c>
    </row>
    <row r="204" spans="1:16" ht="16.5" customHeight="1">
      <c r="A204" s="19" t="s">
        <v>103</v>
      </c>
      <c r="B204" s="18" t="s">
        <v>102</v>
      </c>
      <c r="C204" s="17">
        <v>30.567599999999999</v>
      </c>
      <c r="D204" s="17">
        <v>33.507800000000003</v>
      </c>
      <c r="E204" s="17">
        <v>32.750399999999999</v>
      </c>
      <c r="F204" s="17">
        <v>41.458300000000001</v>
      </c>
      <c r="G204" s="17">
        <v>35.498399999999997</v>
      </c>
      <c r="H204" s="16">
        <v>46.967700000000001</v>
      </c>
      <c r="I204" s="17">
        <v>27.105</v>
      </c>
      <c r="J204" s="17">
        <v>29.9665</v>
      </c>
      <c r="K204" s="17">
        <v>29.458300000000001</v>
      </c>
      <c r="L204" s="17">
        <v>24.854600000000001</v>
      </c>
      <c r="M204" s="17">
        <v>27.330200000000001</v>
      </c>
      <c r="N204" s="16">
        <v>27.068300000000001</v>
      </c>
      <c r="O204" s="15">
        <f>IF(N204="","",SUM(C204:N204))</f>
        <v>386.53310000000005</v>
      </c>
      <c r="P204" s="14">
        <f>SUM(C204:INDEX(C204:N204,$T$1))</f>
        <v>220.75020000000001</v>
      </c>
    </row>
    <row r="205" spans="1:16" ht="16.5" customHeight="1">
      <c r="A205" s="27" t="s">
        <v>103</v>
      </c>
      <c r="B205" s="21" t="s">
        <v>102</v>
      </c>
      <c r="C205" s="17">
        <v>25.938400000000001</v>
      </c>
      <c r="D205" s="17">
        <v>32.297600000000003</v>
      </c>
      <c r="E205" s="17">
        <v>27.154699999999998</v>
      </c>
      <c r="F205" s="17">
        <v>34.794499999999999</v>
      </c>
      <c r="G205" s="17">
        <v>31.507100000000001</v>
      </c>
      <c r="H205" s="16"/>
      <c r="I205" s="17"/>
      <c r="J205" s="17"/>
      <c r="K205" s="17"/>
      <c r="L205" s="17"/>
      <c r="M205" s="17"/>
      <c r="N205" s="16"/>
      <c r="O205" s="15" t="str">
        <f>IF(N205="","",SUM(C205:N205))</f>
        <v/>
      </c>
      <c r="P205" s="14">
        <f>SUM(C205:N205)</f>
        <v>151.69230000000002</v>
      </c>
    </row>
    <row r="206" spans="1:16" ht="16.5" customHeight="1">
      <c r="A206" s="26" t="s">
        <v>111</v>
      </c>
      <c r="B206" s="31"/>
      <c r="C206" s="30"/>
      <c r="D206" s="30"/>
      <c r="E206" s="30"/>
      <c r="F206" s="30"/>
      <c r="G206" s="30"/>
      <c r="H206" s="30"/>
      <c r="I206" s="30"/>
      <c r="J206" s="30"/>
      <c r="K206" s="30"/>
      <c r="L206" s="30"/>
      <c r="M206" s="30"/>
      <c r="N206" s="31"/>
      <c r="O206" s="30"/>
      <c r="P206" s="29"/>
    </row>
    <row r="207" spans="1:16" ht="16.5" customHeight="1">
      <c r="A207" s="19" t="s">
        <v>104</v>
      </c>
      <c r="B207" s="18" t="s">
        <v>102</v>
      </c>
      <c r="C207" s="17">
        <v>1184.16518</v>
      </c>
      <c r="D207" s="17">
        <v>1208.1183799999999</v>
      </c>
      <c r="E207" s="17">
        <v>1137.3720599999999</v>
      </c>
      <c r="F207" s="17">
        <v>1268.7203099999999</v>
      </c>
      <c r="G207" s="17">
        <v>1292.11852</v>
      </c>
      <c r="H207" s="17">
        <v>1160.0761500000001</v>
      </c>
      <c r="I207" s="17">
        <v>952.69605999999999</v>
      </c>
      <c r="J207" s="17">
        <v>1139.0080399999999</v>
      </c>
      <c r="K207" s="17">
        <v>1095.62141</v>
      </c>
      <c r="L207" s="17">
        <v>1086.2927299999999</v>
      </c>
      <c r="M207" s="17">
        <v>1108.24432</v>
      </c>
      <c r="N207" s="16">
        <v>1162.9764399999999</v>
      </c>
      <c r="O207" s="15">
        <f>IF(N207="","",SUM(C207:N207))</f>
        <v>13795.409599999999</v>
      </c>
      <c r="P207" s="14">
        <f>SUM(C207:INDEX(C207:N207,$T$1))</f>
        <v>7250.5705999999991</v>
      </c>
    </row>
    <row r="208" spans="1:16" ht="16.5" customHeight="1">
      <c r="A208" s="22" t="s">
        <v>104</v>
      </c>
      <c r="B208" s="21" t="s">
        <v>102</v>
      </c>
      <c r="C208" s="17">
        <v>1264.9754800000001</v>
      </c>
      <c r="D208" s="17">
        <v>1164.2642900000001</v>
      </c>
      <c r="E208" s="17">
        <v>1175.54583</v>
      </c>
      <c r="F208" s="17">
        <v>1111.5575699999999</v>
      </c>
      <c r="G208" s="17">
        <v>1311.2706800000001</v>
      </c>
      <c r="H208" s="17">
        <v>1079.21821</v>
      </c>
      <c r="I208" s="17"/>
      <c r="J208" s="17"/>
      <c r="K208" s="17"/>
      <c r="L208" s="17"/>
      <c r="M208" s="17"/>
      <c r="N208" s="16"/>
      <c r="O208" s="15" t="str">
        <f>IF(N208="","",SUM(C208:N208))</f>
        <v/>
      </c>
      <c r="P208" s="14">
        <f>SUM(C208:N208)</f>
        <v>7106.8320599999997</v>
      </c>
    </row>
    <row r="209" spans="1:16" ht="16.5" customHeight="1">
      <c r="A209" s="19" t="s">
        <v>103</v>
      </c>
      <c r="B209" s="18" t="s">
        <v>102</v>
      </c>
      <c r="C209" s="17">
        <v>1031.0307</v>
      </c>
      <c r="D209" s="17">
        <v>1030.7142799999999</v>
      </c>
      <c r="E209" s="17">
        <v>971.55538999999999</v>
      </c>
      <c r="F209" s="17">
        <v>1087.7871500000001</v>
      </c>
      <c r="G209" s="17">
        <v>1109.16813</v>
      </c>
      <c r="H209" s="17">
        <v>1006.00669</v>
      </c>
      <c r="I209" s="17">
        <v>779.69236000000001</v>
      </c>
      <c r="J209" s="17">
        <v>1017.45002</v>
      </c>
      <c r="K209" s="17">
        <v>941.77383999999995</v>
      </c>
      <c r="L209" s="17">
        <v>943.09100000000001</v>
      </c>
      <c r="M209" s="17">
        <v>965.75909000000001</v>
      </c>
      <c r="N209" s="16">
        <v>1027.2618299999999</v>
      </c>
      <c r="O209" s="15">
        <f>IF(N209="","",SUM(C209:N209))</f>
        <v>11911.29048</v>
      </c>
      <c r="P209" s="14">
        <f>SUM(C209:INDEX(C209:N209,$T$1))</f>
        <v>6236.2623400000002</v>
      </c>
    </row>
    <row r="210" spans="1:16" ht="16.5" customHeight="1">
      <c r="A210" s="27" t="s">
        <v>103</v>
      </c>
      <c r="B210" s="21" t="s">
        <v>102</v>
      </c>
      <c r="C210" s="17">
        <v>1140.4072000000001</v>
      </c>
      <c r="D210" s="17">
        <v>1023.80948</v>
      </c>
      <c r="E210" s="17">
        <v>1049.2999299999999</v>
      </c>
      <c r="F210" s="17">
        <v>960.95497999999998</v>
      </c>
      <c r="G210" s="17">
        <v>1162.5167300000001</v>
      </c>
      <c r="H210" s="17">
        <v>951.63</v>
      </c>
      <c r="I210" s="17"/>
      <c r="J210" s="17"/>
      <c r="K210" s="17"/>
      <c r="L210" s="17"/>
      <c r="M210" s="17"/>
      <c r="N210" s="16"/>
      <c r="O210" s="15" t="str">
        <f>IF(N210="","",SUM(C210:N210))</f>
        <v/>
      </c>
      <c r="P210" s="14">
        <f>SUM(C210:N210)</f>
        <v>6288.6183199999996</v>
      </c>
    </row>
    <row r="211" spans="1:16" ht="16.5" customHeight="1">
      <c r="A211" s="26" t="s">
        <v>110</v>
      </c>
      <c r="B211" s="31"/>
      <c r="C211" s="30"/>
      <c r="D211" s="30"/>
      <c r="E211" s="30"/>
      <c r="F211" s="30"/>
      <c r="G211" s="30"/>
      <c r="H211" s="30"/>
      <c r="I211" s="30"/>
      <c r="J211" s="30"/>
      <c r="K211" s="30"/>
      <c r="L211" s="30"/>
      <c r="M211" s="30"/>
      <c r="N211" s="31"/>
      <c r="O211" s="30"/>
      <c r="P211" s="29"/>
    </row>
    <row r="212" spans="1:16" ht="16.5" customHeight="1">
      <c r="A212" s="19" t="s">
        <v>104</v>
      </c>
      <c r="B212" s="18" t="s">
        <v>102</v>
      </c>
      <c r="C212" s="17">
        <v>354.38959999999997</v>
      </c>
      <c r="D212" s="17">
        <v>331.51650000000001</v>
      </c>
      <c r="E212" s="17">
        <v>315.56970000000001</v>
      </c>
      <c r="F212" s="17">
        <v>313.31</v>
      </c>
      <c r="G212" s="17">
        <v>368.57960000000003</v>
      </c>
      <c r="H212" s="16">
        <v>394.58929999999998</v>
      </c>
      <c r="I212" s="17">
        <v>393.2072</v>
      </c>
      <c r="J212" s="17">
        <v>346.52980000000002</v>
      </c>
      <c r="K212" s="17">
        <v>329.64440000000002</v>
      </c>
      <c r="L212" s="17">
        <v>377.00630000000001</v>
      </c>
      <c r="M212" s="17">
        <v>362.21589999999998</v>
      </c>
      <c r="N212" s="16">
        <v>308.23180000000002</v>
      </c>
      <c r="O212" s="15">
        <f>IF(N212="","",SUM(C212:N212))</f>
        <v>4194.7901000000002</v>
      </c>
      <c r="P212" s="14">
        <f>SUM(C212:INDEX(C212:N212,$T$1))</f>
        <v>2077.9546999999998</v>
      </c>
    </row>
    <row r="213" spans="1:16" ht="16.5" customHeight="1">
      <c r="A213" s="22" t="s">
        <v>104</v>
      </c>
      <c r="B213" s="21" t="s">
        <v>102</v>
      </c>
      <c r="C213" s="17">
        <v>443.95740000000001</v>
      </c>
      <c r="D213" s="17">
        <v>333.9633</v>
      </c>
      <c r="E213" s="17">
        <v>367.62990000000002</v>
      </c>
      <c r="F213" s="17">
        <v>285.2912</v>
      </c>
      <c r="G213" s="17">
        <v>298.47179999999997</v>
      </c>
      <c r="H213" s="16">
        <v>217.3356</v>
      </c>
      <c r="I213" s="17"/>
      <c r="J213" s="17"/>
      <c r="K213" s="17"/>
      <c r="L213" s="17"/>
      <c r="M213" s="17"/>
      <c r="N213" s="16"/>
      <c r="O213" s="15" t="str">
        <f>IF(N213="","",SUM(C213:N213))</f>
        <v/>
      </c>
      <c r="P213" s="14">
        <f>SUM(C213:N213)</f>
        <v>1946.6492000000003</v>
      </c>
    </row>
    <row r="214" spans="1:16" ht="16.5" customHeight="1">
      <c r="A214" s="19" t="s">
        <v>103</v>
      </c>
      <c r="B214" s="18" t="s">
        <v>102</v>
      </c>
      <c r="C214" s="17">
        <v>148.77260000000001</v>
      </c>
      <c r="D214" s="17">
        <v>176.43170000000001</v>
      </c>
      <c r="E214" s="17">
        <v>171.18790000000001</v>
      </c>
      <c r="F214" s="17">
        <v>175.48310000000001</v>
      </c>
      <c r="G214" s="17">
        <v>173.30629999999999</v>
      </c>
      <c r="H214" s="16">
        <v>177.73050000000001</v>
      </c>
      <c r="I214" s="17">
        <v>174.6831</v>
      </c>
      <c r="J214" s="17">
        <v>178.6738</v>
      </c>
      <c r="K214" s="17">
        <v>186.89789999999999</v>
      </c>
      <c r="L214" s="17">
        <v>178.69749999999999</v>
      </c>
      <c r="M214" s="17">
        <v>176.11199999999999</v>
      </c>
      <c r="N214" s="16">
        <v>187.7884</v>
      </c>
      <c r="O214" s="15">
        <f>IF(N214="","",SUM(C214:N214))</f>
        <v>2105.7647999999999</v>
      </c>
      <c r="P214" s="14">
        <f>SUM(C214:INDEX(C214:N214,$T$1))</f>
        <v>1022.9121</v>
      </c>
    </row>
    <row r="215" spans="1:16" ht="16.5" customHeight="1">
      <c r="A215" s="27" t="s">
        <v>103</v>
      </c>
      <c r="B215" s="21" t="s">
        <v>102</v>
      </c>
      <c r="C215" s="17">
        <v>154.89089999999999</v>
      </c>
      <c r="D215" s="17">
        <v>178.94210000000001</v>
      </c>
      <c r="E215" s="17">
        <v>181.79519999999999</v>
      </c>
      <c r="F215" s="17">
        <v>156.72569999999999</v>
      </c>
      <c r="G215" s="17">
        <v>173.67910000000001</v>
      </c>
      <c r="H215" s="16">
        <v>172.4511</v>
      </c>
      <c r="I215" s="17"/>
      <c r="J215" s="17"/>
      <c r="K215" s="17"/>
      <c r="L215" s="17"/>
      <c r="M215" s="17"/>
      <c r="N215" s="16"/>
      <c r="O215" s="15" t="str">
        <f>IF(N215="","",SUM(C215:N215))</f>
        <v/>
      </c>
      <c r="P215" s="14">
        <f>SUM(C215:N215)</f>
        <v>1018.4840999999999</v>
      </c>
    </row>
    <row r="216" spans="1:16" ht="16.5" customHeight="1">
      <c r="A216" s="28" t="s">
        <v>109</v>
      </c>
      <c r="B216" s="18"/>
      <c r="C216" s="25"/>
      <c r="D216" s="25"/>
      <c r="E216" s="25"/>
      <c r="F216" s="25"/>
      <c r="G216" s="25"/>
      <c r="H216" s="25"/>
      <c r="I216" s="25"/>
      <c r="J216" s="25"/>
      <c r="K216" s="25"/>
      <c r="L216" s="25"/>
      <c r="M216" s="25"/>
      <c r="N216" s="18"/>
      <c r="O216" s="25"/>
      <c r="P216" s="24"/>
    </row>
    <row r="217" spans="1:16" ht="16.5" customHeight="1">
      <c r="A217" s="19" t="s">
        <v>104</v>
      </c>
      <c r="B217" s="18" t="s">
        <v>102</v>
      </c>
      <c r="C217" s="17">
        <v>309.11329999999998</v>
      </c>
      <c r="D217" s="17">
        <v>275.03160000000003</v>
      </c>
      <c r="E217" s="17">
        <v>274.14420000000001</v>
      </c>
      <c r="F217" s="17">
        <v>249.7499</v>
      </c>
      <c r="G217" s="17">
        <v>329.48829999999998</v>
      </c>
      <c r="H217" s="16">
        <v>336.42239999999998</v>
      </c>
      <c r="I217" s="17">
        <v>348.15620000000001</v>
      </c>
      <c r="J217" s="17">
        <v>307.59559999999999</v>
      </c>
      <c r="K217" s="17">
        <v>291.46420000000001</v>
      </c>
      <c r="L217" s="17">
        <v>330.85109999999997</v>
      </c>
      <c r="M217" s="17">
        <v>321.58330000000001</v>
      </c>
      <c r="N217" s="16">
        <v>258.88810000000001</v>
      </c>
      <c r="O217" s="15">
        <f>IF(N217="","",SUM(C217:N217))</f>
        <v>3632.4881999999998</v>
      </c>
      <c r="P217" s="14">
        <f>SUM(C217:INDEX(C217:N217,$T$1))</f>
        <v>1773.9496999999999</v>
      </c>
    </row>
    <row r="218" spans="1:16" ht="16.5" customHeight="1">
      <c r="A218" s="22" t="s">
        <v>104</v>
      </c>
      <c r="B218" s="21" t="s">
        <v>102</v>
      </c>
      <c r="C218" s="17">
        <v>395.14940000000001</v>
      </c>
      <c r="D218" s="17">
        <v>292.83940000000001</v>
      </c>
      <c r="E218" s="17">
        <v>321.62459999999999</v>
      </c>
      <c r="F218" s="17">
        <v>252.0223</v>
      </c>
      <c r="G218" s="17">
        <v>263.96879999999999</v>
      </c>
      <c r="H218" s="16">
        <v>181.87700000000001</v>
      </c>
      <c r="I218" s="17"/>
      <c r="J218" s="17"/>
      <c r="K218" s="17"/>
      <c r="L218" s="17"/>
      <c r="M218" s="17"/>
      <c r="N218" s="16"/>
      <c r="O218" s="15" t="str">
        <f>IF(N218="","",SUM(C218:N218))</f>
        <v/>
      </c>
      <c r="P218" s="14">
        <f>SUM(C218:N218)</f>
        <v>1707.4814999999999</v>
      </c>
    </row>
    <row r="219" spans="1:16" ht="16.5" customHeight="1">
      <c r="A219" s="19" t="s">
        <v>103</v>
      </c>
      <c r="B219" s="18" t="s">
        <v>102</v>
      </c>
      <c r="C219" s="17">
        <v>106.95099999999999</v>
      </c>
      <c r="D219" s="17">
        <v>132.5112</v>
      </c>
      <c r="E219" s="17">
        <v>133.15719999999999</v>
      </c>
      <c r="F219" s="17">
        <v>124.9623</v>
      </c>
      <c r="G219" s="17">
        <v>137.67850000000001</v>
      </c>
      <c r="H219" s="16">
        <v>133.53809999999999</v>
      </c>
      <c r="I219" s="17">
        <v>139.85570000000001</v>
      </c>
      <c r="J219" s="17">
        <v>145.6739</v>
      </c>
      <c r="K219" s="17">
        <v>153.56960000000001</v>
      </c>
      <c r="L219" s="17">
        <v>139.61250000000001</v>
      </c>
      <c r="M219" s="17">
        <v>145.25890000000001</v>
      </c>
      <c r="N219" s="16">
        <v>151.45760000000001</v>
      </c>
      <c r="O219" s="15">
        <f>IF(N219="","",SUM(C219:N219))</f>
        <v>1644.2265</v>
      </c>
      <c r="P219" s="14">
        <f>SUM(C219:INDEX(C219:N219,$T$1))</f>
        <v>768.79829999999993</v>
      </c>
    </row>
    <row r="220" spans="1:16" ht="16.5" customHeight="1">
      <c r="A220" s="27" t="s">
        <v>103</v>
      </c>
      <c r="B220" s="21" t="s">
        <v>102</v>
      </c>
      <c r="C220" s="17">
        <v>119.488</v>
      </c>
      <c r="D220" s="17">
        <v>140.92330000000001</v>
      </c>
      <c r="E220" s="17">
        <v>143.23910000000001</v>
      </c>
      <c r="F220" s="17">
        <v>125.94889999999999</v>
      </c>
      <c r="G220" s="17">
        <v>141.38659999999999</v>
      </c>
      <c r="H220" s="16">
        <v>144.20609999999999</v>
      </c>
      <c r="I220" s="17"/>
      <c r="J220" s="17"/>
      <c r="K220" s="17"/>
      <c r="L220" s="17"/>
      <c r="M220" s="17"/>
      <c r="N220" s="16"/>
      <c r="O220" s="15" t="str">
        <f>IF(N220="","",SUM(C220:N220))</f>
        <v/>
      </c>
      <c r="P220" s="14">
        <f>SUM(C220:N220)</f>
        <v>815.19199999999989</v>
      </c>
    </row>
    <row r="221" spans="1:16" ht="16.5" customHeight="1">
      <c r="A221" s="26" t="s">
        <v>108</v>
      </c>
      <c r="B221" s="31"/>
      <c r="C221" s="30"/>
      <c r="D221" s="30"/>
      <c r="E221" s="30"/>
      <c r="F221" s="30"/>
      <c r="G221" s="30"/>
      <c r="H221" s="30"/>
      <c r="I221" s="30"/>
      <c r="J221" s="30"/>
      <c r="K221" s="30"/>
      <c r="L221" s="30"/>
      <c r="M221" s="30"/>
      <c r="N221" s="31"/>
      <c r="O221" s="30"/>
      <c r="P221" s="29"/>
    </row>
    <row r="222" spans="1:16" ht="16.5" customHeight="1">
      <c r="A222" s="19" t="s">
        <v>104</v>
      </c>
      <c r="B222" s="18" t="s">
        <v>102</v>
      </c>
      <c r="C222" s="17">
        <v>209.79570000000001</v>
      </c>
      <c r="D222" s="17">
        <v>157.25450000000001</v>
      </c>
      <c r="E222" s="17">
        <v>172.2045</v>
      </c>
      <c r="F222" s="17">
        <v>179.2903</v>
      </c>
      <c r="G222" s="17">
        <v>226.79259999999999</v>
      </c>
      <c r="H222" s="16">
        <v>217.11859999999999</v>
      </c>
      <c r="I222" s="17">
        <v>128.8272</v>
      </c>
      <c r="J222" s="17">
        <v>149.2835</v>
      </c>
      <c r="K222" s="17">
        <v>130.5958</v>
      </c>
      <c r="L222" s="17">
        <v>142.07919999999999</v>
      </c>
      <c r="M222" s="17">
        <v>184.7962</v>
      </c>
      <c r="N222" s="16">
        <v>132.23670000000001</v>
      </c>
      <c r="O222" s="15">
        <f>IF(N222="","",SUM(C222:N222))</f>
        <v>2030.2747999999997</v>
      </c>
      <c r="P222" s="14">
        <f>SUM(C222:INDEX(C222:N222,$T$1))</f>
        <v>1162.4561999999999</v>
      </c>
    </row>
    <row r="223" spans="1:16" ht="16.5" customHeight="1">
      <c r="A223" s="22" t="s">
        <v>104</v>
      </c>
      <c r="B223" s="21" t="s">
        <v>102</v>
      </c>
      <c r="C223" s="17">
        <v>122.3978</v>
      </c>
      <c r="D223" s="17">
        <v>122.38120000000001</v>
      </c>
      <c r="E223" s="17">
        <v>165.797</v>
      </c>
      <c r="F223" s="17">
        <v>176.44649999999999</v>
      </c>
      <c r="G223" s="17">
        <v>158.73599999999999</v>
      </c>
      <c r="H223" s="16">
        <v>139.09129999999999</v>
      </c>
      <c r="I223" s="17"/>
      <c r="J223" s="17"/>
      <c r="K223" s="17"/>
      <c r="L223" s="17"/>
      <c r="M223" s="17"/>
      <c r="N223" s="16"/>
      <c r="O223" s="15" t="str">
        <f>IF(N223="","",SUM(C223:N223))</f>
        <v/>
      </c>
      <c r="P223" s="14">
        <f>SUM(C223:N223)</f>
        <v>884.84979999999996</v>
      </c>
    </row>
    <row r="224" spans="1:16" ht="16.5" customHeight="1">
      <c r="A224" s="19" t="s">
        <v>103</v>
      </c>
      <c r="B224" s="18" t="s">
        <v>102</v>
      </c>
      <c r="C224" s="17">
        <v>183.50059999999999</v>
      </c>
      <c r="D224" s="17">
        <v>154.92740000000001</v>
      </c>
      <c r="E224" s="17">
        <v>169.6097</v>
      </c>
      <c r="F224" s="17">
        <v>174.67330000000001</v>
      </c>
      <c r="G224" s="17">
        <v>223.78290000000001</v>
      </c>
      <c r="H224" s="16">
        <v>191.43340000000001</v>
      </c>
      <c r="I224" s="17">
        <v>121.6978</v>
      </c>
      <c r="J224" s="17">
        <v>139.23759999999999</v>
      </c>
      <c r="K224" s="17">
        <v>125.5587</v>
      </c>
      <c r="L224" s="17">
        <v>121.09180000000001</v>
      </c>
      <c r="M224" s="17">
        <v>167.73589999999999</v>
      </c>
      <c r="N224" s="16">
        <v>120.3704</v>
      </c>
      <c r="O224" s="15">
        <f>IF(N224="","",SUM(C224:N224))</f>
        <v>1893.6194999999998</v>
      </c>
      <c r="P224" s="14">
        <f>SUM(C224:INDEX(C224:N224,$T$1))</f>
        <v>1097.9273000000001</v>
      </c>
    </row>
    <row r="225" spans="1:19" ht="16.5" customHeight="1">
      <c r="A225" s="27" t="s">
        <v>103</v>
      </c>
      <c r="B225" s="21" t="s">
        <v>102</v>
      </c>
      <c r="C225" s="17">
        <v>117.9042</v>
      </c>
      <c r="D225" s="17">
        <v>118.0134</v>
      </c>
      <c r="E225" s="17">
        <v>160.92160000000001</v>
      </c>
      <c r="F225" s="17">
        <v>172.1865</v>
      </c>
      <c r="G225" s="17">
        <v>138.51990000000001</v>
      </c>
      <c r="H225" s="16">
        <v>123.8284</v>
      </c>
      <c r="I225" s="17"/>
      <c r="J225" s="17"/>
      <c r="K225" s="17"/>
      <c r="L225" s="17"/>
      <c r="M225" s="17"/>
      <c r="N225" s="16"/>
      <c r="O225" s="15" t="str">
        <f>IF(N225="","",SUM(C225:N225))</f>
        <v/>
      </c>
      <c r="P225" s="14">
        <f>SUM(C225:N225)</f>
        <v>831.37400000000002</v>
      </c>
    </row>
    <row r="226" spans="1:19" ht="16.5" customHeight="1">
      <c r="A226" s="26" t="s">
        <v>107</v>
      </c>
      <c r="B226" s="31"/>
      <c r="C226" s="30"/>
      <c r="D226" s="30"/>
      <c r="E226" s="30"/>
      <c r="F226" s="30"/>
      <c r="G226" s="30"/>
      <c r="H226" s="30"/>
      <c r="I226" s="30"/>
      <c r="J226" s="30"/>
      <c r="K226" s="30"/>
      <c r="L226" s="30"/>
      <c r="M226" s="30"/>
      <c r="N226" s="31"/>
      <c r="O226" s="30"/>
      <c r="P226" s="29"/>
    </row>
    <row r="227" spans="1:19" ht="16.5" customHeight="1">
      <c r="A227" s="19" t="s">
        <v>104</v>
      </c>
      <c r="B227" s="18" t="s">
        <v>102</v>
      </c>
      <c r="C227" s="17">
        <v>175.06319999999999</v>
      </c>
      <c r="D227" s="17">
        <v>186.47470000000001</v>
      </c>
      <c r="E227" s="17">
        <v>167.11779999999999</v>
      </c>
      <c r="F227" s="17">
        <v>170.58070000000001</v>
      </c>
      <c r="G227" s="17">
        <v>187.20339999999999</v>
      </c>
      <c r="H227" s="16">
        <v>176.01570000000001</v>
      </c>
      <c r="I227" s="17">
        <v>140.85120000000001</v>
      </c>
      <c r="J227" s="17">
        <v>141.57650000000001</v>
      </c>
      <c r="K227" s="17">
        <v>121.428</v>
      </c>
      <c r="L227" s="17">
        <v>146.74889999999999</v>
      </c>
      <c r="M227" s="17">
        <v>158.3244</v>
      </c>
      <c r="N227" s="16">
        <v>144.75040000000001</v>
      </c>
      <c r="O227" s="15">
        <f>IF(N227="","",SUM(C227:N227))</f>
        <v>1916.1349</v>
      </c>
      <c r="P227" s="14">
        <f>SUM(C227:INDEX(C227:N227,$T$1))</f>
        <v>1062.4555</v>
      </c>
    </row>
    <row r="228" spans="1:19" ht="16.5" customHeight="1">
      <c r="A228" s="22" t="s">
        <v>104</v>
      </c>
      <c r="B228" s="21" t="s">
        <v>102</v>
      </c>
      <c r="C228" s="17">
        <v>155.20609999999999</v>
      </c>
      <c r="D228" s="17">
        <v>142.79</v>
      </c>
      <c r="E228" s="17">
        <v>144.52619999999999</v>
      </c>
      <c r="F228" s="17">
        <v>164.76179999999999</v>
      </c>
      <c r="G228" s="17">
        <v>152.98699999999999</v>
      </c>
      <c r="H228" s="16">
        <v>163.97569999999999</v>
      </c>
      <c r="I228" s="17"/>
      <c r="J228" s="17"/>
      <c r="K228" s="17"/>
      <c r="L228" s="17"/>
      <c r="M228" s="17"/>
      <c r="N228" s="16"/>
      <c r="O228" s="15" t="str">
        <f>IF(N228="","",SUM(C228:N228))</f>
        <v/>
      </c>
      <c r="P228" s="14">
        <f>SUM(C228:N228)</f>
        <v>924.24679999999989</v>
      </c>
    </row>
    <row r="229" spans="1:19" ht="16.5" customHeight="1">
      <c r="A229" s="19" t="s">
        <v>103</v>
      </c>
      <c r="B229" s="18" t="s">
        <v>102</v>
      </c>
      <c r="C229" s="17">
        <v>147.43639999999999</v>
      </c>
      <c r="D229" s="17">
        <v>160.63200000000001</v>
      </c>
      <c r="E229" s="17">
        <v>138.4597</v>
      </c>
      <c r="F229" s="17">
        <v>146.76910000000001</v>
      </c>
      <c r="G229" s="17">
        <v>152.9889</v>
      </c>
      <c r="H229" s="16">
        <v>146.80410000000001</v>
      </c>
      <c r="I229" s="17">
        <v>117.902</v>
      </c>
      <c r="J229" s="17">
        <v>119.67</v>
      </c>
      <c r="K229" s="17">
        <v>97.395499999999998</v>
      </c>
      <c r="L229" s="17">
        <v>124.8897</v>
      </c>
      <c r="M229" s="17">
        <v>129.39179999999999</v>
      </c>
      <c r="N229" s="16">
        <v>116.90219999999999</v>
      </c>
      <c r="O229" s="15">
        <f>IF(N229="","",SUM(C229:N229))</f>
        <v>1599.2414000000003</v>
      </c>
      <c r="P229" s="14">
        <f>SUM(C229:INDEX(C229:N229,$T$1))</f>
        <v>893.0902000000001</v>
      </c>
    </row>
    <row r="230" spans="1:19" ht="16.5" customHeight="1">
      <c r="A230" s="27" t="s">
        <v>103</v>
      </c>
      <c r="B230" s="21" t="s">
        <v>102</v>
      </c>
      <c r="C230" s="17">
        <v>130.98249999999999</v>
      </c>
      <c r="D230" s="17">
        <v>116.7345</v>
      </c>
      <c r="E230" s="17">
        <v>120.16240000000001</v>
      </c>
      <c r="F230" s="17">
        <v>136.52250000000001</v>
      </c>
      <c r="G230" s="17">
        <v>125.9041</v>
      </c>
      <c r="H230" s="16">
        <v>141.83189999999999</v>
      </c>
      <c r="I230" s="17"/>
      <c r="J230" s="17"/>
      <c r="K230" s="17"/>
      <c r="L230" s="17"/>
      <c r="M230" s="17"/>
      <c r="N230" s="16"/>
      <c r="O230" s="15" t="str">
        <f>IF(N230="","",SUM(C230:N230))</f>
        <v/>
      </c>
      <c r="P230" s="14">
        <f>SUM(C230:N230)</f>
        <v>772.13789999999995</v>
      </c>
    </row>
    <row r="231" spans="1:19" ht="16.5" customHeight="1">
      <c r="A231" s="28" t="s">
        <v>106</v>
      </c>
      <c r="B231" s="18"/>
      <c r="C231" s="25"/>
      <c r="D231" s="25"/>
      <c r="E231" s="25"/>
      <c r="F231" s="25"/>
      <c r="G231" s="25"/>
      <c r="H231" s="25"/>
      <c r="I231" s="25"/>
      <c r="J231" s="25"/>
      <c r="K231" s="25"/>
      <c r="L231" s="25"/>
      <c r="M231" s="25"/>
      <c r="N231" s="18"/>
      <c r="O231" s="25"/>
      <c r="P231" s="24"/>
    </row>
    <row r="232" spans="1:19" ht="16.5" customHeight="1">
      <c r="A232" s="19" t="s">
        <v>104</v>
      </c>
      <c r="B232" s="18" t="s">
        <v>102</v>
      </c>
      <c r="C232" s="17">
        <v>54.514200000000002</v>
      </c>
      <c r="D232" s="17">
        <v>79.527500000000003</v>
      </c>
      <c r="E232" s="17">
        <v>65.828199999999995</v>
      </c>
      <c r="F232" s="17">
        <v>61.424399999999999</v>
      </c>
      <c r="G232" s="17">
        <v>87.243099999999998</v>
      </c>
      <c r="H232" s="16">
        <v>78.440899999999999</v>
      </c>
      <c r="I232" s="17">
        <v>59.190100000000001</v>
      </c>
      <c r="J232" s="17">
        <v>63.398000000000003</v>
      </c>
      <c r="K232" s="17">
        <v>60.796799999999998</v>
      </c>
      <c r="L232" s="17">
        <v>66.0184</v>
      </c>
      <c r="M232" s="17">
        <v>78.961399999999998</v>
      </c>
      <c r="N232" s="16">
        <v>72.611400000000003</v>
      </c>
      <c r="O232" s="15">
        <f>IF(N232="","",SUM(C232:N232))</f>
        <v>827.95439999999996</v>
      </c>
      <c r="P232" s="14">
        <f>SUM(C232:INDEX(C232:N232,$T$1))</f>
        <v>426.97829999999993</v>
      </c>
    </row>
    <row r="233" spans="1:19" ht="16.5" customHeight="1">
      <c r="A233" s="22" t="s">
        <v>104</v>
      </c>
      <c r="B233" s="21" t="s">
        <v>102</v>
      </c>
      <c r="C233" s="17">
        <v>66.215699999999998</v>
      </c>
      <c r="D233" s="17">
        <v>62.039000000000001</v>
      </c>
      <c r="E233" s="17">
        <v>66.608400000000003</v>
      </c>
      <c r="F233" s="17">
        <v>73.554100000000005</v>
      </c>
      <c r="G233" s="17">
        <v>76.481300000000005</v>
      </c>
      <c r="H233" s="16">
        <v>74.029200000000003</v>
      </c>
      <c r="I233" s="17"/>
      <c r="J233" s="17"/>
      <c r="K233" s="17"/>
      <c r="L233" s="17"/>
      <c r="M233" s="17"/>
      <c r="N233" s="16"/>
      <c r="O233" s="15" t="str">
        <f>IF(N233="","",SUM(C233:N233))</f>
        <v/>
      </c>
      <c r="P233" s="14">
        <f>SUM(C233:N233)</f>
        <v>418.92770000000002</v>
      </c>
    </row>
    <row r="234" spans="1:19" ht="16.5" customHeight="1">
      <c r="A234" s="19" t="s">
        <v>103</v>
      </c>
      <c r="B234" s="18" t="s">
        <v>102</v>
      </c>
      <c r="C234" s="17">
        <v>39.975700000000003</v>
      </c>
      <c r="D234" s="17">
        <v>59.956899999999997</v>
      </c>
      <c r="E234" s="17">
        <v>46.105200000000004</v>
      </c>
      <c r="F234" s="17">
        <v>45.837200000000003</v>
      </c>
      <c r="G234" s="17">
        <v>63.933700000000002</v>
      </c>
      <c r="H234" s="16">
        <v>58.9041</v>
      </c>
      <c r="I234" s="17">
        <v>42.344299999999997</v>
      </c>
      <c r="J234" s="17">
        <v>47.796700000000001</v>
      </c>
      <c r="K234" s="17">
        <v>43.188400000000001</v>
      </c>
      <c r="L234" s="17">
        <v>49.156100000000002</v>
      </c>
      <c r="M234" s="17">
        <v>55.976900000000001</v>
      </c>
      <c r="N234" s="16">
        <v>52.204500000000003</v>
      </c>
      <c r="O234" s="15">
        <f>IF(N234="","",SUM(C234:N234))</f>
        <v>605.37969999999996</v>
      </c>
      <c r="P234" s="14">
        <f>SUM(C234:INDEX(C234:N234,$T$1))</f>
        <v>314.71280000000002</v>
      </c>
    </row>
    <row r="235" spans="1:19" ht="16.5" customHeight="1">
      <c r="A235" s="27" t="s">
        <v>103</v>
      </c>
      <c r="B235" s="21" t="s">
        <v>102</v>
      </c>
      <c r="C235" s="17">
        <v>48.984499999999997</v>
      </c>
      <c r="D235" s="17">
        <v>43.932699999999997</v>
      </c>
      <c r="E235" s="17">
        <v>49.236800000000002</v>
      </c>
      <c r="F235" s="17">
        <v>53.5488</v>
      </c>
      <c r="G235" s="17">
        <v>56.854100000000003</v>
      </c>
      <c r="H235" s="16">
        <v>56.589399999999998</v>
      </c>
      <c r="I235" s="17"/>
      <c r="J235" s="17"/>
      <c r="K235" s="17"/>
      <c r="L235" s="17"/>
      <c r="M235" s="17"/>
      <c r="N235" s="16"/>
      <c r="O235" s="15" t="str">
        <f>IF(N235="","",SUM(C235:N235))</f>
        <v/>
      </c>
      <c r="P235" s="14">
        <f>SUM(C235:N235)</f>
        <v>309.1463</v>
      </c>
    </row>
    <row r="236" spans="1:19" ht="16.5" customHeight="1">
      <c r="A236" s="26" t="s">
        <v>105</v>
      </c>
      <c r="B236" s="18"/>
      <c r="C236" s="25"/>
      <c r="D236" s="25"/>
      <c r="E236" s="25"/>
      <c r="F236" s="25"/>
      <c r="G236" s="25"/>
      <c r="H236" s="25"/>
      <c r="I236" s="25"/>
      <c r="J236" s="25"/>
      <c r="K236" s="25"/>
      <c r="L236" s="25"/>
      <c r="M236" s="25"/>
      <c r="N236" s="18"/>
      <c r="O236" s="25"/>
      <c r="P236" s="24"/>
    </row>
    <row r="237" spans="1:19" ht="16.5" customHeight="1">
      <c r="A237" s="19" t="s">
        <v>104</v>
      </c>
      <c r="B237" s="18" t="s">
        <v>102</v>
      </c>
      <c r="C237" s="17">
        <v>16.624600000000001</v>
      </c>
      <c r="D237" s="17">
        <v>16.073599999999999</v>
      </c>
      <c r="E237" s="17">
        <v>20.3126</v>
      </c>
      <c r="F237" s="17">
        <v>22.5868</v>
      </c>
      <c r="G237" s="17">
        <v>23.781300000000002</v>
      </c>
      <c r="H237" s="16">
        <v>14.9937</v>
      </c>
      <c r="I237" s="17">
        <v>12.4511</v>
      </c>
      <c r="J237" s="17">
        <v>13.806100000000001</v>
      </c>
      <c r="K237" s="17">
        <v>13.6409</v>
      </c>
      <c r="L237" s="17">
        <v>10.2986</v>
      </c>
      <c r="M237" s="17">
        <v>17.251000000000001</v>
      </c>
      <c r="N237" s="16">
        <v>9.4891000000000005</v>
      </c>
      <c r="O237" s="15">
        <f>IF(N237="","",SUM(C237:N237))</f>
        <v>191.30939999999998</v>
      </c>
      <c r="P237" s="14">
        <f>SUM(C237:INDEX(C237:N237,$T$1))</f>
        <v>114.37260000000001</v>
      </c>
      <c r="S237" s="23"/>
    </row>
    <row r="238" spans="1:19" ht="16.5" customHeight="1">
      <c r="A238" s="22" t="s">
        <v>104</v>
      </c>
      <c r="B238" s="21" t="s">
        <v>102</v>
      </c>
      <c r="C238" s="17">
        <v>13.004899999999999</v>
      </c>
      <c r="D238" s="17">
        <v>10.9491</v>
      </c>
      <c r="E238" s="20">
        <v>15.911</v>
      </c>
      <c r="F238" s="17">
        <v>20.493300000000001</v>
      </c>
      <c r="G238" s="17">
        <v>17.584700000000002</v>
      </c>
      <c r="H238" s="16">
        <v>12.3047</v>
      </c>
      <c r="I238" s="17"/>
      <c r="J238" s="17"/>
      <c r="K238" s="17"/>
      <c r="L238" s="17"/>
      <c r="M238" s="17"/>
      <c r="N238" s="16"/>
      <c r="O238" s="15" t="str">
        <f>IF(N238="","",SUM(C238:N238))</f>
        <v/>
      </c>
      <c r="P238" s="14">
        <f>SUM(C238:N238)</f>
        <v>90.247699999999995</v>
      </c>
    </row>
    <row r="239" spans="1:19" ht="16.5" customHeight="1">
      <c r="A239" s="19" t="s">
        <v>103</v>
      </c>
      <c r="B239" s="18" t="s">
        <v>102</v>
      </c>
      <c r="C239" s="17">
        <v>14.9598</v>
      </c>
      <c r="D239" s="17">
        <v>13.6534</v>
      </c>
      <c r="E239" s="17">
        <v>16.650099999999998</v>
      </c>
      <c r="F239" s="17">
        <v>18.348299999999998</v>
      </c>
      <c r="G239" s="17">
        <v>18.6858</v>
      </c>
      <c r="H239" s="16">
        <v>12.6252</v>
      </c>
      <c r="I239" s="17">
        <v>10.2349</v>
      </c>
      <c r="J239" s="17">
        <v>10.770899999999999</v>
      </c>
      <c r="K239" s="17">
        <v>11.6534</v>
      </c>
      <c r="L239" s="17">
        <v>8.5180000000000007</v>
      </c>
      <c r="M239" s="17">
        <v>15.4918</v>
      </c>
      <c r="N239" s="16">
        <v>8.0108999999999995</v>
      </c>
      <c r="O239" s="15">
        <f>IF(N239="","",SUM(C239:N239))</f>
        <v>159.60249999999999</v>
      </c>
      <c r="P239" s="14">
        <f>SUM(C239:INDEX(C239:N239,$T$1))</f>
        <v>94.922599999999989</v>
      </c>
    </row>
    <row r="240" spans="1:19" ht="16.5" customHeight="1">
      <c r="A240" s="13" t="s">
        <v>103</v>
      </c>
      <c r="B240" s="12" t="s">
        <v>102</v>
      </c>
      <c r="C240" s="10">
        <v>11.130599999999999</v>
      </c>
      <c r="D240" s="10">
        <v>8.5412999999999997</v>
      </c>
      <c r="E240" s="11">
        <v>12.1325</v>
      </c>
      <c r="F240" s="10">
        <v>17.223299999999998</v>
      </c>
      <c r="G240" s="10">
        <v>14.617000000000001</v>
      </c>
      <c r="H240" s="9">
        <v>11.2042</v>
      </c>
      <c r="I240" s="10"/>
      <c r="J240" s="10"/>
      <c r="K240" s="10"/>
      <c r="L240" s="10"/>
      <c r="M240" s="10"/>
      <c r="N240" s="9"/>
      <c r="O240" s="8" t="str">
        <f>IF(N240="","",SUM(C240:N240))</f>
        <v/>
      </c>
      <c r="P240" s="7">
        <f>SUM(C240:N240)</f>
        <v>74.8489</v>
      </c>
    </row>
    <row r="241" spans="1:1">
      <c r="A241" s="6" t="s">
        <v>101</v>
      </c>
    </row>
    <row r="242" spans="1:1">
      <c r="A242" s="5" t="s">
        <v>100</v>
      </c>
    </row>
    <row r="243" spans="1:1">
      <c r="A243" s="2" t="s">
        <v>15</v>
      </c>
    </row>
  </sheetData>
  <mergeCells count="2">
    <mergeCell ref="A3:A4"/>
    <mergeCell ref="B3:B4"/>
  </mergeCells>
  <hyperlinks>
    <hyperlink ref="A243" location="Inhaltsverzeichnis!A1" display="Zurück zum Inhaltsverzeichnis"/>
  </hyperlinks>
  <pageMargins left="0.78740157480314965" right="0.78740157480314965" top="0.39370078740157483" bottom="0.19685039370078741" header="0.19685039370078741" footer="0.19685039370078741"/>
  <pageSetup paperSize="9" scale="58" orientation="portrait" r:id="rId1"/>
  <headerFooter alignWithMargins="0">
    <oddFooter>&amp;L&amp;D/&amp;T&amp;R&amp;A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tabColor rgb="FFCD3363"/>
  </sheetPr>
  <dimension ref="A1:Y138"/>
  <sheetViews>
    <sheetView showGridLines="0" zoomScale="130" zoomScaleNormal="130" workbookViewId="0">
      <pane ySplit="4" topLeftCell="A5" activePane="bottomLeft" state="frozen"/>
      <selection pane="bottomLeft"/>
    </sheetView>
  </sheetViews>
  <sheetFormatPr baseColWidth="10" defaultColWidth="11.42578125" defaultRowHeight="12.75"/>
  <cols>
    <col min="1" max="1" width="13.5703125" style="74" customWidth="1"/>
    <col min="2" max="2" width="7.85546875" style="74" customWidth="1"/>
    <col min="3" max="8" width="5.5703125" style="74" customWidth="1"/>
    <col min="9" max="9" width="5.85546875" style="74" customWidth="1"/>
    <col min="10" max="11" width="5.5703125" style="74" customWidth="1"/>
    <col min="12" max="13" width="5.140625" style="74" customWidth="1"/>
    <col min="14" max="14" width="5.5703125" style="74" customWidth="1"/>
    <col min="15" max="15" width="6.140625" style="74" customWidth="1"/>
    <col min="16" max="16" width="8.85546875" style="75" customWidth="1"/>
    <col min="17" max="19" width="11.42578125" style="74"/>
    <col min="20" max="21" width="11.42578125" style="54"/>
    <col min="22" max="22" width="22.5703125" style="54" customWidth="1"/>
    <col min="23" max="16384" width="11.42578125" style="74"/>
  </cols>
  <sheetData>
    <row r="1" spans="1:25" s="122" customFormat="1" ht="29.25" customHeight="1">
      <c r="A1" s="138" t="s">
        <v>205</v>
      </c>
      <c r="B1" s="137"/>
      <c r="C1" s="135"/>
      <c r="D1" s="135"/>
      <c r="E1" s="135"/>
      <c r="F1" s="135"/>
      <c r="G1" s="135"/>
      <c r="H1" s="135"/>
      <c r="I1" s="135"/>
      <c r="J1" s="135"/>
      <c r="K1" s="135"/>
      <c r="L1" s="135"/>
      <c r="M1" s="135"/>
      <c r="N1" s="135"/>
      <c r="O1" s="135"/>
      <c r="P1" s="136"/>
      <c r="Q1" s="129"/>
      <c r="T1" s="123">
        <f>COUNT(C7:N7)</f>
        <v>6</v>
      </c>
      <c r="U1" s="123">
        <v>1</v>
      </c>
      <c r="V1" s="123" t="s">
        <v>184</v>
      </c>
      <c r="W1" s="123"/>
      <c r="X1" s="123"/>
      <c r="Y1" s="123"/>
    </row>
    <row r="2" spans="1:25" s="122" customFormat="1" ht="16.5" customHeight="1">
      <c r="A2" s="135" t="s">
        <v>204</v>
      </c>
      <c r="B2" s="134"/>
      <c r="C2" s="133"/>
      <c r="D2" s="133"/>
      <c r="E2" s="133"/>
      <c r="F2" s="133"/>
      <c r="G2" s="133"/>
      <c r="H2" s="133"/>
      <c r="I2" s="133"/>
      <c r="J2" s="133"/>
      <c r="K2" s="133"/>
      <c r="L2" s="133"/>
      <c r="M2" s="133"/>
      <c r="N2" s="133"/>
      <c r="O2" s="133"/>
      <c r="P2" s="132"/>
      <c r="Q2" s="129"/>
      <c r="T2" s="123"/>
      <c r="U2" s="123">
        <v>2</v>
      </c>
      <c r="V2" s="123" t="s">
        <v>182</v>
      </c>
      <c r="W2" s="123"/>
      <c r="X2" s="123"/>
      <c r="Y2" s="123"/>
    </row>
    <row r="3" spans="1:25" s="122" customFormat="1" ht="48" customHeight="1">
      <c r="A3" s="2083" t="s">
        <v>181</v>
      </c>
      <c r="B3" s="2085" t="s">
        <v>180</v>
      </c>
      <c r="C3" s="131" t="s">
        <v>179</v>
      </c>
      <c r="D3" s="131" t="s">
        <v>178</v>
      </c>
      <c r="E3" s="131" t="s">
        <v>177</v>
      </c>
      <c r="F3" s="131" t="s">
        <v>176</v>
      </c>
      <c r="G3" s="131" t="s">
        <v>175</v>
      </c>
      <c r="H3" s="131" t="s">
        <v>174</v>
      </c>
      <c r="I3" s="131" t="s">
        <v>173</v>
      </c>
      <c r="J3" s="131" t="s">
        <v>172</v>
      </c>
      <c r="K3" s="131" t="s">
        <v>171</v>
      </c>
      <c r="L3" s="131" t="s">
        <v>170</v>
      </c>
      <c r="M3" s="131" t="s">
        <v>169</v>
      </c>
      <c r="N3" s="131" t="s">
        <v>168</v>
      </c>
      <c r="O3" s="131" t="s">
        <v>203</v>
      </c>
      <c r="P3" s="130" t="str">
        <f>VLOOKUP(T1,U:V,2,FALSE)</f>
        <v>Juli bis Dezember</v>
      </c>
      <c r="Q3" s="129"/>
      <c r="T3" s="123"/>
      <c r="U3" s="123">
        <v>3</v>
      </c>
      <c r="V3" s="123" t="s">
        <v>166</v>
      </c>
      <c r="W3" s="123"/>
      <c r="X3" s="123"/>
      <c r="Y3" s="123"/>
    </row>
    <row r="4" spans="1:25" s="122" customFormat="1" ht="40.5" customHeight="1">
      <c r="A4" s="2084"/>
      <c r="B4" s="2086"/>
      <c r="C4" s="128" t="s">
        <v>165</v>
      </c>
      <c r="D4" s="128"/>
      <c r="E4" s="128"/>
      <c r="F4" s="128"/>
      <c r="G4" s="128"/>
      <c r="H4" s="128"/>
      <c r="I4" s="128" t="s">
        <v>164</v>
      </c>
      <c r="J4" s="127"/>
      <c r="K4" s="127"/>
      <c r="L4" s="127"/>
      <c r="M4" s="127"/>
      <c r="N4" s="127"/>
      <c r="O4" s="126" t="s">
        <v>163</v>
      </c>
      <c r="P4" s="125"/>
      <c r="Q4" s="124"/>
      <c r="T4" s="123"/>
      <c r="U4" s="123">
        <v>4</v>
      </c>
      <c r="V4" s="123" t="s">
        <v>162</v>
      </c>
      <c r="W4" s="123"/>
      <c r="X4" s="123"/>
      <c r="Y4" s="123"/>
    </row>
    <row r="5" spans="1:25" ht="16.5" customHeight="1">
      <c r="A5" s="98" t="s">
        <v>161</v>
      </c>
      <c r="B5" s="97"/>
      <c r="C5" s="97"/>
      <c r="D5" s="97"/>
      <c r="E5" s="97"/>
      <c r="F5" s="97"/>
      <c r="G5" s="97"/>
      <c r="H5" s="97"/>
      <c r="I5" s="97"/>
      <c r="J5" s="97"/>
      <c r="K5" s="97"/>
      <c r="L5" s="97"/>
      <c r="M5" s="97"/>
      <c r="N5" s="97"/>
      <c r="O5" s="97"/>
      <c r="P5" s="96"/>
      <c r="U5" s="54">
        <v>5</v>
      </c>
      <c r="V5" s="54" t="s">
        <v>160</v>
      </c>
      <c r="W5" s="54"/>
      <c r="X5" s="54"/>
      <c r="Y5" s="54"/>
    </row>
    <row r="6" spans="1:25" ht="16.5" customHeight="1">
      <c r="A6" s="93" t="s">
        <v>104</v>
      </c>
      <c r="B6" s="92" t="s">
        <v>156</v>
      </c>
      <c r="C6" s="90">
        <v>7143.0330000000004</v>
      </c>
      <c r="D6" s="90">
        <v>7861.0330000000004</v>
      </c>
      <c r="E6" s="90">
        <v>7836.1220000000003</v>
      </c>
      <c r="F6" s="90">
        <v>7812.7969999999996</v>
      </c>
      <c r="G6" s="90">
        <v>7951.027</v>
      </c>
      <c r="H6" s="91">
        <v>7126.4870000000001</v>
      </c>
      <c r="I6" s="90">
        <v>7440.7309999999998</v>
      </c>
      <c r="J6" s="90">
        <v>7680.47</v>
      </c>
      <c r="K6" s="90">
        <v>8026.31</v>
      </c>
      <c r="L6" s="90">
        <v>7577.3810000000003</v>
      </c>
      <c r="M6" s="90">
        <v>7853.884</v>
      </c>
      <c r="N6" s="90">
        <v>7999.2520000000004</v>
      </c>
      <c r="O6" s="89">
        <f>IF(N6="","",SUM(C6:N6))</f>
        <v>92308.527000000002</v>
      </c>
      <c r="P6" s="88">
        <f>SUM(C6:INDEX(C6:N6,$T$1))</f>
        <v>45730.499000000003</v>
      </c>
      <c r="Q6" s="110"/>
      <c r="R6" s="110"/>
      <c r="U6" s="54">
        <v>6</v>
      </c>
      <c r="V6" s="54" t="s">
        <v>159</v>
      </c>
      <c r="W6" s="54"/>
      <c r="X6" s="54"/>
      <c r="Y6" s="54"/>
    </row>
    <row r="7" spans="1:25" ht="16.5" customHeight="1">
      <c r="A7" s="95" t="s">
        <v>104</v>
      </c>
      <c r="B7" s="121" t="s">
        <v>156</v>
      </c>
      <c r="C7" s="90">
        <v>7307.9080000000004</v>
      </c>
      <c r="D7" s="90">
        <v>7897.3779999999997</v>
      </c>
      <c r="E7" s="90">
        <v>7511.3320000000003</v>
      </c>
      <c r="F7" s="90">
        <v>7949.0720000000001</v>
      </c>
      <c r="G7" s="90">
        <v>7944.1909999999998</v>
      </c>
      <c r="H7" s="91">
        <v>6985.442</v>
      </c>
      <c r="I7" s="90"/>
      <c r="J7" s="90"/>
      <c r="K7" s="90"/>
      <c r="L7" s="90"/>
      <c r="M7" s="90"/>
      <c r="N7" s="90"/>
      <c r="O7" s="89" t="str">
        <f>IF(N7="","",SUM(C7:N7))</f>
        <v/>
      </c>
      <c r="P7" s="88">
        <f>SUM(C7:N7)</f>
        <v>45595.323000000004</v>
      </c>
      <c r="Q7" s="110"/>
      <c r="R7" s="110"/>
      <c r="U7" s="54">
        <v>7</v>
      </c>
      <c r="V7" s="54" t="s">
        <v>158</v>
      </c>
      <c r="W7" s="54"/>
      <c r="X7" s="54"/>
      <c r="Y7" s="54"/>
    </row>
    <row r="8" spans="1:25" ht="16.5" customHeight="1">
      <c r="A8" s="93" t="s">
        <v>103</v>
      </c>
      <c r="B8" s="92" t="s">
        <v>156</v>
      </c>
      <c r="C8" s="90">
        <v>5244.8230000000003</v>
      </c>
      <c r="D8" s="90">
        <v>5648.67</v>
      </c>
      <c r="E8" s="90">
        <v>5613.3019999999997</v>
      </c>
      <c r="F8" s="90">
        <v>5850.1769999999997</v>
      </c>
      <c r="G8" s="90">
        <v>5899.1120000000001</v>
      </c>
      <c r="H8" s="91">
        <v>5316.085</v>
      </c>
      <c r="I8" s="90">
        <v>5441.4769999999999</v>
      </c>
      <c r="J8" s="90">
        <v>5589.0439999999999</v>
      </c>
      <c r="K8" s="90">
        <v>5643.8620000000001</v>
      </c>
      <c r="L8" s="90">
        <v>5702.49</v>
      </c>
      <c r="M8" s="90">
        <v>5817.335</v>
      </c>
      <c r="N8" s="90">
        <v>5892.11</v>
      </c>
      <c r="O8" s="89">
        <f>IF(N8="","",SUM(C8:N8))</f>
        <v>67658.486999999994</v>
      </c>
      <c r="P8" s="88">
        <f>SUM(C8:INDEX(C8:N8,$T$1))</f>
        <v>33572.169000000002</v>
      </c>
      <c r="Q8" s="120"/>
      <c r="U8" s="54">
        <v>8</v>
      </c>
      <c r="V8" s="54" t="s">
        <v>157</v>
      </c>
      <c r="W8" s="54"/>
      <c r="X8" s="54"/>
      <c r="Y8" s="54"/>
    </row>
    <row r="9" spans="1:25" ht="16.5" customHeight="1">
      <c r="A9" s="102" t="s">
        <v>103</v>
      </c>
      <c r="B9" s="94" t="s">
        <v>156</v>
      </c>
      <c r="C9" s="90">
        <v>5321.9269999999997</v>
      </c>
      <c r="D9" s="90">
        <v>5809.6120000000001</v>
      </c>
      <c r="E9" s="90">
        <v>5445.8050000000003</v>
      </c>
      <c r="F9" s="90">
        <v>5925.0209999999997</v>
      </c>
      <c r="G9" s="90">
        <v>5849.5969999999998</v>
      </c>
      <c r="H9" s="91">
        <v>5178.7669999999998</v>
      </c>
      <c r="I9" s="90"/>
      <c r="J9" s="90"/>
      <c r="K9" s="90"/>
      <c r="L9" s="90"/>
      <c r="M9" s="90"/>
      <c r="N9" s="90"/>
      <c r="O9" s="89" t="str">
        <f>IF(N9="","",SUM(C9:N9))</f>
        <v/>
      </c>
      <c r="P9" s="88">
        <f>SUM(C9:N9)</f>
        <v>33530.728999999999</v>
      </c>
      <c r="U9" s="54">
        <v>9</v>
      </c>
      <c r="V9" s="54" t="s">
        <v>155</v>
      </c>
      <c r="W9" s="54"/>
      <c r="X9" s="54"/>
      <c r="Y9" s="54"/>
    </row>
    <row r="10" spans="1:25" ht="16.5" customHeight="1">
      <c r="A10" s="119" t="s">
        <v>154</v>
      </c>
      <c r="B10" s="118"/>
      <c r="C10" s="117"/>
      <c r="D10" s="117"/>
      <c r="E10" s="117"/>
      <c r="F10" s="117"/>
      <c r="G10" s="117"/>
      <c r="H10" s="117"/>
      <c r="I10" s="117"/>
      <c r="J10" s="117"/>
      <c r="K10" s="117"/>
      <c r="L10" s="117"/>
      <c r="M10" s="117"/>
      <c r="N10" s="117"/>
      <c r="O10" s="117"/>
      <c r="P10" s="116"/>
      <c r="U10" s="54">
        <v>10</v>
      </c>
      <c r="V10" s="54" t="s">
        <v>153</v>
      </c>
      <c r="W10" s="54"/>
      <c r="X10" s="54"/>
      <c r="Y10" s="54"/>
    </row>
    <row r="11" spans="1:25" ht="16.5" customHeight="1">
      <c r="A11" s="98" t="s">
        <v>202</v>
      </c>
      <c r="B11" s="97"/>
      <c r="C11" s="97"/>
      <c r="D11" s="97"/>
      <c r="E11" s="97"/>
      <c r="F11" s="97"/>
      <c r="G11" s="97"/>
      <c r="H11" s="97"/>
      <c r="I11" s="97"/>
      <c r="J11" s="97"/>
      <c r="K11" s="97"/>
      <c r="L11" s="97"/>
      <c r="M11" s="97"/>
      <c r="N11" s="97"/>
      <c r="O11" s="97"/>
      <c r="P11" s="96"/>
      <c r="Q11" s="110"/>
      <c r="R11" s="110"/>
      <c r="U11" s="54">
        <v>11</v>
      </c>
      <c r="V11" s="54" t="s">
        <v>151</v>
      </c>
      <c r="W11" s="54"/>
      <c r="X11" s="54"/>
      <c r="Y11" s="54"/>
    </row>
    <row r="12" spans="1:25" ht="16.5" customHeight="1">
      <c r="A12" s="93" t="s">
        <v>104</v>
      </c>
      <c r="B12" s="92" t="s">
        <v>102</v>
      </c>
      <c r="C12" s="90">
        <v>306.85509999999999</v>
      </c>
      <c r="D12" s="90">
        <v>684.14949999999999</v>
      </c>
      <c r="E12" s="90">
        <v>814.55820000000006</v>
      </c>
      <c r="F12" s="90">
        <v>484.39929999999998</v>
      </c>
      <c r="G12" s="90">
        <v>295.30540000000002</v>
      </c>
      <c r="H12" s="91">
        <v>509.88720000000001</v>
      </c>
      <c r="I12" s="90">
        <v>451.48570000000001</v>
      </c>
      <c r="J12" s="90">
        <v>508.97829999999999</v>
      </c>
      <c r="K12" s="90">
        <v>495.08800000000002</v>
      </c>
      <c r="L12" s="90">
        <v>738.28710000000001</v>
      </c>
      <c r="M12" s="90">
        <v>570.45770000000005</v>
      </c>
      <c r="N12" s="90">
        <v>569.66959999999995</v>
      </c>
      <c r="O12" s="89">
        <f>IF(N12="","",SUM(C12:N12))</f>
        <v>6429.1211000000003</v>
      </c>
      <c r="P12" s="88">
        <f>SUM(C12:INDEX(C12:N12,$T$1))</f>
        <v>3095.1547000000005</v>
      </c>
      <c r="U12" s="54">
        <v>12</v>
      </c>
      <c r="V12" s="54" t="s">
        <v>150</v>
      </c>
      <c r="W12" s="54"/>
      <c r="X12" s="54"/>
      <c r="Y12" s="54"/>
    </row>
    <row r="13" spans="1:25" ht="16.5" customHeight="1">
      <c r="A13" s="95" t="s">
        <v>104</v>
      </c>
      <c r="B13" s="94" t="s">
        <v>102</v>
      </c>
      <c r="C13" s="90">
        <v>628.95140000000004</v>
      </c>
      <c r="D13" s="90">
        <v>374.97</v>
      </c>
      <c r="E13" s="90">
        <v>638.79</v>
      </c>
      <c r="F13" s="90">
        <v>593.21280000000002</v>
      </c>
      <c r="G13" s="90">
        <v>463.32920000000001</v>
      </c>
      <c r="H13" s="91">
        <v>533.41359999999997</v>
      </c>
      <c r="I13" s="90"/>
      <c r="J13" s="90"/>
      <c r="K13" s="90"/>
      <c r="L13" s="90"/>
      <c r="M13" s="90"/>
      <c r="N13" s="90"/>
      <c r="O13" s="89" t="str">
        <f>IF(N13="","",SUM(C13:N13))</f>
        <v/>
      </c>
      <c r="P13" s="88">
        <f>SUM(C13:N13)</f>
        <v>3232.6670000000004</v>
      </c>
      <c r="W13" s="54"/>
      <c r="X13" s="54"/>
      <c r="Y13" s="54"/>
    </row>
    <row r="14" spans="1:25" ht="16.5" customHeight="1">
      <c r="A14" s="93" t="s">
        <v>103</v>
      </c>
      <c r="B14" s="92" t="s">
        <v>102</v>
      </c>
      <c r="C14" s="90">
        <v>161.36060000000001</v>
      </c>
      <c r="D14" s="90">
        <v>209.8759</v>
      </c>
      <c r="E14" s="90">
        <v>151.9144</v>
      </c>
      <c r="F14" s="90">
        <v>152.62479999999999</v>
      </c>
      <c r="G14" s="90">
        <v>151.35319999999999</v>
      </c>
      <c r="H14" s="91">
        <v>141.22049999999999</v>
      </c>
      <c r="I14" s="90">
        <v>126.29430000000001</v>
      </c>
      <c r="J14" s="90">
        <v>204.79470000000001</v>
      </c>
      <c r="K14" s="90">
        <v>116.12009999999999</v>
      </c>
      <c r="L14" s="90">
        <v>247.1987</v>
      </c>
      <c r="M14" s="90">
        <v>184.3347</v>
      </c>
      <c r="N14" s="90">
        <v>256.60000000000002</v>
      </c>
      <c r="O14" s="89">
        <f>IF(N14="","",SUM(C14:N14))</f>
        <v>2103.6918999999998</v>
      </c>
      <c r="P14" s="88">
        <f>SUM(C14:INDEX(C14:N14,$T$1))</f>
        <v>968.34939999999995</v>
      </c>
    </row>
    <row r="15" spans="1:25" ht="16.5" customHeight="1">
      <c r="A15" s="102" t="s">
        <v>103</v>
      </c>
      <c r="B15" s="94" t="s">
        <v>102</v>
      </c>
      <c r="C15" s="90">
        <v>224.9699</v>
      </c>
      <c r="D15" s="90">
        <v>262.00279999999998</v>
      </c>
      <c r="E15" s="90">
        <v>389.5582</v>
      </c>
      <c r="F15" s="90">
        <v>310.50900000000001</v>
      </c>
      <c r="G15" s="90">
        <v>253.85919999999999</v>
      </c>
      <c r="H15" s="91">
        <v>242.31549999999999</v>
      </c>
      <c r="I15" s="90"/>
      <c r="J15" s="90"/>
      <c r="K15" s="90"/>
      <c r="L15" s="90"/>
      <c r="M15" s="90"/>
      <c r="N15" s="90"/>
      <c r="O15" s="89" t="str">
        <f>IF(N15="","",SUM(C15:N15))</f>
        <v/>
      </c>
      <c r="P15" s="88">
        <f>SUM(C15:N15)</f>
        <v>1683.2146</v>
      </c>
    </row>
    <row r="16" spans="1:25" ht="16.5" customHeight="1">
      <c r="A16" s="98" t="s">
        <v>148</v>
      </c>
      <c r="B16" s="97"/>
      <c r="C16" s="97"/>
      <c r="D16" s="97"/>
      <c r="E16" s="97"/>
      <c r="F16" s="97"/>
      <c r="G16" s="97"/>
      <c r="H16" s="97"/>
      <c r="I16" s="97"/>
      <c r="J16" s="97"/>
      <c r="K16" s="97"/>
      <c r="L16" s="97"/>
      <c r="M16" s="97"/>
      <c r="N16" s="97"/>
      <c r="O16" s="97"/>
      <c r="P16" s="96"/>
      <c r="Q16" s="110"/>
      <c r="R16" s="110"/>
    </row>
    <row r="17" spans="1:18" ht="16.5" customHeight="1">
      <c r="A17" s="93" t="s">
        <v>104</v>
      </c>
      <c r="B17" s="92" t="s">
        <v>102</v>
      </c>
      <c r="C17" s="90">
        <v>94.235100000000003</v>
      </c>
      <c r="D17" s="90">
        <v>86.134</v>
      </c>
      <c r="E17" s="90">
        <v>81.300399999999996</v>
      </c>
      <c r="F17" s="90">
        <v>108.5655</v>
      </c>
      <c r="G17" s="90">
        <v>89.950199999999995</v>
      </c>
      <c r="H17" s="91">
        <v>76.634399999999999</v>
      </c>
      <c r="I17" s="90">
        <v>79.476200000000006</v>
      </c>
      <c r="J17" s="90">
        <v>76.732200000000006</v>
      </c>
      <c r="K17" s="90">
        <v>90.503100000000003</v>
      </c>
      <c r="L17" s="90">
        <v>93.43</v>
      </c>
      <c r="M17" s="90">
        <v>86.877600000000001</v>
      </c>
      <c r="N17" s="90">
        <v>82.827200000000005</v>
      </c>
      <c r="O17" s="89">
        <f>IF(N17="","",SUM(C17:N17))</f>
        <v>1046.6659</v>
      </c>
      <c r="P17" s="88">
        <f>SUM(C17:INDEX(C17:N17,$T$1))</f>
        <v>536.81959999999992</v>
      </c>
    </row>
    <row r="18" spans="1:18" ht="16.5" customHeight="1">
      <c r="A18" s="95" t="s">
        <v>104</v>
      </c>
      <c r="B18" s="94" t="s">
        <v>102</v>
      </c>
      <c r="C18" s="90">
        <v>71.564999999999998</v>
      </c>
      <c r="D18" s="90">
        <v>90.032200000000003</v>
      </c>
      <c r="E18" s="90">
        <v>97.337299999999999</v>
      </c>
      <c r="F18" s="90">
        <v>94.183400000000006</v>
      </c>
      <c r="G18" s="90">
        <v>93.075800000000001</v>
      </c>
      <c r="H18" s="91">
        <v>93.320800000000006</v>
      </c>
      <c r="I18" s="90"/>
      <c r="J18" s="90"/>
      <c r="K18" s="90"/>
      <c r="L18" s="90"/>
      <c r="M18" s="90"/>
      <c r="N18" s="90"/>
      <c r="O18" s="89" t="str">
        <f>IF(N18="","",SUM(C18:N18))</f>
        <v/>
      </c>
      <c r="P18" s="88">
        <f>SUM(C18:N18)</f>
        <v>539.5145</v>
      </c>
    </row>
    <row r="19" spans="1:18" ht="16.5" customHeight="1">
      <c r="A19" s="93" t="s">
        <v>103</v>
      </c>
      <c r="B19" s="92" t="s">
        <v>102</v>
      </c>
      <c r="C19" s="90">
        <v>91.559200000000004</v>
      </c>
      <c r="D19" s="90">
        <v>83.391900000000007</v>
      </c>
      <c r="E19" s="90">
        <v>78.1892</v>
      </c>
      <c r="F19" s="90">
        <v>105.91</v>
      </c>
      <c r="G19" s="90">
        <v>87.490200000000002</v>
      </c>
      <c r="H19" s="91">
        <v>74.601299999999995</v>
      </c>
      <c r="I19" s="90">
        <v>77.037099999999995</v>
      </c>
      <c r="J19" s="90">
        <v>74.415199999999999</v>
      </c>
      <c r="K19" s="90">
        <v>87.524900000000002</v>
      </c>
      <c r="L19" s="90">
        <v>90.645099999999999</v>
      </c>
      <c r="M19" s="90">
        <v>84.5411</v>
      </c>
      <c r="N19" s="90">
        <v>80.438699999999997</v>
      </c>
      <c r="O19" s="89">
        <f>IF(N19="","",SUM(C19:N19))</f>
        <v>1015.7439000000001</v>
      </c>
      <c r="P19" s="88">
        <f>SUM(C19:INDEX(C19:N19,$T$1))</f>
        <v>521.14179999999999</v>
      </c>
    </row>
    <row r="20" spans="1:18" ht="16.5" customHeight="1">
      <c r="A20" s="102" t="s">
        <v>103</v>
      </c>
      <c r="B20" s="94" t="s">
        <v>102</v>
      </c>
      <c r="C20" s="90">
        <v>69.0749</v>
      </c>
      <c r="D20" s="90">
        <v>86.775300000000001</v>
      </c>
      <c r="E20" s="90">
        <v>94.145700000000005</v>
      </c>
      <c r="F20" s="90">
        <v>91.657300000000006</v>
      </c>
      <c r="G20" s="90">
        <v>89.799300000000002</v>
      </c>
      <c r="H20" s="91">
        <v>90.764600000000002</v>
      </c>
      <c r="I20" s="90"/>
      <c r="J20" s="90"/>
      <c r="K20" s="90"/>
      <c r="L20" s="90"/>
      <c r="M20" s="90"/>
      <c r="N20" s="90"/>
      <c r="O20" s="89" t="str">
        <f>IF(N20="","",SUM(C20:N20))</f>
        <v/>
      </c>
      <c r="P20" s="88">
        <f>SUM(C20:N20)</f>
        <v>522.21710000000007</v>
      </c>
    </row>
    <row r="21" spans="1:18" ht="16.5" customHeight="1">
      <c r="A21" s="98" t="s">
        <v>146</v>
      </c>
      <c r="B21" s="97"/>
      <c r="C21" s="97"/>
      <c r="D21" s="97"/>
      <c r="E21" s="97"/>
      <c r="F21" s="97"/>
      <c r="G21" s="97"/>
      <c r="H21" s="97"/>
      <c r="I21" s="97"/>
      <c r="J21" s="97"/>
      <c r="K21" s="97"/>
      <c r="L21" s="97"/>
      <c r="M21" s="97"/>
      <c r="N21" s="97"/>
      <c r="O21" s="97"/>
      <c r="P21" s="96"/>
      <c r="Q21" s="110"/>
    </row>
    <row r="22" spans="1:18" ht="16.5" customHeight="1">
      <c r="A22" s="93" t="s">
        <v>104</v>
      </c>
      <c r="B22" s="92" t="s">
        <v>102</v>
      </c>
      <c r="C22" s="90">
        <v>479.183449</v>
      </c>
      <c r="D22" s="90">
        <v>844.10248100000001</v>
      </c>
      <c r="E22" s="90">
        <v>971.97168199999999</v>
      </c>
      <c r="F22" s="90">
        <v>683.24821299999996</v>
      </c>
      <c r="G22" s="90">
        <v>470.28229499999998</v>
      </c>
      <c r="H22" s="91">
        <v>653.94950500000004</v>
      </c>
      <c r="I22" s="90">
        <v>597.96897200000001</v>
      </c>
      <c r="J22" s="90">
        <v>650.37744799999996</v>
      </c>
      <c r="K22" s="90">
        <v>664.19510500000001</v>
      </c>
      <c r="L22" s="90">
        <v>904.61852799999997</v>
      </c>
      <c r="M22" s="90">
        <v>730.31726000000003</v>
      </c>
      <c r="N22" s="90">
        <v>728.41444300000001</v>
      </c>
      <c r="O22" s="89">
        <f>IF(N22="","",SUM(C22:N22))</f>
        <v>8378.6293809999988</v>
      </c>
      <c r="P22" s="88">
        <f>SUM(C22:INDEX(C22:N22,$T$1))</f>
        <v>4102.7376249999998</v>
      </c>
    </row>
    <row r="23" spans="1:18" ht="16.5" customHeight="1">
      <c r="A23" s="95" t="s">
        <v>104</v>
      </c>
      <c r="B23" s="94" t="s">
        <v>102</v>
      </c>
      <c r="C23" s="90">
        <v>767.909312</v>
      </c>
      <c r="D23" s="90">
        <v>545.94075699999996</v>
      </c>
      <c r="E23" s="90">
        <v>818.08549600000003</v>
      </c>
      <c r="F23" s="90">
        <v>759.13375199999996</v>
      </c>
      <c r="G23" s="90">
        <v>631.97904200000005</v>
      </c>
      <c r="H23" s="91">
        <v>699.93424700000003</v>
      </c>
      <c r="I23" s="90"/>
      <c r="J23" s="90"/>
      <c r="K23" s="90"/>
      <c r="L23" s="90"/>
      <c r="M23" s="90"/>
      <c r="N23" s="90"/>
      <c r="O23" s="89" t="str">
        <f>IF(N23="","",SUM(C23:N23))</f>
        <v/>
      </c>
      <c r="P23" s="88">
        <f>SUM(C23:N23)</f>
        <v>4222.9826060000005</v>
      </c>
    </row>
    <row r="24" spans="1:18" ht="16.5" customHeight="1">
      <c r="A24" s="93" t="s">
        <v>103</v>
      </c>
      <c r="B24" s="92" t="s">
        <v>102</v>
      </c>
      <c r="C24" s="90">
        <v>317.87565000000001</v>
      </c>
      <c r="D24" s="90">
        <v>354.87838299999999</v>
      </c>
      <c r="E24" s="90">
        <v>291.40770300000003</v>
      </c>
      <c r="F24" s="90">
        <v>337.10087099999998</v>
      </c>
      <c r="G24" s="90">
        <v>309.63304399999998</v>
      </c>
      <c r="H24" s="91">
        <v>273.25402300000002</v>
      </c>
      <c r="I24" s="90">
        <v>259.60182700000001</v>
      </c>
      <c r="J24" s="90">
        <v>333.15180600000002</v>
      </c>
      <c r="K24" s="90">
        <v>268.71666399999998</v>
      </c>
      <c r="L24" s="90">
        <v>401.08375000000001</v>
      </c>
      <c r="M24" s="90">
        <v>331.66011099999997</v>
      </c>
      <c r="N24" s="90">
        <v>401.34263199999998</v>
      </c>
      <c r="O24" s="89">
        <f>IF(N24="","",SUM(C24:N24))</f>
        <v>3879.7064639999999</v>
      </c>
      <c r="P24" s="88">
        <f>SUM(C24:INDEX(C24:N24,$T$1))</f>
        <v>1884.149674</v>
      </c>
    </row>
    <row r="25" spans="1:18" ht="16.5" customHeight="1">
      <c r="A25" s="102" t="s">
        <v>103</v>
      </c>
      <c r="B25" s="94" t="s">
        <v>102</v>
      </c>
      <c r="C25" s="90">
        <v>350.22198600000002</v>
      </c>
      <c r="D25" s="90">
        <v>418.71189399999997</v>
      </c>
      <c r="E25" s="90">
        <v>555.12702100000001</v>
      </c>
      <c r="F25" s="90">
        <v>462.87496399999998</v>
      </c>
      <c r="G25" s="90">
        <v>408.55349999999999</v>
      </c>
      <c r="H25" s="91">
        <v>396.96560799999997</v>
      </c>
      <c r="I25" s="90"/>
      <c r="J25" s="90"/>
      <c r="K25" s="90"/>
      <c r="L25" s="90"/>
      <c r="M25" s="90"/>
      <c r="N25" s="90"/>
      <c r="O25" s="89" t="str">
        <f>IF(N25="","",SUM(C25:N25))</f>
        <v/>
      </c>
      <c r="P25" s="88">
        <f>SUM(C25:N25)</f>
        <v>2592.4549729999999</v>
      </c>
    </row>
    <row r="26" spans="1:18" ht="16.5" customHeight="1">
      <c r="A26" s="98" t="s">
        <v>201</v>
      </c>
      <c r="B26" s="98"/>
      <c r="C26" s="98"/>
      <c r="D26" s="98"/>
      <c r="E26" s="98"/>
      <c r="F26" s="98"/>
      <c r="G26" s="98"/>
      <c r="H26" s="98"/>
      <c r="I26" s="98"/>
      <c r="J26" s="98"/>
      <c r="K26" s="98"/>
      <c r="L26" s="98"/>
      <c r="M26" s="98"/>
      <c r="N26" s="98"/>
      <c r="O26" s="98"/>
      <c r="P26" s="115"/>
      <c r="Q26" s="110"/>
    </row>
    <row r="27" spans="1:18" ht="16.5" customHeight="1">
      <c r="A27" s="93" t="s">
        <v>104</v>
      </c>
      <c r="B27" s="92" t="s">
        <v>102</v>
      </c>
      <c r="C27" s="90">
        <v>19.706499999999998</v>
      </c>
      <c r="D27" s="90">
        <v>69.432699999999997</v>
      </c>
      <c r="E27" s="90">
        <v>17.9511</v>
      </c>
      <c r="F27" s="90">
        <v>19.855799999999999</v>
      </c>
      <c r="G27" s="90">
        <v>18.765999999999998</v>
      </c>
      <c r="H27" s="91">
        <v>13.038500000000001</v>
      </c>
      <c r="I27" s="90">
        <v>14.904199999999999</v>
      </c>
      <c r="J27" s="90">
        <v>66.357900000000001</v>
      </c>
      <c r="K27" s="90">
        <v>14.203099999999999</v>
      </c>
      <c r="L27" s="90">
        <v>17.128799999999998</v>
      </c>
      <c r="M27" s="90">
        <v>12.3881</v>
      </c>
      <c r="N27" s="90">
        <v>13.245900000000001</v>
      </c>
      <c r="O27" s="89">
        <f>IF(N27="","",SUM(C27:N27))</f>
        <v>296.97860000000003</v>
      </c>
      <c r="P27" s="88">
        <f>SUM(C27:INDEX(C27:N27,$T$1))</f>
        <v>158.75059999999999</v>
      </c>
    </row>
    <row r="28" spans="1:18" ht="16.5" customHeight="1">
      <c r="A28" s="95" t="s">
        <v>104</v>
      </c>
      <c r="B28" s="94" t="s">
        <v>102</v>
      </c>
      <c r="C28" s="90">
        <v>5.0808999999999997</v>
      </c>
      <c r="D28" s="90">
        <v>14.9861</v>
      </c>
      <c r="E28" s="114">
        <v>73.159300000000002</v>
      </c>
      <c r="F28" s="90">
        <v>10.7401</v>
      </c>
      <c r="G28" s="90">
        <v>12.311500000000001</v>
      </c>
      <c r="H28" s="91">
        <v>10.336399999999999</v>
      </c>
      <c r="I28" s="90"/>
      <c r="J28" s="90"/>
      <c r="K28" s="90"/>
      <c r="L28" s="90"/>
      <c r="M28" s="90"/>
      <c r="N28" s="90"/>
      <c r="O28" s="89" t="str">
        <f>IF(N28="","",SUM(C28:N28))</f>
        <v/>
      </c>
      <c r="P28" s="88">
        <f>SUM(C28:N28)</f>
        <v>126.6143</v>
      </c>
    </row>
    <row r="29" spans="1:18" ht="16.5" customHeight="1">
      <c r="A29" s="93" t="s">
        <v>103</v>
      </c>
      <c r="B29" s="92" t="s">
        <v>102</v>
      </c>
      <c r="C29" s="90">
        <v>18.210999999999999</v>
      </c>
      <c r="D29" s="90">
        <v>7.4908000000000001</v>
      </c>
      <c r="E29" s="90">
        <v>16.9984</v>
      </c>
      <c r="F29" s="90">
        <v>19.0136</v>
      </c>
      <c r="G29" s="90">
        <v>17.279199999999999</v>
      </c>
      <c r="H29" s="91">
        <v>12.516999999999999</v>
      </c>
      <c r="I29" s="90">
        <v>14.2301</v>
      </c>
      <c r="J29" s="90">
        <v>9.4185999999999996</v>
      </c>
      <c r="K29" s="90">
        <v>12.9274</v>
      </c>
      <c r="L29" s="90">
        <v>16.159700000000001</v>
      </c>
      <c r="M29" s="90">
        <v>11.269</v>
      </c>
      <c r="N29" s="90">
        <v>12.215299999999999</v>
      </c>
      <c r="O29" s="89">
        <f>IF(N29="","",SUM(C29:N29))</f>
        <v>167.73009999999999</v>
      </c>
      <c r="P29" s="88">
        <f>SUM(C29:INDEX(C29:N29,$T$1))</f>
        <v>91.509999999999991</v>
      </c>
    </row>
    <row r="30" spans="1:18" ht="16.5" customHeight="1">
      <c r="A30" s="102" t="s">
        <v>103</v>
      </c>
      <c r="B30" s="94" t="s">
        <v>102</v>
      </c>
      <c r="C30" s="90">
        <v>4.3235999999999999</v>
      </c>
      <c r="D30" s="90">
        <v>13.507099999999999</v>
      </c>
      <c r="E30" s="90">
        <v>11.697800000000001</v>
      </c>
      <c r="F30" s="90">
        <v>10.529</v>
      </c>
      <c r="G30" s="90">
        <v>11.4537</v>
      </c>
      <c r="H30" s="91">
        <v>9.5815999999999999</v>
      </c>
      <c r="I30" s="90"/>
      <c r="J30" s="90"/>
      <c r="K30" s="90"/>
      <c r="L30" s="90"/>
      <c r="M30" s="90"/>
      <c r="N30" s="90"/>
      <c r="O30" s="89" t="str">
        <f>IF(N30="","",SUM(C30:N30))</f>
        <v/>
      </c>
      <c r="P30" s="88">
        <f>SUM(C30:N30)</f>
        <v>61.092800000000004</v>
      </c>
    </row>
    <row r="31" spans="1:18" ht="16.5" customHeight="1">
      <c r="A31" s="98" t="s">
        <v>145</v>
      </c>
      <c r="B31" s="97"/>
      <c r="C31" s="97"/>
      <c r="D31" s="97"/>
      <c r="E31" s="97"/>
      <c r="F31" s="97"/>
      <c r="G31" s="97"/>
      <c r="H31" s="97"/>
      <c r="I31" s="97"/>
      <c r="J31" s="97"/>
      <c r="K31" s="97"/>
      <c r="L31" s="97"/>
      <c r="M31" s="97"/>
      <c r="N31" s="97"/>
      <c r="O31" s="97"/>
      <c r="P31" s="96"/>
      <c r="Q31" s="110"/>
      <c r="R31" s="110"/>
    </row>
    <row r="32" spans="1:18" ht="16.5" customHeight="1">
      <c r="A32" s="93" t="s">
        <v>104</v>
      </c>
      <c r="B32" s="92" t="s">
        <v>102</v>
      </c>
      <c r="C32" s="90">
        <v>22.948892000000001</v>
      </c>
      <c r="D32" s="90">
        <v>71.581180000000003</v>
      </c>
      <c r="E32" s="90">
        <v>22.478611999999998</v>
      </c>
      <c r="F32" s="90">
        <v>23.373139999999999</v>
      </c>
      <c r="G32" s="90">
        <v>22.577415999999999</v>
      </c>
      <c r="H32" s="91">
        <v>16.014458000000001</v>
      </c>
      <c r="I32" s="90">
        <v>18.457077999999999</v>
      </c>
      <c r="J32" s="90">
        <v>69.554556000000005</v>
      </c>
      <c r="K32" s="90">
        <v>17.580272000000001</v>
      </c>
      <c r="L32" s="90">
        <v>19.839402</v>
      </c>
      <c r="M32" s="90">
        <v>15.685128000000001</v>
      </c>
      <c r="N32" s="90">
        <v>16.694866000000001</v>
      </c>
      <c r="O32" s="89">
        <f>IF(N32="","",SUM(C32:N32))</f>
        <v>336.78499999999997</v>
      </c>
      <c r="P32" s="88">
        <f>SUM(C32:INDEX(C32:N32,$T$1))</f>
        <v>178.97369799999998</v>
      </c>
    </row>
    <row r="33" spans="1:18" ht="16.5" customHeight="1">
      <c r="A33" s="95" t="s">
        <v>104</v>
      </c>
      <c r="B33" s="94" t="s">
        <v>102</v>
      </c>
      <c r="C33" s="90">
        <v>8.2930679999999999</v>
      </c>
      <c r="D33" s="90">
        <v>18.439824000000002</v>
      </c>
      <c r="E33" s="90">
        <v>76.434714</v>
      </c>
      <c r="F33" s="90">
        <v>14.432366</v>
      </c>
      <c r="G33" s="90">
        <v>16.204636000000001</v>
      </c>
      <c r="H33" s="91">
        <v>13.324584</v>
      </c>
      <c r="I33" s="90"/>
      <c r="J33" s="90"/>
      <c r="K33" s="90"/>
      <c r="L33" s="90"/>
      <c r="M33" s="90"/>
      <c r="N33" s="90"/>
      <c r="O33" s="89" t="str">
        <f>IF(N33="","",SUM(C33:N33))</f>
        <v/>
      </c>
      <c r="P33" s="88">
        <f>SUM(C33:N33)</f>
        <v>147.12919199999999</v>
      </c>
    </row>
    <row r="34" spans="1:18" ht="16.5" customHeight="1">
      <c r="A34" s="93" t="s">
        <v>103</v>
      </c>
      <c r="B34" s="92" t="s">
        <v>102</v>
      </c>
      <c r="C34" s="90">
        <v>21.063020000000002</v>
      </c>
      <c r="D34" s="90">
        <v>9.1592920000000007</v>
      </c>
      <c r="E34" s="90">
        <v>21.026484</v>
      </c>
      <c r="F34" s="90">
        <v>21.998380000000001</v>
      </c>
      <c r="G34" s="90">
        <v>20.787568</v>
      </c>
      <c r="H34" s="91">
        <v>15.16072</v>
      </c>
      <c r="I34" s="90">
        <v>17.332761999999999</v>
      </c>
      <c r="J34" s="90">
        <v>12.169636000000001</v>
      </c>
      <c r="K34" s="90">
        <v>15.916804000000001</v>
      </c>
      <c r="L34" s="90">
        <v>18.577766</v>
      </c>
      <c r="M34" s="90">
        <v>13.93571</v>
      </c>
      <c r="N34" s="90">
        <v>15.172434000000001</v>
      </c>
      <c r="O34" s="89">
        <f>IF(N34="","",SUM(C34:N34))</f>
        <v>202.30057600000001</v>
      </c>
      <c r="P34" s="88">
        <f>SUM(C34:INDEX(C34:N34,$T$1))</f>
        <v>109.19546399999999</v>
      </c>
    </row>
    <row r="35" spans="1:18" ht="16.5" customHeight="1">
      <c r="A35" s="102" t="s">
        <v>103</v>
      </c>
      <c r="B35" s="94" t="s">
        <v>102</v>
      </c>
      <c r="C35" s="90">
        <v>7.1736380000000004</v>
      </c>
      <c r="D35" s="90">
        <v>16.546859999999999</v>
      </c>
      <c r="E35" s="90">
        <v>14.400172</v>
      </c>
      <c r="F35" s="90">
        <v>13.724508</v>
      </c>
      <c r="G35" s="90">
        <v>14.908277999999999</v>
      </c>
      <c r="H35" s="91">
        <v>12.340854</v>
      </c>
      <c r="I35" s="90"/>
      <c r="J35" s="90"/>
      <c r="K35" s="90"/>
      <c r="L35" s="90"/>
      <c r="M35" s="90"/>
      <c r="N35" s="90"/>
      <c r="O35" s="89" t="str">
        <f>IF(N35="","",SUM(C35:N35))</f>
        <v/>
      </c>
      <c r="P35" s="88">
        <f>SUM(C35:N35)</f>
        <v>79.094310000000007</v>
      </c>
    </row>
    <row r="36" spans="1:18" ht="16.5" customHeight="1">
      <c r="A36" s="98" t="s">
        <v>144</v>
      </c>
      <c r="B36" s="97"/>
      <c r="C36" s="97"/>
      <c r="D36" s="97"/>
      <c r="E36" s="97"/>
      <c r="F36" s="97"/>
      <c r="G36" s="97"/>
      <c r="H36" s="97"/>
      <c r="I36" s="97"/>
      <c r="J36" s="97"/>
      <c r="K36" s="97"/>
      <c r="L36" s="97"/>
      <c r="M36" s="97"/>
      <c r="N36" s="97"/>
      <c r="O36" s="97"/>
      <c r="P36" s="96"/>
      <c r="Q36" s="110"/>
      <c r="R36" s="110"/>
    </row>
    <row r="37" spans="1:18" ht="16.5" customHeight="1">
      <c r="A37" s="93" t="s">
        <v>104</v>
      </c>
      <c r="B37" s="92" t="s">
        <v>102</v>
      </c>
      <c r="C37" s="90">
        <v>416.00229999999999</v>
      </c>
      <c r="D37" s="90">
        <v>332.23410000000001</v>
      </c>
      <c r="E37" s="90">
        <v>190.2467</v>
      </c>
      <c r="F37" s="90">
        <v>233.34700000000001</v>
      </c>
      <c r="G37" s="90">
        <v>203.74039999999999</v>
      </c>
      <c r="H37" s="91">
        <v>127.3223</v>
      </c>
      <c r="I37" s="90">
        <v>146.73769999999999</v>
      </c>
      <c r="J37" s="90">
        <v>421.80590000000001</v>
      </c>
      <c r="K37" s="114">
        <v>343.54129999999998</v>
      </c>
      <c r="L37" s="114">
        <v>375.88459999999998</v>
      </c>
      <c r="M37" s="90">
        <v>395.95460000000003</v>
      </c>
      <c r="N37" s="90">
        <v>277.53440000000001</v>
      </c>
      <c r="O37" s="89">
        <f>IF(N37="","",SUM(C37:N37))</f>
        <v>3464.3512999999998</v>
      </c>
      <c r="P37" s="88">
        <f>SUM(C37:INDEX(C37:N37,$T$1))</f>
        <v>1502.8928000000001</v>
      </c>
    </row>
    <row r="38" spans="1:18" ht="16.5" customHeight="1">
      <c r="A38" s="95" t="s">
        <v>104</v>
      </c>
      <c r="B38" s="94" t="s">
        <v>102</v>
      </c>
      <c r="C38" s="114">
        <v>235.45419999999999</v>
      </c>
      <c r="D38" s="114">
        <v>404.62020000000001</v>
      </c>
      <c r="E38" s="114">
        <v>209.18369999999999</v>
      </c>
      <c r="F38" s="90">
        <v>239.52930000000001</v>
      </c>
      <c r="G38" s="90">
        <v>169.45650000000001</v>
      </c>
      <c r="H38" s="91">
        <v>342.4699</v>
      </c>
      <c r="I38" s="90"/>
      <c r="J38" s="90"/>
      <c r="K38" s="90"/>
      <c r="L38" s="90"/>
      <c r="M38" s="90"/>
      <c r="N38" s="90"/>
      <c r="O38" s="89" t="str">
        <f>IF(N38="","",SUM(C38:N38))</f>
        <v/>
      </c>
      <c r="P38" s="88">
        <f>SUM(C38:N38)</f>
        <v>1600.7138</v>
      </c>
    </row>
    <row r="39" spans="1:18" ht="16.5" customHeight="1">
      <c r="A39" s="93" t="s">
        <v>103</v>
      </c>
      <c r="B39" s="92" t="s">
        <v>102</v>
      </c>
      <c r="C39" s="90">
        <v>136.65450000000001</v>
      </c>
      <c r="D39" s="90">
        <v>93.738900000000001</v>
      </c>
      <c r="E39" s="90">
        <v>98.892300000000006</v>
      </c>
      <c r="F39" s="90">
        <v>130.5737</v>
      </c>
      <c r="G39" s="90">
        <v>161.07579999999999</v>
      </c>
      <c r="H39" s="91">
        <v>125.16540000000001</v>
      </c>
      <c r="I39" s="90">
        <v>116.29510000000001</v>
      </c>
      <c r="J39" s="90">
        <v>143.4555</v>
      </c>
      <c r="K39" s="90">
        <v>125.36320000000001</v>
      </c>
      <c r="L39" s="90">
        <v>232.9033</v>
      </c>
      <c r="M39" s="90">
        <v>247.3879</v>
      </c>
      <c r="N39" s="90">
        <v>243.7621</v>
      </c>
      <c r="O39" s="89">
        <f>IF(N39="","",SUM(C39:N39))</f>
        <v>1855.2676999999999</v>
      </c>
      <c r="P39" s="88">
        <f>SUM(C39:INDEX(C39:N39,$T$1))</f>
        <v>746.10059999999999</v>
      </c>
    </row>
    <row r="40" spans="1:18" ht="16.5" customHeight="1">
      <c r="A40" s="102" t="s">
        <v>103</v>
      </c>
      <c r="B40" s="94" t="s">
        <v>102</v>
      </c>
      <c r="C40" s="90">
        <v>205.6481</v>
      </c>
      <c r="D40" s="90">
        <v>400.49169999999998</v>
      </c>
      <c r="E40" s="90">
        <v>184.77010000000001</v>
      </c>
      <c r="F40" s="90">
        <v>198.58160000000001</v>
      </c>
      <c r="G40" s="90">
        <v>168.25460000000001</v>
      </c>
      <c r="H40" s="91">
        <v>176.4007</v>
      </c>
      <c r="I40" s="90"/>
      <c r="J40" s="90"/>
      <c r="K40" s="90"/>
      <c r="L40" s="90"/>
      <c r="M40" s="90"/>
      <c r="N40" s="90"/>
      <c r="O40" s="89" t="str">
        <f>IF(N40="","",SUM(C40:N40))</f>
        <v/>
      </c>
      <c r="P40" s="88">
        <f>SUM(C40:N40)</f>
        <v>1334.1467999999998</v>
      </c>
    </row>
    <row r="41" spans="1:18" ht="16.5" customHeight="1">
      <c r="A41" s="98" t="s">
        <v>200</v>
      </c>
      <c r="B41" s="97"/>
      <c r="C41" s="97"/>
      <c r="D41" s="97"/>
      <c r="E41" s="97"/>
      <c r="F41" s="97"/>
      <c r="G41" s="97"/>
      <c r="H41" s="97"/>
      <c r="I41" s="97"/>
      <c r="J41" s="97"/>
      <c r="K41" s="97"/>
      <c r="L41" s="97"/>
      <c r="M41" s="97"/>
      <c r="N41" s="97"/>
      <c r="O41" s="97"/>
      <c r="P41" s="96"/>
      <c r="Q41" s="110"/>
    </row>
    <row r="42" spans="1:18" ht="16.5" customHeight="1">
      <c r="A42" s="93" t="s">
        <v>104</v>
      </c>
      <c r="B42" s="92" t="s">
        <v>102</v>
      </c>
      <c r="C42" s="90">
        <v>53.463500000000003</v>
      </c>
      <c r="D42" s="90">
        <v>61.237000000000002</v>
      </c>
      <c r="E42" s="90">
        <v>51.670499999999997</v>
      </c>
      <c r="F42" s="90">
        <v>49.382899999999999</v>
      </c>
      <c r="G42" s="90">
        <v>58.450200000000002</v>
      </c>
      <c r="H42" s="91">
        <v>50.408999999999999</v>
      </c>
      <c r="I42" s="90">
        <v>55.985599999999998</v>
      </c>
      <c r="J42" s="90">
        <v>49.424500000000002</v>
      </c>
      <c r="K42" s="90">
        <v>70.5364</v>
      </c>
      <c r="L42" s="90">
        <v>46.515300000000003</v>
      </c>
      <c r="M42" s="90">
        <v>57.192900000000002</v>
      </c>
      <c r="N42" s="90">
        <v>58.453800000000001</v>
      </c>
      <c r="O42" s="89">
        <f>IF(N42="","",SUM(C42:N42))</f>
        <v>662.72160000000008</v>
      </c>
      <c r="P42" s="88">
        <f>SUM(C42:INDEX(C42:N42,$T$1))</f>
        <v>324.61310000000003</v>
      </c>
    </row>
    <row r="43" spans="1:18" ht="16.5" customHeight="1">
      <c r="A43" s="95" t="s">
        <v>104</v>
      </c>
      <c r="B43" s="94" t="s">
        <v>102</v>
      </c>
      <c r="C43" s="90">
        <v>46.548400000000001</v>
      </c>
      <c r="D43" s="90">
        <v>52.6569</v>
      </c>
      <c r="E43" s="90">
        <v>51.454000000000001</v>
      </c>
      <c r="F43" s="90">
        <v>52.678400000000003</v>
      </c>
      <c r="G43" s="90">
        <v>48.7926</v>
      </c>
      <c r="H43" s="91">
        <v>44.031999999999996</v>
      </c>
      <c r="I43" s="90"/>
      <c r="J43" s="90"/>
      <c r="K43" s="90"/>
      <c r="L43" s="90"/>
      <c r="M43" s="90"/>
      <c r="N43" s="90"/>
      <c r="O43" s="89" t="str">
        <f>IF(N43="","",SUM(C43:N43))</f>
        <v/>
      </c>
      <c r="P43" s="88">
        <f>SUM(C43:N43)</f>
        <v>296.16230000000002</v>
      </c>
    </row>
    <row r="44" spans="1:18" ht="16.5" customHeight="1">
      <c r="A44" s="93" t="s">
        <v>103</v>
      </c>
      <c r="B44" s="92" t="s">
        <v>102</v>
      </c>
      <c r="C44" s="90">
        <v>12.652100000000001</v>
      </c>
      <c r="D44" s="90">
        <v>12.4476</v>
      </c>
      <c r="E44" s="90">
        <v>9.4085000000000001</v>
      </c>
      <c r="F44" s="90">
        <v>11.581099999999999</v>
      </c>
      <c r="G44" s="90">
        <v>10.652100000000001</v>
      </c>
      <c r="H44" s="91">
        <v>9.2269000000000005</v>
      </c>
      <c r="I44" s="90">
        <v>11.136900000000001</v>
      </c>
      <c r="J44" s="90">
        <v>11.8688</v>
      </c>
      <c r="K44" s="90">
        <v>18.063600000000001</v>
      </c>
      <c r="L44" s="90">
        <v>13.5558</v>
      </c>
      <c r="M44" s="90">
        <v>15.2836</v>
      </c>
      <c r="N44" s="90">
        <v>16.2913</v>
      </c>
      <c r="O44" s="89">
        <f>IF(N44="","",SUM(C44:N44))</f>
        <v>152.16830000000002</v>
      </c>
      <c r="P44" s="88">
        <f>SUM(C44:INDEX(C44:N44,$T$1))</f>
        <v>65.968299999999999</v>
      </c>
    </row>
    <row r="45" spans="1:18" ht="16.5" customHeight="1">
      <c r="A45" s="102" t="s">
        <v>103</v>
      </c>
      <c r="B45" s="94" t="s">
        <v>102</v>
      </c>
      <c r="C45" s="90">
        <v>12.7883</v>
      </c>
      <c r="D45" s="90">
        <v>10.2484</v>
      </c>
      <c r="E45" s="90">
        <v>11.9297</v>
      </c>
      <c r="F45" s="90">
        <v>11.686400000000001</v>
      </c>
      <c r="G45" s="90">
        <v>9.1286000000000005</v>
      </c>
      <c r="H45" s="91">
        <v>6.0137999999999998</v>
      </c>
      <c r="I45" s="90"/>
      <c r="J45" s="90"/>
      <c r="K45" s="90"/>
      <c r="L45" s="90"/>
      <c r="M45" s="90"/>
      <c r="N45" s="90"/>
      <c r="O45" s="89" t="str">
        <f>IF(N45="","",SUM(C45:N45))</f>
        <v/>
      </c>
      <c r="P45" s="88">
        <f>SUM(C45:N45)</f>
        <v>61.795199999999994</v>
      </c>
    </row>
    <row r="46" spans="1:18" ht="16.5" customHeight="1">
      <c r="A46" s="98" t="s">
        <v>199</v>
      </c>
      <c r="B46" s="97"/>
      <c r="C46" s="97"/>
      <c r="D46" s="97"/>
      <c r="E46" s="97"/>
      <c r="F46" s="97"/>
      <c r="G46" s="97"/>
      <c r="H46" s="97"/>
      <c r="I46" s="97"/>
      <c r="J46" s="97"/>
      <c r="K46" s="97"/>
      <c r="L46" s="97"/>
      <c r="M46" s="97"/>
      <c r="N46" s="97"/>
      <c r="O46" s="97"/>
      <c r="P46" s="96"/>
      <c r="Q46" s="110"/>
      <c r="R46" s="110"/>
    </row>
    <row r="47" spans="1:18" ht="16.5" customHeight="1">
      <c r="A47" s="93" t="s">
        <v>104</v>
      </c>
      <c r="B47" s="92" t="s">
        <v>102</v>
      </c>
      <c r="C47" s="100">
        <v>1102.3667210000001</v>
      </c>
      <c r="D47" s="100">
        <v>1429.2295220000001</v>
      </c>
      <c r="E47" s="100">
        <v>1333.4095970000001</v>
      </c>
      <c r="F47" s="100">
        <v>1141.937977</v>
      </c>
      <c r="G47" s="100">
        <v>869.87385900000004</v>
      </c>
      <c r="H47" s="100">
        <v>954.41036799999995</v>
      </c>
      <c r="I47" s="113">
        <v>928.62559099999999</v>
      </c>
      <c r="J47" s="100">
        <v>1280.9215919999999</v>
      </c>
      <c r="K47" s="100">
        <v>1194.1717389999999</v>
      </c>
      <c r="L47" s="100">
        <v>1430.4890270000001</v>
      </c>
      <c r="M47" s="100">
        <v>1299.7674950000001</v>
      </c>
      <c r="N47" s="100">
        <v>1192.483493</v>
      </c>
      <c r="O47" s="89">
        <f>IF(N47="","",SUM(C47:N47))</f>
        <v>14157.686980999999</v>
      </c>
      <c r="P47" s="88">
        <f>SUM(C47:INDEX(C47:N47,$T$1))</f>
        <v>6831.2280439999995</v>
      </c>
    </row>
    <row r="48" spans="1:18" ht="16.5" customHeight="1">
      <c r="A48" s="95" t="s">
        <v>104</v>
      </c>
      <c r="B48" s="94" t="s">
        <v>102</v>
      </c>
      <c r="C48" s="112">
        <v>1146.9158440000001</v>
      </c>
      <c r="D48" s="112">
        <v>1112.70102</v>
      </c>
      <c r="E48" s="112">
        <v>1244.2140099999999</v>
      </c>
      <c r="F48" s="112">
        <v>1222.3271950000001</v>
      </c>
      <c r="G48" s="112">
        <v>964.74547099999995</v>
      </c>
      <c r="H48" s="111">
        <v>1178.458261</v>
      </c>
      <c r="I48" s="100"/>
      <c r="J48" s="100"/>
      <c r="K48" s="100"/>
      <c r="L48" s="100"/>
      <c r="M48" s="100"/>
      <c r="N48" s="100"/>
      <c r="O48" s="89" t="str">
        <f>IF(N48="","",SUM(C48:N48))</f>
        <v/>
      </c>
      <c r="P48" s="88">
        <f>SUM(C48:N48)</f>
        <v>6869.361801</v>
      </c>
    </row>
    <row r="49" spans="1:18" ht="16.5" customHeight="1">
      <c r="A49" s="93" t="s">
        <v>103</v>
      </c>
      <c r="B49" s="92" t="s">
        <v>102</v>
      </c>
      <c r="C49" s="90">
        <v>590.71011599999997</v>
      </c>
      <c r="D49" s="90">
        <v>560.68491600000004</v>
      </c>
      <c r="E49" s="90">
        <v>488.93654099999998</v>
      </c>
      <c r="F49" s="90">
        <v>628.59573599999999</v>
      </c>
      <c r="G49" s="90">
        <v>586.32438100000002</v>
      </c>
      <c r="H49" s="91">
        <v>503.28828099999998</v>
      </c>
      <c r="I49" s="90">
        <v>486.73361899999998</v>
      </c>
      <c r="J49" s="90">
        <v>564.66181900000004</v>
      </c>
      <c r="K49" s="90">
        <v>495.40550999999999</v>
      </c>
      <c r="L49" s="90">
        <v>725.85985700000003</v>
      </c>
      <c r="M49" s="90">
        <v>682.48657700000001</v>
      </c>
      <c r="N49" s="90">
        <v>761.74376700000005</v>
      </c>
      <c r="O49" s="89">
        <f>IF(N49="","",SUM(C49:N49))</f>
        <v>7075.4311199999993</v>
      </c>
      <c r="P49" s="88">
        <f>SUM(C49:INDEX(C49:N49,$T$1))</f>
        <v>3358.5399709999997</v>
      </c>
    </row>
    <row r="50" spans="1:18" ht="16.5" customHeight="1">
      <c r="A50" s="102" t="s">
        <v>103</v>
      </c>
      <c r="B50" s="94" t="s">
        <v>102</v>
      </c>
      <c r="C50" s="90">
        <v>641.87489200000005</v>
      </c>
      <c r="D50" s="90">
        <v>911.54992900000002</v>
      </c>
      <c r="E50" s="90">
        <v>832.47443499999997</v>
      </c>
      <c r="F50" s="90">
        <v>814.75285699999995</v>
      </c>
      <c r="G50" s="90">
        <v>674.46124799999996</v>
      </c>
      <c r="H50" s="91">
        <v>646.78001800000004</v>
      </c>
      <c r="I50" s="90"/>
      <c r="J50" s="90"/>
      <c r="K50" s="90"/>
      <c r="L50" s="90"/>
      <c r="M50" s="90"/>
      <c r="N50" s="90"/>
      <c r="O50" s="89" t="str">
        <f>IF(N50="","",SUM(C50:N50))</f>
        <v/>
      </c>
      <c r="P50" s="88">
        <f>SUM(C50:N50)</f>
        <v>4521.8933790000001</v>
      </c>
    </row>
    <row r="51" spans="1:18" ht="16.5" customHeight="1">
      <c r="A51" s="98" t="s">
        <v>138</v>
      </c>
      <c r="B51" s="97"/>
      <c r="C51" s="97"/>
      <c r="D51" s="97"/>
      <c r="E51" s="97"/>
      <c r="F51" s="97"/>
      <c r="G51" s="97"/>
      <c r="H51" s="97"/>
      <c r="I51" s="97"/>
      <c r="J51" s="97"/>
      <c r="K51" s="97"/>
      <c r="L51" s="97"/>
      <c r="M51" s="97"/>
      <c r="N51" s="97"/>
      <c r="O51" s="97"/>
      <c r="P51" s="96"/>
      <c r="Q51" s="110"/>
    </row>
    <row r="52" spans="1:18" ht="16.5" customHeight="1">
      <c r="A52" s="93" t="s">
        <v>104</v>
      </c>
      <c r="B52" s="92" t="s">
        <v>102</v>
      </c>
      <c r="C52" s="90">
        <v>119.9363</v>
      </c>
      <c r="D52" s="90">
        <v>151.68940000000001</v>
      </c>
      <c r="E52" s="90">
        <v>195.41319999999999</v>
      </c>
      <c r="F52" s="90">
        <v>269.25290000000001</v>
      </c>
      <c r="G52" s="90">
        <v>213.89510000000001</v>
      </c>
      <c r="H52" s="91">
        <v>167.58519999999999</v>
      </c>
      <c r="I52" s="90">
        <v>165.34299999999999</v>
      </c>
      <c r="J52" s="90">
        <v>120.7354</v>
      </c>
      <c r="K52" s="90">
        <v>149.53049999999999</v>
      </c>
      <c r="L52" s="90">
        <v>215.85489999999999</v>
      </c>
      <c r="M52" s="90">
        <v>140.77539999999999</v>
      </c>
      <c r="N52" s="90">
        <v>240.5</v>
      </c>
      <c r="O52" s="89">
        <f>IF(N52="","",SUM(C52:N52))</f>
        <v>2150.5113000000001</v>
      </c>
      <c r="P52" s="88">
        <f>SUM(C52:INDEX(C52:N52,$T$1))</f>
        <v>1117.7720999999999</v>
      </c>
    </row>
    <row r="53" spans="1:18" ht="16.5" customHeight="1">
      <c r="A53" s="95" t="s">
        <v>104</v>
      </c>
      <c r="B53" s="94" t="s">
        <v>102</v>
      </c>
      <c r="C53" s="90">
        <v>51.7014</v>
      </c>
      <c r="D53" s="90">
        <v>257.06790000000001</v>
      </c>
      <c r="E53" s="90">
        <v>79.159199999999998</v>
      </c>
      <c r="F53" s="90">
        <v>274.86669999999998</v>
      </c>
      <c r="G53" s="90">
        <v>250.6746</v>
      </c>
      <c r="H53" s="91">
        <v>210.87469999999999</v>
      </c>
      <c r="I53" s="90"/>
      <c r="J53" s="90"/>
      <c r="K53" s="90"/>
      <c r="L53" s="90"/>
      <c r="M53" s="90"/>
      <c r="N53" s="90"/>
      <c r="O53" s="89" t="str">
        <f>IF(N53="","",SUM(C53:N53))</f>
        <v/>
      </c>
      <c r="P53" s="88">
        <f>SUM(C53:N53)</f>
        <v>1124.3445000000002</v>
      </c>
    </row>
    <row r="54" spans="1:18" ht="16.5" customHeight="1">
      <c r="A54" s="93" t="s">
        <v>103</v>
      </c>
      <c r="B54" s="92" t="s">
        <v>102</v>
      </c>
      <c r="C54" s="90">
        <v>119.60890000000001</v>
      </c>
      <c r="D54" s="90">
        <v>146.2038</v>
      </c>
      <c r="E54" s="90">
        <v>164.3706</v>
      </c>
      <c r="F54" s="90">
        <v>233.14330000000001</v>
      </c>
      <c r="G54" s="90">
        <v>183.80019999999999</v>
      </c>
      <c r="H54" s="91">
        <v>149.84460000000001</v>
      </c>
      <c r="I54" s="90">
        <v>153.04089999999999</v>
      </c>
      <c r="J54" s="90">
        <v>106.27500000000001</v>
      </c>
      <c r="K54" s="90">
        <v>134.42660000000001</v>
      </c>
      <c r="L54" s="90">
        <v>208.1661</v>
      </c>
      <c r="M54" s="90">
        <v>135.88999999999999</v>
      </c>
      <c r="N54" s="90">
        <v>237.7894</v>
      </c>
      <c r="O54" s="89">
        <f>IF(N54="","",SUM(C54:N54))</f>
        <v>1972.5594000000001</v>
      </c>
      <c r="P54" s="88">
        <f>SUM(C54:INDEX(C54:N54,$T$1))</f>
        <v>996.97140000000013</v>
      </c>
    </row>
    <row r="55" spans="1:18" ht="16.5" customHeight="1">
      <c r="A55" s="102" t="s">
        <v>103</v>
      </c>
      <c r="B55" s="94" t="s">
        <v>102</v>
      </c>
      <c r="C55" s="90">
        <v>51.1447</v>
      </c>
      <c r="D55" s="90">
        <v>252.20410000000001</v>
      </c>
      <c r="E55" s="90">
        <v>50.9497</v>
      </c>
      <c r="F55" s="90">
        <v>239.99170000000001</v>
      </c>
      <c r="G55" s="90">
        <v>214.64410000000001</v>
      </c>
      <c r="H55" s="91">
        <v>195.81829999999999</v>
      </c>
      <c r="I55" s="90"/>
      <c r="J55" s="90"/>
      <c r="K55" s="90"/>
      <c r="L55" s="90"/>
      <c r="M55" s="90"/>
      <c r="N55" s="90"/>
      <c r="O55" s="89" t="str">
        <f>IF(N55="","",SUM(C55:N55))</f>
        <v/>
      </c>
      <c r="P55" s="88">
        <f>SUM(C55:N55)</f>
        <v>1004.7526</v>
      </c>
    </row>
    <row r="56" spans="1:18" ht="16.5" customHeight="1">
      <c r="A56" s="98" t="s">
        <v>198</v>
      </c>
      <c r="B56" s="97"/>
      <c r="C56" s="97"/>
      <c r="D56" s="97"/>
      <c r="E56" s="97"/>
      <c r="F56" s="97"/>
      <c r="G56" s="97"/>
      <c r="H56" s="97"/>
      <c r="I56" s="97"/>
      <c r="J56" s="97"/>
      <c r="K56" s="97"/>
      <c r="L56" s="97"/>
      <c r="M56" s="97"/>
      <c r="N56" s="97"/>
      <c r="O56" s="97"/>
      <c r="P56" s="96"/>
      <c r="Q56" s="110"/>
    </row>
    <row r="57" spans="1:18" ht="16.5" customHeight="1">
      <c r="A57" s="93" t="s">
        <v>104</v>
      </c>
      <c r="B57" s="92" t="s">
        <v>102</v>
      </c>
      <c r="C57" s="90">
        <v>114.56033600000001</v>
      </c>
      <c r="D57" s="90">
        <v>130.266032</v>
      </c>
      <c r="E57" s="90">
        <v>104.623288</v>
      </c>
      <c r="F57" s="90">
        <v>128.24792400000001</v>
      </c>
      <c r="G57" s="90">
        <v>137.65803199999999</v>
      </c>
      <c r="H57" s="91">
        <v>94.571675999999997</v>
      </c>
      <c r="I57" s="90">
        <v>85.115632000000005</v>
      </c>
      <c r="J57" s="90">
        <v>76.489084000000005</v>
      </c>
      <c r="K57" s="90">
        <v>78.125684000000007</v>
      </c>
      <c r="L57" s="90">
        <v>81.828940000000003</v>
      </c>
      <c r="M57" s="90">
        <v>68.589796000000007</v>
      </c>
      <c r="N57" s="90">
        <v>64.459460000000007</v>
      </c>
      <c r="O57" s="89">
        <f>IF(N57="","",SUM(C57:N57))</f>
        <v>1164.5358840000001</v>
      </c>
      <c r="P57" s="88">
        <f>SUM(C57:INDEX(C57:N57,$T$1))</f>
        <v>709.92728800000009</v>
      </c>
    </row>
    <row r="58" spans="1:18" ht="16.5" customHeight="1">
      <c r="A58" s="95" t="s">
        <v>104</v>
      </c>
      <c r="B58" s="94" t="s">
        <v>102</v>
      </c>
      <c r="C58" s="90">
        <v>55.580416</v>
      </c>
      <c r="D58" s="90">
        <v>55.808779999999999</v>
      </c>
      <c r="E58" s="90">
        <v>75.324168</v>
      </c>
      <c r="F58" s="90">
        <v>127.006952</v>
      </c>
      <c r="G58" s="90">
        <v>129.70635200000001</v>
      </c>
      <c r="H58" s="91">
        <v>109.70850799999999</v>
      </c>
      <c r="I58" s="90"/>
      <c r="J58" s="90"/>
      <c r="K58" s="90"/>
      <c r="L58" s="90"/>
      <c r="M58" s="90"/>
      <c r="N58" s="90"/>
      <c r="O58" s="89" t="str">
        <f>IF(N58="","",SUM(C58:N58))</f>
        <v/>
      </c>
      <c r="P58" s="88">
        <f>SUM(C58:N58)</f>
        <v>553.135176</v>
      </c>
    </row>
    <row r="59" spans="1:18" ht="16.5" customHeight="1">
      <c r="A59" s="93" t="s">
        <v>103</v>
      </c>
      <c r="B59" s="92" t="s">
        <v>102</v>
      </c>
      <c r="C59" s="90">
        <v>107.305976</v>
      </c>
      <c r="D59" s="90">
        <v>120.66367200000001</v>
      </c>
      <c r="E59" s="90">
        <v>99.314756000000003</v>
      </c>
      <c r="F59" s="90">
        <v>117.10746399999999</v>
      </c>
      <c r="G59" s="90">
        <v>124.416888</v>
      </c>
      <c r="H59" s="91">
        <v>85.250488000000004</v>
      </c>
      <c r="I59" s="90">
        <v>74.148356000000007</v>
      </c>
      <c r="J59" s="90">
        <v>66.941867999999999</v>
      </c>
      <c r="K59" s="90">
        <v>70.490560000000002</v>
      </c>
      <c r="L59" s="90">
        <v>78.417739999999995</v>
      </c>
      <c r="M59" s="90">
        <v>64.788675999999995</v>
      </c>
      <c r="N59" s="90">
        <v>60.754488000000002</v>
      </c>
      <c r="O59" s="89">
        <f>IF(N59="","",SUM(C59:N59))</f>
        <v>1069.6009320000001</v>
      </c>
      <c r="P59" s="88">
        <f>SUM(C59:INDEX(C59:N59,$T$1))</f>
        <v>654.05924400000004</v>
      </c>
    </row>
    <row r="60" spans="1:18" ht="16.5" customHeight="1">
      <c r="A60" s="102" t="s">
        <v>103</v>
      </c>
      <c r="B60" s="94" t="s">
        <v>102</v>
      </c>
      <c r="C60" s="90">
        <v>52.413584</v>
      </c>
      <c r="D60" s="90">
        <v>50.541643999999998</v>
      </c>
      <c r="E60" s="90">
        <v>69.099220000000003</v>
      </c>
      <c r="F60" s="90">
        <v>124.181268</v>
      </c>
      <c r="G60" s="90">
        <v>124.35034</v>
      </c>
      <c r="H60" s="91">
        <v>104.957796</v>
      </c>
      <c r="I60" s="90"/>
      <c r="J60" s="90"/>
      <c r="K60" s="90"/>
      <c r="L60" s="90"/>
      <c r="M60" s="90"/>
      <c r="N60" s="90"/>
      <c r="O60" s="89" t="str">
        <f>IF(N60="","",SUM(C60:N60))</f>
        <v/>
      </c>
      <c r="P60" s="88">
        <f>SUM(C60:N60)</f>
        <v>525.54385200000002</v>
      </c>
    </row>
    <row r="61" spans="1:18" ht="16.5" customHeight="1">
      <c r="A61" s="98" t="s">
        <v>197</v>
      </c>
      <c r="B61" s="97"/>
      <c r="C61" s="97"/>
      <c r="D61" s="97"/>
      <c r="E61" s="97"/>
      <c r="F61" s="97"/>
      <c r="G61" s="97"/>
      <c r="H61" s="97"/>
      <c r="I61" s="97"/>
      <c r="J61" s="97"/>
      <c r="K61" s="97"/>
      <c r="L61" s="97"/>
      <c r="M61" s="97"/>
      <c r="N61" s="97"/>
      <c r="O61" s="97"/>
      <c r="P61" s="96"/>
      <c r="Q61" s="110"/>
      <c r="R61" s="110"/>
    </row>
    <row r="62" spans="1:18" ht="16.5" customHeight="1">
      <c r="A62" s="93" t="s">
        <v>104</v>
      </c>
      <c r="B62" s="92" t="s">
        <v>102</v>
      </c>
      <c r="C62" s="90">
        <v>71.448899999999995</v>
      </c>
      <c r="D62" s="90">
        <v>75.075900000000004</v>
      </c>
      <c r="E62" s="90">
        <v>61.024900000000002</v>
      </c>
      <c r="F62" s="90">
        <v>62.921399999999998</v>
      </c>
      <c r="G62" s="90">
        <v>39.311999999999998</v>
      </c>
      <c r="H62" s="91">
        <v>70.784999999999997</v>
      </c>
      <c r="I62" s="90">
        <v>51.8185</v>
      </c>
      <c r="J62" s="90">
        <v>47.589500000000001</v>
      </c>
      <c r="K62" s="90">
        <v>58.8902</v>
      </c>
      <c r="L62" s="90">
        <v>51.886400000000002</v>
      </c>
      <c r="M62" s="90">
        <v>51.801000000000002</v>
      </c>
      <c r="N62" s="90">
        <v>57.5976</v>
      </c>
      <c r="O62" s="89">
        <f>IF(N62="","",SUM(C62:N62))</f>
        <v>700.15129999999999</v>
      </c>
      <c r="P62" s="88">
        <f>SUM(C62:INDEX(C62:N62,$T$1))</f>
        <v>380.56809999999996</v>
      </c>
    </row>
    <row r="63" spans="1:18" ht="16.5" customHeight="1">
      <c r="A63" s="95" t="s">
        <v>104</v>
      </c>
      <c r="B63" s="94" t="s">
        <v>102</v>
      </c>
      <c r="C63" s="90">
        <v>59.229199999999999</v>
      </c>
      <c r="D63" s="90">
        <v>52.942999999999998</v>
      </c>
      <c r="E63" s="90">
        <v>58.233600000000003</v>
      </c>
      <c r="F63" s="90">
        <v>51.365600000000001</v>
      </c>
      <c r="G63" s="90">
        <v>49.553100000000001</v>
      </c>
      <c r="H63" s="91">
        <v>38.4343</v>
      </c>
      <c r="I63" s="90"/>
      <c r="J63" s="90"/>
      <c r="K63" s="90"/>
      <c r="L63" s="90"/>
      <c r="M63" s="90"/>
      <c r="N63" s="90"/>
      <c r="O63" s="89" t="str">
        <f>IF(N63="","",SUM(C63:N63))</f>
        <v/>
      </c>
      <c r="P63" s="88">
        <f>SUM(C63:N63)</f>
        <v>309.75880000000001</v>
      </c>
    </row>
    <row r="64" spans="1:18" ht="16.5" customHeight="1">
      <c r="A64" s="93" t="s">
        <v>103</v>
      </c>
      <c r="B64" s="92" t="s">
        <v>102</v>
      </c>
      <c r="C64" s="90">
        <v>64.242000000000004</v>
      </c>
      <c r="D64" s="90">
        <v>66.7988</v>
      </c>
      <c r="E64" s="90">
        <v>53.659700000000001</v>
      </c>
      <c r="F64" s="90">
        <v>56.5413</v>
      </c>
      <c r="G64" s="90">
        <v>33.312399999999997</v>
      </c>
      <c r="H64" s="91">
        <v>65.355099999999993</v>
      </c>
      <c r="I64" s="90">
        <v>45.869399999999999</v>
      </c>
      <c r="J64" s="90">
        <v>41.364400000000003</v>
      </c>
      <c r="K64" s="90">
        <v>52.425800000000002</v>
      </c>
      <c r="L64" s="90">
        <v>45.301099999999998</v>
      </c>
      <c r="M64" s="90">
        <v>45.424599999999998</v>
      </c>
      <c r="N64" s="90">
        <v>49.285600000000002</v>
      </c>
      <c r="O64" s="89">
        <f>IF(N64="","",SUM(C64:N64))</f>
        <v>619.58019999999999</v>
      </c>
      <c r="P64" s="88">
        <f>SUM(C64:INDEX(C64:N64,$T$1))</f>
        <v>339.90929999999997</v>
      </c>
    </row>
    <row r="65" spans="1:16" ht="16.5" customHeight="1">
      <c r="A65" s="102" t="s">
        <v>103</v>
      </c>
      <c r="B65" s="94" t="s">
        <v>102</v>
      </c>
      <c r="C65" s="90">
        <v>52.0227</v>
      </c>
      <c r="D65" s="90">
        <v>46.067100000000003</v>
      </c>
      <c r="E65" s="90">
        <v>51.325499999999998</v>
      </c>
      <c r="F65" s="90">
        <v>44.074399999999997</v>
      </c>
      <c r="G65" s="90">
        <v>43.354500000000002</v>
      </c>
      <c r="H65" s="91">
        <v>33.007399999999997</v>
      </c>
      <c r="I65" s="90"/>
      <c r="J65" s="90"/>
      <c r="K65" s="90"/>
      <c r="L65" s="90"/>
      <c r="M65" s="90"/>
      <c r="N65" s="90"/>
      <c r="O65" s="89" t="str">
        <f>IF(N65="","",SUM(C65:N65))</f>
        <v/>
      </c>
      <c r="P65" s="88">
        <f>SUM(C65:N65)</f>
        <v>269.85160000000002</v>
      </c>
    </row>
    <row r="66" spans="1:16" ht="16.5" customHeight="1">
      <c r="A66" s="98" t="s">
        <v>196</v>
      </c>
      <c r="B66" s="97"/>
      <c r="C66" s="97"/>
      <c r="D66" s="97"/>
      <c r="E66" s="97"/>
      <c r="F66" s="97"/>
      <c r="G66" s="97"/>
      <c r="H66" s="97"/>
      <c r="I66" s="97"/>
      <c r="J66" s="97"/>
      <c r="K66" s="97"/>
      <c r="L66" s="97"/>
      <c r="M66" s="97"/>
      <c r="N66" s="97"/>
      <c r="O66" s="97"/>
      <c r="P66" s="96"/>
    </row>
    <row r="67" spans="1:16" ht="16.5" customHeight="1">
      <c r="A67" s="93" t="s">
        <v>104</v>
      </c>
      <c r="B67" s="92" t="s">
        <v>102</v>
      </c>
      <c r="C67" s="90">
        <v>28.360199999999999</v>
      </c>
      <c r="D67" s="90">
        <v>26.532699999999998</v>
      </c>
      <c r="E67" s="90">
        <v>31.8934</v>
      </c>
      <c r="F67" s="90">
        <v>29.8002</v>
      </c>
      <c r="G67" s="90">
        <v>31.606999999999999</v>
      </c>
      <c r="H67" s="91">
        <v>31.934699999999999</v>
      </c>
      <c r="I67" s="90">
        <v>34.511000000000003</v>
      </c>
      <c r="J67" s="90">
        <v>38.887700000000002</v>
      </c>
      <c r="K67" s="90">
        <v>43.3934</v>
      </c>
      <c r="L67" s="90">
        <v>30.709800000000001</v>
      </c>
      <c r="M67" s="90">
        <v>33.881100000000004</v>
      </c>
      <c r="N67" s="90">
        <v>32.180799999999998</v>
      </c>
      <c r="O67" s="89">
        <f>IF(N67="","",SUM(C67:N67))</f>
        <v>393.69199999999995</v>
      </c>
      <c r="P67" s="88">
        <f>SUM(C67:INDEX(C67:N67,$T$1))</f>
        <v>180.12819999999999</v>
      </c>
    </row>
    <row r="68" spans="1:16" ht="16.5" customHeight="1">
      <c r="A68" s="95" t="s">
        <v>104</v>
      </c>
      <c r="B68" s="94" t="s">
        <v>102</v>
      </c>
      <c r="C68" s="90">
        <v>28.408899999999999</v>
      </c>
      <c r="D68" s="90">
        <v>33.175600000000003</v>
      </c>
      <c r="E68" s="90">
        <v>30.097300000000001</v>
      </c>
      <c r="F68" s="90">
        <v>27.925599999999999</v>
      </c>
      <c r="G68" s="90">
        <v>28.365500000000001</v>
      </c>
      <c r="H68" s="91">
        <v>25.936399999999999</v>
      </c>
      <c r="I68" s="90"/>
      <c r="J68" s="90"/>
      <c r="K68" s="90"/>
      <c r="L68" s="90"/>
      <c r="M68" s="90"/>
      <c r="N68" s="90"/>
      <c r="O68" s="89" t="str">
        <f>IF(N68="","",SUM(C68:N68))</f>
        <v/>
      </c>
      <c r="P68" s="88">
        <f>SUM(C68:N68)</f>
        <v>173.9093</v>
      </c>
    </row>
    <row r="69" spans="1:16" ht="16.5" customHeight="1">
      <c r="A69" s="93" t="s">
        <v>103</v>
      </c>
      <c r="B69" s="92" t="s">
        <v>102</v>
      </c>
      <c r="C69" s="90">
        <v>20.084199999999999</v>
      </c>
      <c r="D69" s="90">
        <v>18.8919</v>
      </c>
      <c r="E69" s="90">
        <v>25.083400000000001</v>
      </c>
      <c r="F69" s="90">
        <v>21.524100000000001</v>
      </c>
      <c r="G69" s="90">
        <v>23.248999999999999</v>
      </c>
      <c r="H69" s="91">
        <v>20.880500000000001</v>
      </c>
      <c r="I69" s="90">
        <v>22.224499999999999</v>
      </c>
      <c r="J69" s="90">
        <v>26.869499999999999</v>
      </c>
      <c r="K69" s="90">
        <v>24.931699999999999</v>
      </c>
      <c r="L69" s="90">
        <v>17.647500000000001</v>
      </c>
      <c r="M69" s="90">
        <v>20.447900000000001</v>
      </c>
      <c r="N69" s="90">
        <v>20.102900000000002</v>
      </c>
      <c r="O69" s="89">
        <f>IF(N69="","",SUM(C69:N69))</f>
        <v>261.93709999999999</v>
      </c>
      <c r="P69" s="88">
        <f>SUM(C69:INDEX(C69:N69,$T$1))</f>
        <v>129.7131</v>
      </c>
    </row>
    <row r="70" spans="1:16" ht="16.5" customHeight="1">
      <c r="A70" s="102" t="s">
        <v>103</v>
      </c>
      <c r="B70" s="94" t="s">
        <v>102</v>
      </c>
      <c r="C70" s="90">
        <v>15.1684</v>
      </c>
      <c r="D70" s="90">
        <v>23.048500000000001</v>
      </c>
      <c r="E70" s="90">
        <v>21.164000000000001</v>
      </c>
      <c r="F70" s="90">
        <v>20.952100000000002</v>
      </c>
      <c r="G70" s="90">
        <v>21.206099999999999</v>
      </c>
      <c r="H70" s="91">
        <v>16.6404</v>
      </c>
      <c r="I70" s="90"/>
      <c r="J70" s="90"/>
      <c r="K70" s="90"/>
      <c r="L70" s="90"/>
      <c r="M70" s="90"/>
      <c r="N70" s="90"/>
      <c r="O70" s="89" t="str">
        <f>IF(N70="","",SUM(C70:N70))</f>
        <v/>
      </c>
      <c r="P70" s="88">
        <f>SUM(C70:N70)</f>
        <v>118.17949999999999</v>
      </c>
    </row>
    <row r="71" spans="1:16" ht="16.5" customHeight="1">
      <c r="A71" s="98" t="s">
        <v>195</v>
      </c>
      <c r="B71" s="97"/>
      <c r="C71" s="97"/>
      <c r="D71" s="97"/>
      <c r="E71" s="97"/>
      <c r="F71" s="97"/>
      <c r="G71" s="97"/>
      <c r="H71" s="97"/>
      <c r="I71" s="97"/>
      <c r="J71" s="97"/>
      <c r="K71" s="97"/>
      <c r="L71" s="97"/>
      <c r="M71" s="97"/>
      <c r="N71" s="97"/>
      <c r="O71" s="97"/>
      <c r="P71" s="96"/>
    </row>
    <row r="72" spans="1:16" ht="16.5" customHeight="1">
      <c r="A72" s="93" t="s">
        <v>104</v>
      </c>
      <c r="B72" s="92" t="s">
        <v>102</v>
      </c>
      <c r="C72" s="90">
        <v>26.267499999999998</v>
      </c>
      <c r="D72" s="90">
        <v>30.064800000000002</v>
      </c>
      <c r="E72" s="90">
        <v>29.293500000000002</v>
      </c>
      <c r="F72" s="90">
        <v>29.487200000000001</v>
      </c>
      <c r="G72" s="90">
        <v>29.509499999999999</v>
      </c>
      <c r="H72" s="91">
        <v>29.290500000000002</v>
      </c>
      <c r="I72" s="90">
        <v>27.897300000000001</v>
      </c>
      <c r="J72" s="90">
        <v>31.462299999999999</v>
      </c>
      <c r="K72" s="90">
        <v>33.520299999999999</v>
      </c>
      <c r="L72" s="90">
        <v>28.522300000000001</v>
      </c>
      <c r="M72" s="90">
        <v>29.282399999999999</v>
      </c>
      <c r="N72" s="90">
        <v>30.050599999999999</v>
      </c>
      <c r="O72" s="89">
        <f>IF(N72="","",SUM(C72:N72))</f>
        <v>354.64819999999997</v>
      </c>
      <c r="P72" s="88">
        <f>SUM(C72:INDEX(C72:N72,$T$1))</f>
        <v>173.91300000000001</v>
      </c>
    </row>
    <row r="73" spans="1:16" ht="16.5" customHeight="1">
      <c r="A73" s="95" t="s">
        <v>104</v>
      </c>
      <c r="B73" s="94" t="s">
        <v>102</v>
      </c>
      <c r="C73" s="90">
        <v>32.579900000000002</v>
      </c>
      <c r="D73" s="90">
        <v>29.598800000000001</v>
      </c>
      <c r="E73" s="90">
        <v>30.696300000000001</v>
      </c>
      <c r="F73" s="90">
        <v>32.363199999999999</v>
      </c>
      <c r="G73" s="90">
        <v>32.869300000000003</v>
      </c>
      <c r="H73" s="91">
        <v>27.897200000000002</v>
      </c>
      <c r="I73" s="90"/>
      <c r="J73" s="90"/>
      <c r="K73" s="90"/>
      <c r="L73" s="90"/>
      <c r="M73" s="90"/>
      <c r="N73" s="90"/>
      <c r="O73" s="89" t="str">
        <f>IF(N73="","",SUM(C73:N73))</f>
        <v/>
      </c>
      <c r="P73" s="88">
        <f>SUM(C73:N73)</f>
        <v>186.00470000000001</v>
      </c>
    </row>
    <row r="74" spans="1:16" ht="16.5" customHeight="1">
      <c r="A74" s="93" t="s">
        <v>103</v>
      </c>
      <c r="B74" s="92" t="s">
        <v>102</v>
      </c>
      <c r="C74" s="90">
        <v>16.750699999999998</v>
      </c>
      <c r="D74" s="90">
        <v>19.085100000000001</v>
      </c>
      <c r="E74" s="90">
        <v>18.9407</v>
      </c>
      <c r="F74" s="90">
        <v>17.909400000000002</v>
      </c>
      <c r="G74" s="90">
        <v>19.4541</v>
      </c>
      <c r="H74" s="91">
        <v>20.36</v>
      </c>
      <c r="I74" s="90">
        <v>16.520399999999999</v>
      </c>
      <c r="J74" s="90">
        <v>21.388200000000001</v>
      </c>
      <c r="K74" s="90">
        <v>22.183499999999999</v>
      </c>
      <c r="L74" s="90">
        <v>17.7227</v>
      </c>
      <c r="M74" s="90">
        <v>16.869199999999999</v>
      </c>
      <c r="N74" s="90">
        <v>18.800899999999999</v>
      </c>
      <c r="O74" s="89">
        <f>IF(N74="","",SUM(C74:N74))</f>
        <v>225.98490000000004</v>
      </c>
      <c r="P74" s="88">
        <f>SUM(C74:INDEX(C74:N74,$T$1))</f>
        <v>112.5</v>
      </c>
    </row>
    <row r="75" spans="1:16" ht="16.5" customHeight="1">
      <c r="A75" s="102" t="s">
        <v>103</v>
      </c>
      <c r="B75" s="94" t="s">
        <v>102</v>
      </c>
      <c r="C75" s="90">
        <v>21.9419</v>
      </c>
      <c r="D75" s="90">
        <v>20.083100000000002</v>
      </c>
      <c r="E75" s="90">
        <v>18.345400000000001</v>
      </c>
      <c r="F75" s="90">
        <v>20.7957</v>
      </c>
      <c r="G75" s="90">
        <v>22.044699999999999</v>
      </c>
      <c r="H75" s="91">
        <v>17.5105</v>
      </c>
      <c r="I75" s="90"/>
      <c r="J75" s="90"/>
      <c r="K75" s="90"/>
      <c r="L75" s="90"/>
      <c r="M75" s="90"/>
      <c r="N75" s="90"/>
      <c r="O75" s="89" t="str">
        <f>IF(N75="","",SUM(C75:N75))</f>
        <v/>
      </c>
      <c r="P75" s="88">
        <f>SUM(C75:N75)</f>
        <v>120.72130000000001</v>
      </c>
    </row>
    <row r="76" spans="1:16" ht="16.5" customHeight="1">
      <c r="A76" s="98" t="s">
        <v>114</v>
      </c>
      <c r="B76" s="97"/>
      <c r="C76" s="97"/>
      <c r="D76" s="97"/>
      <c r="E76" s="97"/>
      <c r="F76" s="97"/>
      <c r="G76" s="97"/>
      <c r="H76" s="97"/>
      <c r="I76" s="97"/>
      <c r="J76" s="97"/>
      <c r="K76" s="97"/>
      <c r="L76" s="97"/>
      <c r="M76" s="97"/>
      <c r="N76" s="97"/>
      <c r="O76" s="97"/>
      <c r="P76" s="96"/>
    </row>
    <row r="77" spans="1:16" ht="16.5" customHeight="1">
      <c r="A77" s="93" t="s">
        <v>104</v>
      </c>
      <c r="B77" s="92" t="s">
        <v>102</v>
      </c>
      <c r="C77" s="90">
        <v>112.31480000000001</v>
      </c>
      <c r="D77" s="90">
        <v>119.9928</v>
      </c>
      <c r="E77" s="90">
        <v>110.3775</v>
      </c>
      <c r="F77" s="90">
        <v>105.16419999999999</v>
      </c>
      <c r="G77" s="90">
        <v>108.22969999999999</v>
      </c>
      <c r="H77" s="91">
        <v>100.88</v>
      </c>
      <c r="I77" s="90">
        <v>99.930499999999995</v>
      </c>
      <c r="J77" s="90">
        <v>119.6841</v>
      </c>
      <c r="K77" s="90">
        <v>118.3472</v>
      </c>
      <c r="L77" s="90">
        <v>114.5864</v>
      </c>
      <c r="M77" s="90">
        <v>123.5106</v>
      </c>
      <c r="N77" s="90">
        <v>120.9539</v>
      </c>
      <c r="O77" s="89">
        <f>IF(N77="","",SUM(C77:N77))</f>
        <v>1353.9717000000001</v>
      </c>
      <c r="P77" s="88">
        <f>SUM(C77:INDEX(C77:N77,$T$1))</f>
        <v>656.95900000000006</v>
      </c>
    </row>
    <row r="78" spans="1:16" ht="16.5" customHeight="1">
      <c r="A78" s="95" t="s">
        <v>104</v>
      </c>
      <c r="B78" s="94" t="s">
        <v>102</v>
      </c>
      <c r="C78" s="90">
        <v>129.2337</v>
      </c>
      <c r="D78" s="90">
        <v>122.9689</v>
      </c>
      <c r="E78" s="90">
        <v>111.6694</v>
      </c>
      <c r="F78" s="90">
        <v>114.9474</v>
      </c>
      <c r="G78" s="90">
        <v>117.0564</v>
      </c>
      <c r="H78" s="91">
        <v>107.2577</v>
      </c>
      <c r="I78" s="90"/>
      <c r="J78" s="90"/>
      <c r="K78" s="90"/>
      <c r="L78" s="90"/>
      <c r="M78" s="90"/>
      <c r="N78" s="90"/>
      <c r="O78" s="89" t="str">
        <f>IF(N78="","",SUM(C78:N78))</f>
        <v/>
      </c>
      <c r="P78" s="88">
        <f>SUM(C78:N78)</f>
        <v>703.13350000000003</v>
      </c>
    </row>
    <row r="79" spans="1:16" ht="16.5" customHeight="1">
      <c r="A79" s="93" t="s">
        <v>103</v>
      </c>
      <c r="B79" s="92" t="s">
        <v>102</v>
      </c>
      <c r="C79" s="90">
        <v>95.526499999999999</v>
      </c>
      <c r="D79" s="90">
        <v>103.44070000000001</v>
      </c>
      <c r="E79" s="90">
        <v>92.763999999999996</v>
      </c>
      <c r="F79" s="90">
        <v>90.863799999999998</v>
      </c>
      <c r="G79" s="90">
        <v>93.085599999999999</v>
      </c>
      <c r="H79" s="91">
        <v>85.419600000000003</v>
      </c>
      <c r="I79" s="90">
        <v>85.412599999999998</v>
      </c>
      <c r="J79" s="90">
        <v>102.6408</v>
      </c>
      <c r="K79" s="90">
        <v>98.033500000000004</v>
      </c>
      <c r="L79" s="90">
        <v>98.567099999999996</v>
      </c>
      <c r="M79" s="90">
        <v>105.129</v>
      </c>
      <c r="N79" s="90">
        <v>100.13290000000001</v>
      </c>
      <c r="O79" s="89">
        <f>IF(N79="","",SUM(C79:N79))</f>
        <v>1151.0161000000001</v>
      </c>
      <c r="P79" s="88">
        <f>SUM(C79:INDEX(C79:N79,$T$1))</f>
        <v>561.10020000000009</v>
      </c>
    </row>
    <row r="80" spans="1:16" ht="16.5" customHeight="1">
      <c r="A80" s="102" t="s">
        <v>103</v>
      </c>
      <c r="B80" s="94" t="s">
        <v>102</v>
      </c>
      <c r="C80" s="90">
        <v>113.4498</v>
      </c>
      <c r="D80" s="90">
        <v>105.872</v>
      </c>
      <c r="E80" s="90">
        <v>94.162000000000006</v>
      </c>
      <c r="F80" s="90">
        <v>98.281199999999998</v>
      </c>
      <c r="G80" s="90">
        <v>99.356999999999999</v>
      </c>
      <c r="H80" s="91">
        <v>90.703199999999995</v>
      </c>
      <c r="I80" s="90"/>
      <c r="J80" s="90"/>
      <c r="K80" s="90"/>
      <c r="L80" s="90"/>
      <c r="M80" s="90"/>
      <c r="N80" s="90"/>
      <c r="O80" s="89" t="str">
        <f>IF(N80="","",SUM(C80:N80))</f>
        <v/>
      </c>
      <c r="P80" s="88">
        <f>SUM(C80:N80)</f>
        <v>601.8252</v>
      </c>
    </row>
    <row r="81" spans="1:16" ht="16.5" customHeight="1">
      <c r="A81" s="98" t="s">
        <v>194</v>
      </c>
      <c r="B81" s="97"/>
      <c r="C81" s="97"/>
      <c r="D81" s="97"/>
      <c r="E81" s="97"/>
      <c r="F81" s="97"/>
      <c r="G81" s="97"/>
      <c r="H81" s="97"/>
      <c r="I81" s="97"/>
      <c r="J81" s="97"/>
      <c r="K81" s="97"/>
      <c r="L81" s="97"/>
      <c r="M81" s="97"/>
      <c r="N81" s="97"/>
      <c r="O81" s="97"/>
      <c r="P81" s="96"/>
    </row>
    <row r="82" spans="1:16" ht="16.5" customHeight="1">
      <c r="A82" s="93" t="s">
        <v>104</v>
      </c>
      <c r="B82" s="92" t="s">
        <v>102</v>
      </c>
      <c r="C82" s="90">
        <v>211.32380000000001</v>
      </c>
      <c r="D82" s="90">
        <v>235.36667800000001</v>
      </c>
      <c r="E82" s="90">
        <v>226.15140500000001</v>
      </c>
      <c r="F82" s="90">
        <v>209.410943</v>
      </c>
      <c r="G82" s="90">
        <v>214.48931899999999</v>
      </c>
      <c r="H82" s="91">
        <v>220.647808</v>
      </c>
      <c r="I82" s="90">
        <v>192.73041599999999</v>
      </c>
      <c r="J82" s="90">
        <v>193.867965</v>
      </c>
      <c r="K82" s="90">
        <v>180.45534900000001</v>
      </c>
      <c r="L82" s="90">
        <v>186.611242</v>
      </c>
      <c r="M82" s="90">
        <v>178.40280899999999</v>
      </c>
      <c r="N82" s="90">
        <v>172.59246899999999</v>
      </c>
      <c r="O82" s="89">
        <f>IF(N82="","",SUM(C82:N82))</f>
        <v>2422.0502030000002</v>
      </c>
      <c r="P82" s="88">
        <f>SUM(C82:INDEX(C82:N82,$T$1))</f>
        <v>1317.3899529999999</v>
      </c>
    </row>
    <row r="83" spans="1:16" ht="16.5" customHeight="1">
      <c r="A83" s="95" t="s">
        <v>104</v>
      </c>
      <c r="B83" s="94" t="s">
        <v>102</v>
      </c>
      <c r="C83" s="90">
        <v>187.32962699999999</v>
      </c>
      <c r="D83" s="90">
        <v>179.99160599999999</v>
      </c>
      <c r="E83" s="90">
        <v>180.866364</v>
      </c>
      <c r="F83" s="90">
        <v>213.92228800000001</v>
      </c>
      <c r="G83" s="90">
        <v>192.794061</v>
      </c>
      <c r="H83" s="91">
        <v>181.566699</v>
      </c>
      <c r="I83" s="90"/>
      <c r="J83" s="90"/>
      <c r="K83" s="90"/>
      <c r="L83" s="90"/>
      <c r="M83" s="90"/>
      <c r="N83" s="90"/>
      <c r="O83" s="89" t="str">
        <f>IF(N83="","",SUM(C83:N83))</f>
        <v/>
      </c>
      <c r="P83" s="88">
        <f>SUM(C83:N83)</f>
        <v>1136.4706449999999</v>
      </c>
    </row>
    <row r="84" spans="1:16" ht="16.5" customHeight="1">
      <c r="A84" s="93" t="s">
        <v>103</v>
      </c>
      <c r="B84" s="92" t="s">
        <v>102</v>
      </c>
      <c r="C84" s="90">
        <v>176.19030000000001</v>
      </c>
      <c r="D84" s="90">
        <v>198.72417799999999</v>
      </c>
      <c r="E84" s="90">
        <v>192.18210500000001</v>
      </c>
      <c r="F84" s="90">
        <v>178.944343</v>
      </c>
      <c r="G84" s="90">
        <v>180.24321900000001</v>
      </c>
      <c r="H84" s="91">
        <v>192.281508</v>
      </c>
      <c r="I84" s="90">
        <v>164.71731600000001</v>
      </c>
      <c r="J84" s="90">
        <v>163.047605</v>
      </c>
      <c r="K84" s="90">
        <v>148.28184899999999</v>
      </c>
      <c r="L84" s="90">
        <v>160.60634200000001</v>
      </c>
      <c r="M84" s="90">
        <v>151.21280899999999</v>
      </c>
      <c r="N84" s="90">
        <v>144.13131999999999</v>
      </c>
      <c r="O84" s="89">
        <f>IF(N84="","",SUM(C84:N84))</f>
        <v>2050.5628940000001</v>
      </c>
      <c r="P84" s="88">
        <f>SUM(C84:INDEX(C84:N84,$T$1))</f>
        <v>1118.5656530000001</v>
      </c>
    </row>
    <row r="85" spans="1:16" ht="16.5" customHeight="1">
      <c r="A85" s="102" t="s">
        <v>103</v>
      </c>
      <c r="B85" s="94" t="s">
        <v>102</v>
      </c>
      <c r="C85" s="90">
        <v>160.75317999999999</v>
      </c>
      <c r="D85" s="90">
        <v>150.514499</v>
      </c>
      <c r="E85" s="90">
        <v>151.39276799999999</v>
      </c>
      <c r="F85" s="90">
        <v>186.41910799999999</v>
      </c>
      <c r="G85" s="90">
        <v>161.41546199999999</v>
      </c>
      <c r="H85" s="91">
        <v>156.31182899999999</v>
      </c>
      <c r="I85" s="90"/>
      <c r="J85" s="90"/>
      <c r="K85" s="90"/>
      <c r="L85" s="90"/>
      <c r="M85" s="90"/>
      <c r="N85" s="90"/>
      <c r="O85" s="89" t="str">
        <f>IF(N85="","",SUM(C85:N85))</f>
        <v/>
      </c>
      <c r="P85" s="88">
        <f>SUM(C85:N85)</f>
        <v>966.80684599999995</v>
      </c>
    </row>
    <row r="86" spans="1:16" ht="16.5" customHeight="1">
      <c r="A86" s="98" t="s">
        <v>193</v>
      </c>
      <c r="B86" s="97"/>
      <c r="C86" s="97"/>
      <c r="D86" s="97"/>
      <c r="E86" s="97"/>
      <c r="F86" s="97"/>
      <c r="G86" s="97"/>
      <c r="H86" s="97"/>
      <c r="I86" s="97"/>
      <c r="J86" s="97"/>
      <c r="K86" s="97"/>
      <c r="L86" s="97"/>
      <c r="M86" s="97"/>
      <c r="N86" s="97"/>
      <c r="O86" s="97"/>
      <c r="P86" s="96"/>
    </row>
    <row r="87" spans="1:16" ht="16.5" customHeight="1">
      <c r="A87" s="93" t="s">
        <v>104</v>
      </c>
      <c r="B87" s="92" t="s">
        <v>102</v>
      </c>
      <c r="C87" s="90">
        <v>49.634599999999999</v>
      </c>
      <c r="D87" s="90">
        <v>44.595100000000002</v>
      </c>
      <c r="E87" s="90">
        <v>44.195399999999999</v>
      </c>
      <c r="F87" s="90">
        <v>42.783299999999997</v>
      </c>
      <c r="G87" s="90">
        <v>47.761499999999998</v>
      </c>
      <c r="H87" s="91">
        <v>52.205599999999997</v>
      </c>
      <c r="I87" s="90">
        <v>33.448900000000002</v>
      </c>
      <c r="J87" s="90">
        <v>40.303600000000003</v>
      </c>
      <c r="K87" s="90">
        <v>44.228200000000001</v>
      </c>
      <c r="L87" s="90">
        <v>31.446200000000001</v>
      </c>
      <c r="M87" s="90">
        <v>31.976700000000001</v>
      </c>
      <c r="N87" s="90">
        <v>29.363</v>
      </c>
      <c r="O87" s="89">
        <f>IF(N87="","",SUM(C87:N87))</f>
        <v>491.94209999999998</v>
      </c>
      <c r="P87" s="88">
        <f>SUM(C87:INDEX(C87:N87,$T$1))</f>
        <v>281.1755</v>
      </c>
    </row>
    <row r="88" spans="1:16" ht="16.5" customHeight="1">
      <c r="A88" s="95" t="s">
        <v>104</v>
      </c>
      <c r="B88" s="94" t="s">
        <v>102</v>
      </c>
      <c r="C88" s="90">
        <v>38.742899999999999</v>
      </c>
      <c r="D88" s="90">
        <v>31.8675</v>
      </c>
      <c r="E88" s="90">
        <v>42.137</v>
      </c>
      <c r="F88" s="90">
        <v>29.619900000000001</v>
      </c>
      <c r="G88" s="90">
        <v>38.204799999999999</v>
      </c>
      <c r="H88" s="91">
        <v>49.997</v>
      </c>
      <c r="I88" s="90"/>
      <c r="J88" s="90"/>
      <c r="K88" s="90"/>
      <c r="L88" s="90"/>
      <c r="M88" s="90"/>
      <c r="N88" s="90"/>
      <c r="O88" s="89" t="str">
        <f>IF(N88="","",SUM(C88:N88))</f>
        <v/>
      </c>
      <c r="P88" s="88">
        <f>SUM(C88:N88)</f>
        <v>230.56909999999999</v>
      </c>
    </row>
    <row r="89" spans="1:16" ht="16.5" customHeight="1">
      <c r="A89" s="93" t="s">
        <v>103</v>
      </c>
      <c r="B89" s="92" t="s">
        <v>102</v>
      </c>
      <c r="C89" s="90">
        <v>43.536200000000001</v>
      </c>
      <c r="D89" s="90">
        <v>35.683900000000001</v>
      </c>
      <c r="E89" s="90">
        <v>37.549100000000003</v>
      </c>
      <c r="F89" s="90">
        <v>37.078699999999998</v>
      </c>
      <c r="G89" s="90">
        <v>38.007199999999997</v>
      </c>
      <c r="H89" s="91">
        <v>45.089700000000001</v>
      </c>
      <c r="I89" s="90">
        <v>29.1736</v>
      </c>
      <c r="J89" s="90">
        <v>34.747199999999999</v>
      </c>
      <c r="K89" s="90">
        <v>37.987699999999997</v>
      </c>
      <c r="L89" s="90">
        <v>25.621400000000001</v>
      </c>
      <c r="M89" s="90">
        <v>25.296099999999999</v>
      </c>
      <c r="N89" s="90">
        <v>24.384599999999999</v>
      </c>
      <c r="O89" s="89">
        <f>IF(N89="","",SUM(C89:N89))</f>
        <v>414.15540000000004</v>
      </c>
      <c r="P89" s="88">
        <f>SUM(C89:INDEX(C89:N89,$T$1))</f>
        <v>236.94479999999999</v>
      </c>
    </row>
    <row r="90" spans="1:16" ht="16.5" customHeight="1">
      <c r="A90" s="102" t="s">
        <v>103</v>
      </c>
      <c r="B90" s="94" t="s">
        <v>102</v>
      </c>
      <c r="C90" s="90">
        <v>34.094999999999999</v>
      </c>
      <c r="D90" s="90">
        <v>24.951000000000001</v>
      </c>
      <c r="E90" s="90">
        <v>31.9343</v>
      </c>
      <c r="F90" s="90">
        <v>24.805800000000001</v>
      </c>
      <c r="G90" s="90">
        <v>31.997299999999999</v>
      </c>
      <c r="H90" s="91">
        <v>43.201700000000002</v>
      </c>
      <c r="I90" s="90"/>
      <c r="J90" s="90"/>
      <c r="K90" s="90"/>
      <c r="L90" s="90"/>
      <c r="M90" s="90"/>
      <c r="N90" s="90"/>
      <c r="O90" s="89" t="str">
        <f>IF(N90="","",SUM(C90:N90))</f>
        <v/>
      </c>
      <c r="P90" s="88">
        <f>SUM(C90:N90)</f>
        <v>190.98509999999999</v>
      </c>
    </row>
    <row r="91" spans="1:16" ht="16.5" customHeight="1">
      <c r="A91" s="98" t="s">
        <v>192</v>
      </c>
      <c r="B91" s="97"/>
      <c r="C91" s="97"/>
      <c r="D91" s="97"/>
      <c r="E91" s="97"/>
      <c r="F91" s="97"/>
      <c r="G91" s="97"/>
      <c r="H91" s="97"/>
      <c r="I91" s="97"/>
      <c r="J91" s="97"/>
      <c r="K91" s="97"/>
      <c r="L91" s="97"/>
      <c r="M91" s="97"/>
      <c r="N91" s="97"/>
      <c r="O91" s="97"/>
      <c r="P91" s="96"/>
    </row>
    <row r="92" spans="1:16" ht="16.5" customHeight="1">
      <c r="A92" s="93" t="s">
        <v>104</v>
      </c>
      <c r="B92" s="92" t="s">
        <v>102</v>
      </c>
      <c r="C92" s="90">
        <v>1620.4310499999999</v>
      </c>
      <c r="D92" s="90">
        <v>1595.40978</v>
      </c>
      <c r="E92" s="90">
        <v>1445.2858699999999</v>
      </c>
      <c r="F92" s="90">
        <v>1162.43289</v>
      </c>
      <c r="G92" s="90">
        <v>1044.92796</v>
      </c>
      <c r="H92" s="91">
        <v>1234.0035499999999</v>
      </c>
      <c r="I92" s="90">
        <v>1123.3587600000001</v>
      </c>
      <c r="J92" s="90">
        <v>1151.9989700000001</v>
      </c>
      <c r="K92" s="90">
        <v>1356.1875</v>
      </c>
      <c r="L92" s="90">
        <v>1287.9216200000001</v>
      </c>
      <c r="M92" s="90">
        <v>1572.60573</v>
      </c>
      <c r="N92" s="90">
        <v>1578.81621</v>
      </c>
      <c r="O92" s="89">
        <f>IF(N92="","",SUM(C92:N92))</f>
        <v>16173.37989</v>
      </c>
      <c r="P92" s="88">
        <f>SUM(C92:INDEX(C92:N92,$T$1))</f>
        <v>8102.4910999999993</v>
      </c>
    </row>
    <row r="93" spans="1:16" ht="16.5" customHeight="1">
      <c r="A93" s="95" t="s">
        <v>104</v>
      </c>
      <c r="B93" s="94" t="s">
        <v>102</v>
      </c>
      <c r="C93" s="90">
        <v>1495.99272</v>
      </c>
      <c r="D93" s="90">
        <v>1418.48504</v>
      </c>
      <c r="E93" s="90">
        <v>1226.6461300000001</v>
      </c>
      <c r="F93" s="90">
        <v>1100.4745499999999</v>
      </c>
      <c r="G93" s="90">
        <v>1055.9716000000001</v>
      </c>
      <c r="H93" s="91">
        <v>974.51931000000002</v>
      </c>
      <c r="I93" s="90"/>
      <c r="J93" s="90"/>
      <c r="K93" s="90"/>
      <c r="L93" s="90"/>
      <c r="M93" s="90"/>
      <c r="N93" s="90"/>
      <c r="O93" s="89" t="str">
        <f>IF(N93="","",SUM(C93:N93))</f>
        <v/>
      </c>
      <c r="P93" s="88">
        <f>SUM(C93:N93)</f>
        <v>7272.0893499999993</v>
      </c>
    </row>
    <row r="94" spans="1:16" ht="16.5" customHeight="1">
      <c r="A94" s="93" t="s">
        <v>103</v>
      </c>
      <c r="B94" s="92" t="s">
        <v>102</v>
      </c>
      <c r="C94" s="90">
        <v>983.87942999999996</v>
      </c>
      <c r="D94" s="90">
        <v>827.44637</v>
      </c>
      <c r="E94" s="90">
        <v>698.19866999999999</v>
      </c>
      <c r="F94" s="90">
        <v>521.50081</v>
      </c>
      <c r="G94" s="90">
        <v>425.87029999999999</v>
      </c>
      <c r="H94" s="91">
        <v>718.07514000000003</v>
      </c>
      <c r="I94" s="90">
        <v>489.98349000000002</v>
      </c>
      <c r="J94" s="90">
        <v>580.75367000000006</v>
      </c>
      <c r="K94" s="90">
        <v>624.66021999999998</v>
      </c>
      <c r="L94" s="90">
        <v>703.33420000000001</v>
      </c>
      <c r="M94" s="90">
        <v>945.73397999999997</v>
      </c>
      <c r="N94" s="90">
        <v>951.80134999999996</v>
      </c>
      <c r="O94" s="89">
        <f>IF(N94="","",SUM(C94:N94))</f>
        <v>8471.2376299999996</v>
      </c>
      <c r="P94" s="88">
        <f>SUM(C94:INDEX(C94:N94,$T$1))</f>
        <v>4174.9707200000003</v>
      </c>
    </row>
    <row r="95" spans="1:16" ht="16.5" customHeight="1">
      <c r="A95" s="102" t="s">
        <v>103</v>
      </c>
      <c r="B95" s="94" t="s">
        <v>102</v>
      </c>
      <c r="C95" s="90">
        <v>926.61392999999998</v>
      </c>
      <c r="D95" s="90">
        <v>804.37964999999997</v>
      </c>
      <c r="E95" s="90">
        <v>681.26025000000004</v>
      </c>
      <c r="F95" s="90">
        <v>576.15653999999995</v>
      </c>
      <c r="G95" s="90">
        <v>574.41411000000005</v>
      </c>
      <c r="H95" s="91">
        <v>504.10262</v>
      </c>
      <c r="I95" s="90"/>
      <c r="J95" s="90"/>
      <c r="K95" s="90"/>
      <c r="L95" s="90"/>
      <c r="M95" s="90"/>
      <c r="N95" s="90"/>
      <c r="O95" s="89" t="str">
        <f>IF(N95="","",SUM(C95:N95))</f>
        <v/>
      </c>
      <c r="P95" s="88">
        <f>SUM(C95:N95)</f>
        <v>4066.9270999999999</v>
      </c>
    </row>
    <row r="96" spans="1:16" ht="16.5" customHeight="1">
      <c r="A96" s="98" t="s">
        <v>111</v>
      </c>
      <c r="B96" s="97"/>
      <c r="C96" s="97"/>
      <c r="D96" s="97"/>
      <c r="E96" s="97"/>
      <c r="F96" s="97"/>
      <c r="G96" s="97"/>
      <c r="H96" s="97"/>
      <c r="I96" s="97"/>
      <c r="J96" s="97"/>
      <c r="K96" s="97"/>
      <c r="L96" s="97"/>
      <c r="M96" s="97"/>
      <c r="N96" s="97"/>
      <c r="O96" s="97"/>
      <c r="P96" s="96"/>
    </row>
    <row r="97" spans="1:16" ht="16.5" customHeight="1">
      <c r="A97" s="93" t="s">
        <v>104</v>
      </c>
      <c r="B97" s="92" t="s">
        <v>102</v>
      </c>
      <c r="C97" s="108">
        <v>298.7518</v>
      </c>
      <c r="D97" s="108">
        <v>364.47600999999997</v>
      </c>
      <c r="E97" s="108">
        <v>319.79741000000001</v>
      </c>
      <c r="F97" s="108">
        <v>339.42674</v>
      </c>
      <c r="G97" s="108">
        <v>307.19394</v>
      </c>
      <c r="H97" s="108">
        <v>369.06500999999997</v>
      </c>
      <c r="I97" s="109">
        <v>266.18272999999999</v>
      </c>
      <c r="J97" s="108">
        <v>245.29273000000001</v>
      </c>
      <c r="K97" s="108">
        <v>252.56947</v>
      </c>
      <c r="L97" s="108">
        <v>285.62984</v>
      </c>
      <c r="M97" s="108">
        <v>310.24669</v>
      </c>
      <c r="N97" s="107">
        <v>308.73649</v>
      </c>
      <c r="O97" s="89">
        <f>IF(N97="","",SUM(C97:N97))</f>
        <v>3667.3688600000005</v>
      </c>
      <c r="P97" s="88">
        <f>SUM(C97:INDEX(C97:N97,$T$1))</f>
        <v>1998.71091</v>
      </c>
    </row>
    <row r="98" spans="1:16" ht="16.5" customHeight="1">
      <c r="A98" s="95" t="s">
        <v>104</v>
      </c>
      <c r="B98" s="94" t="s">
        <v>102</v>
      </c>
      <c r="C98" s="90">
        <v>291.29516999999998</v>
      </c>
      <c r="D98" s="90">
        <v>314.82109000000003</v>
      </c>
      <c r="E98" s="90">
        <v>275.00605999999999</v>
      </c>
      <c r="F98" s="90">
        <v>336.00846000000001</v>
      </c>
      <c r="G98" s="90">
        <v>347.49394999999998</v>
      </c>
      <c r="H98" s="90">
        <v>272.51888000000002</v>
      </c>
      <c r="I98" s="106"/>
      <c r="J98" s="90"/>
      <c r="K98" s="90"/>
      <c r="L98" s="90"/>
      <c r="M98" s="90"/>
      <c r="N98" s="90"/>
      <c r="O98" s="89" t="str">
        <f>IF(N98="","",SUM(C98:N98))</f>
        <v/>
      </c>
      <c r="P98" s="88">
        <f>SUM(C98:N98)</f>
        <v>1837.1436100000001</v>
      </c>
    </row>
    <row r="99" spans="1:16" ht="16.5" customHeight="1">
      <c r="A99" s="93" t="s">
        <v>103</v>
      </c>
      <c r="B99" s="92" t="s">
        <v>102</v>
      </c>
      <c r="C99" s="90">
        <v>199.19051999999999</v>
      </c>
      <c r="D99" s="90">
        <v>266.84787</v>
      </c>
      <c r="E99" s="90">
        <v>224.44560999999999</v>
      </c>
      <c r="F99" s="90">
        <v>246.75334000000001</v>
      </c>
      <c r="G99" s="90">
        <v>210.52086</v>
      </c>
      <c r="H99" s="90">
        <v>300.13587000000001</v>
      </c>
      <c r="I99" s="106">
        <v>206.41300000000001</v>
      </c>
      <c r="J99" s="90">
        <v>180.21677</v>
      </c>
      <c r="K99" s="90">
        <v>174.54052999999999</v>
      </c>
      <c r="L99" s="90">
        <v>209.64732000000001</v>
      </c>
      <c r="M99" s="90">
        <v>220.77434</v>
      </c>
      <c r="N99" s="90">
        <v>220.28851</v>
      </c>
      <c r="O99" s="89">
        <f>IF(N99="","",SUM(C99:N99))</f>
        <v>2659.7745399999999</v>
      </c>
      <c r="P99" s="88">
        <f>SUM(C99:INDEX(C99:N99,$T$1))</f>
        <v>1447.8940700000001</v>
      </c>
    </row>
    <row r="100" spans="1:16" ht="16.5" customHeight="1">
      <c r="A100" s="102" t="s">
        <v>103</v>
      </c>
      <c r="B100" s="94" t="s">
        <v>102</v>
      </c>
      <c r="C100" s="90">
        <v>199.78907000000001</v>
      </c>
      <c r="D100" s="90">
        <v>225.57891000000001</v>
      </c>
      <c r="E100" s="90">
        <v>189.88713000000001</v>
      </c>
      <c r="F100" s="90">
        <v>250.11788999999999</v>
      </c>
      <c r="G100" s="90">
        <v>259.25062000000003</v>
      </c>
      <c r="H100" s="90">
        <v>210.63607999999999</v>
      </c>
      <c r="I100" s="106"/>
      <c r="J100" s="90"/>
      <c r="K100" s="90"/>
      <c r="L100" s="90"/>
      <c r="M100" s="90"/>
      <c r="N100" s="90"/>
      <c r="O100" s="89" t="str">
        <f>IF(N100="","",SUM(C100:N100))</f>
        <v/>
      </c>
      <c r="P100" s="88">
        <f>SUM(C100:N100)</f>
        <v>1335.2597000000001</v>
      </c>
    </row>
    <row r="101" spans="1:16" ht="16.5" customHeight="1">
      <c r="A101" s="98" t="s">
        <v>110</v>
      </c>
      <c r="B101" s="97"/>
      <c r="C101" s="97"/>
      <c r="D101" s="97"/>
      <c r="E101" s="97"/>
      <c r="F101" s="97"/>
      <c r="G101" s="97"/>
      <c r="H101" s="97"/>
      <c r="I101" s="97"/>
      <c r="J101" s="97"/>
      <c r="K101" s="97"/>
      <c r="L101" s="97"/>
      <c r="M101" s="97"/>
      <c r="N101" s="97"/>
      <c r="O101" s="97"/>
      <c r="P101" s="96"/>
    </row>
    <row r="102" spans="1:16" ht="16.5" customHeight="1">
      <c r="A102" s="93" t="s">
        <v>104</v>
      </c>
      <c r="B102" s="92" t="s">
        <v>102</v>
      </c>
      <c r="C102" s="90">
        <v>155.05770000000001</v>
      </c>
      <c r="D102" s="90">
        <v>404.9522</v>
      </c>
      <c r="E102" s="90">
        <v>296.60129999999998</v>
      </c>
      <c r="F102" s="90">
        <v>358.64830000000001</v>
      </c>
      <c r="G102" s="90">
        <v>407.5829</v>
      </c>
      <c r="H102" s="91">
        <v>332.60700000000003</v>
      </c>
      <c r="I102" s="90">
        <v>379.14359999999999</v>
      </c>
      <c r="J102" s="90">
        <v>336.6474</v>
      </c>
      <c r="K102" s="90">
        <v>360.55880000000002</v>
      </c>
      <c r="L102" s="90">
        <v>531.56979999999999</v>
      </c>
      <c r="M102" s="90">
        <v>401.65429999999998</v>
      </c>
      <c r="N102" s="90">
        <v>511.23390000000001</v>
      </c>
      <c r="O102" s="89">
        <f>IF(N102="","",SUM(C102:N102))</f>
        <v>4476.2572</v>
      </c>
      <c r="P102" s="88">
        <f>SUM(C102:INDEX(C102:N102,$T$1))</f>
        <v>1955.4494</v>
      </c>
    </row>
    <row r="103" spans="1:16" ht="16.5" customHeight="1">
      <c r="A103" s="95" t="s">
        <v>104</v>
      </c>
      <c r="B103" s="94" t="s">
        <v>102</v>
      </c>
      <c r="C103" s="90">
        <v>199.37610000000001</v>
      </c>
      <c r="D103" s="90">
        <v>524.06629999999996</v>
      </c>
      <c r="E103" s="90">
        <v>350.46190000000001</v>
      </c>
      <c r="F103" s="90">
        <v>495.1037</v>
      </c>
      <c r="G103" s="90">
        <v>361.38659999999999</v>
      </c>
      <c r="H103" s="91">
        <v>340.23500000000001</v>
      </c>
      <c r="I103" s="90"/>
      <c r="J103" s="90"/>
      <c r="K103" s="90"/>
      <c r="L103" s="90"/>
      <c r="M103" s="90"/>
      <c r="N103" s="90"/>
      <c r="O103" s="89" t="str">
        <f>IF(N103="","",SUM(C103:N103))</f>
        <v/>
      </c>
      <c r="P103" s="88">
        <f>SUM(C103:N103)</f>
        <v>2270.6295999999998</v>
      </c>
    </row>
    <row r="104" spans="1:16" ht="16.5" customHeight="1">
      <c r="A104" s="93" t="s">
        <v>103</v>
      </c>
      <c r="B104" s="92" t="s">
        <v>102</v>
      </c>
      <c r="C104" s="90">
        <v>110.75530000000001</v>
      </c>
      <c r="D104" s="90">
        <v>346.60379999999998</v>
      </c>
      <c r="E104" s="90">
        <v>249.7328</v>
      </c>
      <c r="F104" s="90">
        <v>305.64690000000002</v>
      </c>
      <c r="G104" s="90">
        <v>364.80360000000002</v>
      </c>
      <c r="H104" s="91">
        <v>271.7989</v>
      </c>
      <c r="I104" s="90">
        <v>322.26859999999999</v>
      </c>
      <c r="J104" s="90">
        <v>274.06939999999997</v>
      </c>
      <c r="K104" s="90">
        <v>302.98390000000001</v>
      </c>
      <c r="L104" s="90">
        <v>462.89729999999997</v>
      </c>
      <c r="M104" s="90">
        <v>331.77530000000002</v>
      </c>
      <c r="N104" s="90">
        <v>467.58620000000002</v>
      </c>
      <c r="O104" s="89">
        <f>IF(N104="","",SUM(C104:N104))</f>
        <v>3810.922</v>
      </c>
      <c r="P104" s="88">
        <f>SUM(C104:INDEX(C104:N104,$T$1))</f>
        <v>1649.3413</v>
      </c>
    </row>
    <row r="105" spans="1:16" ht="16.5" customHeight="1">
      <c r="A105" s="102" t="s">
        <v>103</v>
      </c>
      <c r="B105" s="94" t="s">
        <v>102</v>
      </c>
      <c r="C105" s="90">
        <v>151.2542</v>
      </c>
      <c r="D105" s="90">
        <v>451.63709999999998</v>
      </c>
      <c r="E105" s="90">
        <v>311.98270000000002</v>
      </c>
      <c r="F105" s="90">
        <v>430.26560000000001</v>
      </c>
      <c r="G105" s="90">
        <v>309.68349999999998</v>
      </c>
      <c r="H105" s="91">
        <v>282.53100000000001</v>
      </c>
      <c r="I105" s="90"/>
      <c r="J105" s="90"/>
      <c r="K105" s="90"/>
      <c r="L105" s="90"/>
      <c r="M105" s="90"/>
      <c r="N105" s="90"/>
      <c r="O105" s="89" t="str">
        <f>IF(N105="","",SUM(C105:N105))</f>
        <v/>
      </c>
      <c r="P105" s="88">
        <f>SUM(C105:N105)</f>
        <v>1937.3541</v>
      </c>
    </row>
    <row r="106" spans="1:16" ht="16.5" customHeight="1">
      <c r="A106" s="105" t="s">
        <v>109</v>
      </c>
      <c r="B106" s="104"/>
      <c r="C106" s="104"/>
      <c r="D106" s="104"/>
      <c r="E106" s="104"/>
      <c r="F106" s="104"/>
      <c r="G106" s="104"/>
      <c r="H106" s="104"/>
      <c r="I106" s="104"/>
      <c r="J106" s="104"/>
      <c r="K106" s="104"/>
      <c r="L106" s="104"/>
      <c r="M106" s="104"/>
      <c r="N106" s="104"/>
      <c r="O106" s="104"/>
      <c r="P106" s="103"/>
    </row>
    <row r="107" spans="1:16" ht="16.5" customHeight="1">
      <c r="A107" s="93" t="s">
        <v>104</v>
      </c>
      <c r="B107" s="92" t="s">
        <v>102</v>
      </c>
      <c r="C107" s="90">
        <v>109.0179</v>
      </c>
      <c r="D107" s="90">
        <v>352.93360000000001</v>
      </c>
      <c r="E107" s="90">
        <v>249.15639999999999</v>
      </c>
      <c r="F107" s="90">
        <v>314.31400000000002</v>
      </c>
      <c r="G107" s="90">
        <v>363.09589999999997</v>
      </c>
      <c r="H107" s="91">
        <v>293.51190000000003</v>
      </c>
      <c r="I107" s="90">
        <v>336.45760000000001</v>
      </c>
      <c r="J107" s="90">
        <v>293.6121</v>
      </c>
      <c r="K107" s="90">
        <v>321.95159999999998</v>
      </c>
      <c r="L107" s="90">
        <v>494.3329</v>
      </c>
      <c r="M107" s="90">
        <v>361.6001</v>
      </c>
      <c r="N107" s="90">
        <v>458.73450000000003</v>
      </c>
      <c r="O107" s="89">
        <f>IF(N107="","",SUM(C107:N107))</f>
        <v>3948.7184999999999</v>
      </c>
      <c r="P107" s="88">
        <f>SUM(C107:INDEX(C107:N107,$T$1))</f>
        <v>1682.0297</v>
      </c>
    </row>
    <row r="108" spans="1:16" ht="16.5" customHeight="1">
      <c r="A108" s="95" t="s">
        <v>104</v>
      </c>
      <c r="B108" s="94" t="s">
        <v>102</v>
      </c>
      <c r="C108" s="90">
        <v>157.04220000000001</v>
      </c>
      <c r="D108" s="90">
        <v>482.1619</v>
      </c>
      <c r="E108" s="90">
        <v>304.67309999999998</v>
      </c>
      <c r="F108" s="90">
        <v>452.786</v>
      </c>
      <c r="G108" s="90">
        <v>313.46890000000002</v>
      </c>
      <c r="H108" s="91">
        <v>300.80200000000002</v>
      </c>
      <c r="I108" s="90"/>
      <c r="J108" s="90"/>
      <c r="K108" s="90"/>
      <c r="L108" s="90"/>
      <c r="M108" s="90"/>
      <c r="N108" s="90"/>
      <c r="O108" s="89" t="str">
        <f>IF(N108="","",SUM(C108:N108))</f>
        <v/>
      </c>
      <c r="P108" s="88">
        <f>SUM(C108:N108)</f>
        <v>2010.9340999999999</v>
      </c>
    </row>
    <row r="109" spans="1:16" ht="16.5" customHeight="1">
      <c r="A109" s="93" t="s">
        <v>103</v>
      </c>
      <c r="B109" s="92" t="s">
        <v>102</v>
      </c>
      <c r="C109" s="90">
        <v>86.357799999999997</v>
      </c>
      <c r="D109" s="90">
        <v>323.58260000000001</v>
      </c>
      <c r="E109" s="90">
        <v>225.64240000000001</v>
      </c>
      <c r="F109" s="90">
        <v>280.5324</v>
      </c>
      <c r="G109" s="90">
        <v>339.91109999999998</v>
      </c>
      <c r="H109" s="91">
        <v>250.24379999999999</v>
      </c>
      <c r="I109" s="90">
        <v>301.00130000000001</v>
      </c>
      <c r="J109" s="90">
        <v>251.8862</v>
      </c>
      <c r="K109" s="90">
        <v>284.58</v>
      </c>
      <c r="L109" s="90">
        <v>443.4436</v>
      </c>
      <c r="M109" s="90">
        <v>310.97969999999998</v>
      </c>
      <c r="N109" s="90">
        <v>440.47989999999999</v>
      </c>
      <c r="O109" s="89">
        <f>IF(N109="","",SUM(C109:N109))</f>
        <v>3538.6407999999997</v>
      </c>
      <c r="P109" s="88">
        <f>SUM(C109:INDEX(C109:N109,$T$1))</f>
        <v>1506.2701</v>
      </c>
    </row>
    <row r="110" spans="1:16" ht="16.5" customHeight="1">
      <c r="A110" s="102" t="s">
        <v>103</v>
      </c>
      <c r="B110" s="94" t="s">
        <v>102</v>
      </c>
      <c r="C110" s="90">
        <v>130.0513</v>
      </c>
      <c r="D110" s="90">
        <v>428.58249999999998</v>
      </c>
      <c r="E110" s="90">
        <v>287.2337</v>
      </c>
      <c r="F110" s="90">
        <v>410.6225</v>
      </c>
      <c r="G110" s="90">
        <v>286.77409999999998</v>
      </c>
      <c r="H110" s="91">
        <v>261.9699</v>
      </c>
      <c r="I110" s="90"/>
      <c r="J110" s="90"/>
      <c r="K110" s="90"/>
      <c r="L110" s="90"/>
      <c r="M110" s="90"/>
      <c r="N110" s="90"/>
      <c r="O110" s="89" t="str">
        <f>IF(N110="","",SUM(C110:N110))</f>
        <v/>
      </c>
      <c r="P110" s="88">
        <f>SUM(C110:N110)</f>
        <v>1805.2339999999999</v>
      </c>
    </row>
    <row r="111" spans="1:16" ht="16.5" customHeight="1">
      <c r="A111" s="98" t="s">
        <v>108</v>
      </c>
      <c r="B111" s="97"/>
      <c r="C111" s="97"/>
      <c r="D111" s="97"/>
      <c r="E111" s="97"/>
      <c r="F111" s="97"/>
      <c r="G111" s="97"/>
      <c r="H111" s="97"/>
      <c r="I111" s="97"/>
      <c r="J111" s="97"/>
      <c r="K111" s="97"/>
      <c r="L111" s="97"/>
      <c r="M111" s="97"/>
      <c r="N111" s="97"/>
      <c r="O111" s="97"/>
      <c r="P111" s="96"/>
    </row>
    <row r="112" spans="1:16" ht="16.5" customHeight="1">
      <c r="A112" s="93" t="s">
        <v>104</v>
      </c>
      <c r="B112" s="92" t="s">
        <v>102</v>
      </c>
      <c r="C112" s="90">
        <v>176.9161</v>
      </c>
      <c r="D112" s="90">
        <v>306.94740000000002</v>
      </c>
      <c r="E112" s="90">
        <v>228.05539999999999</v>
      </c>
      <c r="F112" s="90">
        <v>359.53530000000001</v>
      </c>
      <c r="G112" s="90">
        <v>316.10969999999998</v>
      </c>
      <c r="H112" s="91">
        <v>262.9522</v>
      </c>
      <c r="I112" s="90">
        <v>181.6054</v>
      </c>
      <c r="J112" s="90">
        <v>275.29509999999999</v>
      </c>
      <c r="K112" s="90">
        <v>221.5635</v>
      </c>
      <c r="L112" s="90">
        <v>227.7929</v>
      </c>
      <c r="M112" s="90">
        <v>232.4744</v>
      </c>
      <c r="N112" s="90">
        <v>223.79320000000001</v>
      </c>
      <c r="O112" s="89">
        <f>IF(N112="","",SUM(C112:N112))</f>
        <v>3013.0406000000003</v>
      </c>
      <c r="P112" s="88">
        <f>SUM(C112:INDEX(C112:N112,$T$1))</f>
        <v>1650.5161000000001</v>
      </c>
    </row>
    <row r="113" spans="1:16" ht="16.5" customHeight="1">
      <c r="A113" s="95" t="s">
        <v>104</v>
      </c>
      <c r="B113" s="94" t="s">
        <v>102</v>
      </c>
      <c r="C113" s="90">
        <v>210.1413</v>
      </c>
      <c r="D113" s="90">
        <v>223.5129</v>
      </c>
      <c r="E113" s="90">
        <v>256.78410000000002</v>
      </c>
      <c r="F113" s="90">
        <v>278.78719999999998</v>
      </c>
      <c r="G113" s="90">
        <v>233.24</v>
      </c>
      <c r="H113" s="91">
        <v>243.14959999999999</v>
      </c>
      <c r="I113" s="90"/>
      <c r="J113" s="90"/>
      <c r="K113" s="90"/>
      <c r="L113" s="90"/>
      <c r="M113" s="90"/>
      <c r="N113" s="90"/>
      <c r="O113" s="89" t="str">
        <f>IF(N113="","",SUM(C113:N113))</f>
        <v/>
      </c>
      <c r="P113" s="88">
        <f>SUM(C113:N113)</f>
        <v>1445.6151</v>
      </c>
    </row>
    <row r="114" spans="1:16" ht="16.5" customHeight="1">
      <c r="A114" s="93" t="s">
        <v>103</v>
      </c>
      <c r="B114" s="92" t="s">
        <v>102</v>
      </c>
      <c r="C114" s="90">
        <v>164.8185</v>
      </c>
      <c r="D114" s="90">
        <v>293.31610000000001</v>
      </c>
      <c r="E114" s="90">
        <v>211.26419999999999</v>
      </c>
      <c r="F114" s="90">
        <v>341.47770000000003</v>
      </c>
      <c r="G114" s="90">
        <v>297.32369999999997</v>
      </c>
      <c r="H114" s="91">
        <v>248.4803</v>
      </c>
      <c r="I114" s="90">
        <v>164.40020000000001</v>
      </c>
      <c r="J114" s="90">
        <v>253.23779999999999</v>
      </c>
      <c r="K114" s="90">
        <v>198.97139999999999</v>
      </c>
      <c r="L114" s="90">
        <v>211.7722</v>
      </c>
      <c r="M114" s="90">
        <v>212.83</v>
      </c>
      <c r="N114" s="90">
        <v>210.8244</v>
      </c>
      <c r="O114" s="89">
        <f>IF(N114="","",SUM(C114:N114))</f>
        <v>2808.7164999999995</v>
      </c>
      <c r="P114" s="88">
        <f>SUM(C114:INDEX(C114:N114,$T$1))</f>
        <v>1556.6804999999999</v>
      </c>
    </row>
    <row r="115" spans="1:16" ht="16.5" customHeight="1">
      <c r="A115" s="102" t="s">
        <v>103</v>
      </c>
      <c r="B115" s="94" t="s">
        <v>102</v>
      </c>
      <c r="C115" s="90">
        <v>196.50210000000001</v>
      </c>
      <c r="D115" s="90">
        <v>212.6566</v>
      </c>
      <c r="E115" s="90">
        <v>243.4701</v>
      </c>
      <c r="F115" s="90">
        <v>259.19920000000002</v>
      </c>
      <c r="G115" s="90">
        <v>213.66239999999999</v>
      </c>
      <c r="H115" s="91">
        <v>230.7517</v>
      </c>
      <c r="I115" s="90"/>
      <c r="J115" s="90"/>
      <c r="K115" s="90"/>
      <c r="L115" s="90"/>
      <c r="M115" s="90"/>
      <c r="N115" s="90"/>
      <c r="O115" s="89" t="str">
        <f>IF(N115="","",SUM(C115:N115))</f>
        <v/>
      </c>
      <c r="P115" s="88">
        <f>SUM(C115:N115)</f>
        <v>1356.2420999999999</v>
      </c>
    </row>
    <row r="116" spans="1:16" ht="16.5" customHeight="1">
      <c r="A116" s="98" t="s">
        <v>107</v>
      </c>
      <c r="B116" s="97"/>
      <c r="C116" s="97"/>
      <c r="D116" s="97"/>
      <c r="E116" s="97"/>
      <c r="F116" s="97"/>
      <c r="G116" s="97"/>
      <c r="H116" s="97"/>
      <c r="I116" s="97"/>
      <c r="J116" s="97"/>
      <c r="K116" s="97"/>
      <c r="L116" s="97"/>
      <c r="M116" s="97"/>
      <c r="N116" s="97"/>
      <c r="O116" s="97"/>
      <c r="P116" s="96"/>
    </row>
    <row r="117" spans="1:16" ht="16.5" customHeight="1">
      <c r="A117" s="93" t="s">
        <v>104</v>
      </c>
      <c r="B117" s="92" t="s">
        <v>102</v>
      </c>
      <c r="C117" s="90">
        <v>265.18439999999998</v>
      </c>
      <c r="D117" s="90">
        <v>270.31599999999997</v>
      </c>
      <c r="E117" s="90">
        <v>278.42200000000003</v>
      </c>
      <c r="F117" s="90">
        <v>298.4391</v>
      </c>
      <c r="G117" s="90">
        <v>329.5412</v>
      </c>
      <c r="H117" s="91">
        <v>289.24130000000002</v>
      </c>
      <c r="I117" s="90">
        <v>249.85650000000001</v>
      </c>
      <c r="J117" s="90">
        <v>268.91109999999998</v>
      </c>
      <c r="K117" s="90">
        <v>238.59399999999999</v>
      </c>
      <c r="L117" s="90">
        <v>222.13890000000001</v>
      </c>
      <c r="M117" s="90">
        <v>253.51920000000001</v>
      </c>
      <c r="N117" s="90">
        <v>258.63920000000002</v>
      </c>
      <c r="O117" s="89">
        <f>IF(N117="","",SUM(C117:N117))</f>
        <v>3222.8029000000006</v>
      </c>
      <c r="P117" s="88">
        <f>SUM(C117:INDEX(C117:N117,$T$1))</f>
        <v>1731.1440000000002</v>
      </c>
    </row>
    <row r="118" spans="1:16" ht="16.5" customHeight="1">
      <c r="A118" s="95" t="s">
        <v>104</v>
      </c>
      <c r="B118" s="94" t="s">
        <v>102</v>
      </c>
      <c r="C118" s="90">
        <v>232.83930000000001</v>
      </c>
      <c r="D118" s="90">
        <v>248.4152</v>
      </c>
      <c r="E118" s="90">
        <v>235.42</v>
      </c>
      <c r="F118" s="90">
        <v>289.25839999999999</v>
      </c>
      <c r="G118" s="90">
        <v>317.84640000000002</v>
      </c>
      <c r="H118" s="91">
        <v>277.0453</v>
      </c>
      <c r="I118" s="90"/>
      <c r="J118" s="90"/>
      <c r="K118" s="90"/>
      <c r="L118" s="90"/>
      <c r="M118" s="90"/>
      <c r="N118" s="90"/>
      <c r="O118" s="89" t="str">
        <f>IF(N118="","",SUM(C118:N118))</f>
        <v/>
      </c>
      <c r="P118" s="88">
        <f>SUM(C118:N118)</f>
        <v>1600.8246000000001</v>
      </c>
    </row>
    <row r="119" spans="1:16" ht="16.5" customHeight="1">
      <c r="A119" s="93" t="s">
        <v>103</v>
      </c>
      <c r="B119" s="92" t="s">
        <v>102</v>
      </c>
      <c r="C119" s="90">
        <v>229.99610000000001</v>
      </c>
      <c r="D119" s="90">
        <v>227.7525</v>
      </c>
      <c r="E119" s="90">
        <v>239.22929999999999</v>
      </c>
      <c r="F119" s="90">
        <v>262.23329999999999</v>
      </c>
      <c r="G119" s="90">
        <v>287.73849999999999</v>
      </c>
      <c r="H119" s="91">
        <v>250.32929999999999</v>
      </c>
      <c r="I119" s="90">
        <v>211.03190000000001</v>
      </c>
      <c r="J119" s="90">
        <v>233.51769999999999</v>
      </c>
      <c r="K119" s="90">
        <v>200.0316</v>
      </c>
      <c r="L119" s="90">
        <v>190.5471</v>
      </c>
      <c r="M119" s="90">
        <v>218.93450000000001</v>
      </c>
      <c r="N119" s="90">
        <v>222.52529999999999</v>
      </c>
      <c r="O119" s="89">
        <f>IF(N119="","",SUM(C119:N119))</f>
        <v>2773.8670999999995</v>
      </c>
      <c r="P119" s="88">
        <f>SUM(C119:INDEX(C119:N119,$T$1))</f>
        <v>1497.279</v>
      </c>
    </row>
    <row r="120" spans="1:16" ht="16.5" customHeight="1">
      <c r="A120" s="102" t="s">
        <v>103</v>
      </c>
      <c r="B120" s="94" t="s">
        <v>102</v>
      </c>
      <c r="C120" s="90">
        <v>197.5728</v>
      </c>
      <c r="D120" s="90">
        <v>209.0626</v>
      </c>
      <c r="E120" s="90">
        <v>198.62430000000001</v>
      </c>
      <c r="F120" s="90">
        <v>255.4444</v>
      </c>
      <c r="G120" s="90">
        <v>281.7296</v>
      </c>
      <c r="H120" s="91">
        <v>243.9111</v>
      </c>
      <c r="I120" s="90"/>
      <c r="J120" s="90"/>
      <c r="K120" s="90"/>
      <c r="L120" s="90"/>
      <c r="M120" s="90"/>
      <c r="N120" s="90"/>
      <c r="O120" s="89" t="str">
        <f>IF(N120="","",SUM(C120:N120))</f>
        <v/>
      </c>
      <c r="P120" s="88">
        <f>SUM(C120:N120)</f>
        <v>1386.3448000000001</v>
      </c>
    </row>
    <row r="121" spans="1:16" ht="16.5" customHeight="1">
      <c r="A121" s="105" t="s">
        <v>106</v>
      </c>
      <c r="B121" s="104"/>
      <c r="C121" s="104"/>
      <c r="D121" s="104"/>
      <c r="E121" s="104"/>
      <c r="F121" s="104"/>
      <c r="G121" s="104"/>
      <c r="H121" s="104"/>
      <c r="I121" s="104"/>
      <c r="J121" s="104"/>
      <c r="K121" s="104"/>
      <c r="L121" s="104"/>
      <c r="M121" s="104"/>
      <c r="N121" s="104"/>
      <c r="O121" s="104"/>
      <c r="P121" s="103"/>
    </row>
    <row r="122" spans="1:16" ht="16.5" customHeight="1">
      <c r="A122" s="93" t="s">
        <v>104</v>
      </c>
      <c r="B122" s="92" t="s">
        <v>102</v>
      </c>
      <c r="C122" s="90">
        <v>85.418400000000005</v>
      </c>
      <c r="D122" s="90">
        <v>89.548299999999998</v>
      </c>
      <c r="E122" s="90">
        <v>105.4093</v>
      </c>
      <c r="F122" s="90">
        <v>90.873099999999994</v>
      </c>
      <c r="G122" s="90">
        <v>103.12609999999999</v>
      </c>
      <c r="H122" s="91">
        <v>97.405500000000004</v>
      </c>
      <c r="I122" s="90">
        <v>95.408799999999999</v>
      </c>
      <c r="J122" s="90">
        <v>89.948300000000003</v>
      </c>
      <c r="K122" s="90">
        <v>91.817499999999995</v>
      </c>
      <c r="L122" s="90">
        <v>81.464299999999994</v>
      </c>
      <c r="M122" s="90">
        <v>88.132499999999993</v>
      </c>
      <c r="N122" s="91">
        <v>95.402900000000002</v>
      </c>
      <c r="O122" s="89">
        <f>IF(N122="","",SUM(C122:N122))</f>
        <v>1113.9550000000002</v>
      </c>
      <c r="P122" s="88">
        <f>SUM(C122:INDEX(C122:N122,$T$1))</f>
        <v>571.78070000000002</v>
      </c>
    </row>
    <row r="123" spans="1:16" ht="16.5" customHeight="1">
      <c r="A123" s="95" t="s">
        <v>104</v>
      </c>
      <c r="B123" s="94" t="s">
        <v>102</v>
      </c>
      <c r="C123" s="90">
        <v>83.498400000000004</v>
      </c>
      <c r="D123" s="90">
        <v>97.2196</v>
      </c>
      <c r="E123" s="90">
        <v>88.348600000000005</v>
      </c>
      <c r="F123" s="90">
        <v>94.578299999999999</v>
      </c>
      <c r="G123" s="90">
        <v>93.106200000000001</v>
      </c>
      <c r="H123" s="91">
        <v>99.129000000000005</v>
      </c>
      <c r="I123" s="90"/>
      <c r="J123" s="90"/>
      <c r="K123" s="90"/>
      <c r="L123" s="90"/>
      <c r="M123" s="90"/>
      <c r="N123" s="91"/>
      <c r="O123" s="89" t="str">
        <f>IF(N123="","",SUM(C123:N123))</f>
        <v/>
      </c>
      <c r="P123" s="88">
        <f>SUM(C123:N123)</f>
        <v>555.88009999999997</v>
      </c>
    </row>
    <row r="124" spans="1:16" ht="16.5" customHeight="1">
      <c r="A124" s="93" t="s">
        <v>103</v>
      </c>
      <c r="B124" s="92" t="s">
        <v>102</v>
      </c>
      <c r="C124" s="90">
        <v>69.470799999999997</v>
      </c>
      <c r="D124" s="101">
        <v>73.082800000000006</v>
      </c>
      <c r="E124" s="100">
        <v>89.001300000000001</v>
      </c>
      <c r="F124" s="100">
        <v>75.052400000000006</v>
      </c>
      <c r="G124" s="100">
        <v>85.066999999999993</v>
      </c>
      <c r="H124" s="99">
        <v>80.988500000000002</v>
      </c>
      <c r="I124" s="100">
        <v>76.327200000000005</v>
      </c>
      <c r="J124" s="100">
        <v>73.812799999999996</v>
      </c>
      <c r="K124" s="100">
        <v>74.187600000000003</v>
      </c>
      <c r="L124" s="100">
        <v>67.686899999999994</v>
      </c>
      <c r="M124" s="100">
        <v>71.660399999999996</v>
      </c>
      <c r="N124" s="99">
        <v>78.406899999999993</v>
      </c>
      <c r="O124" s="89">
        <f>IF(N124="","",SUM(C124:N124))</f>
        <v>914.74459999999999</v>
      </c>
      <c r="P124" s="88">
        <f>SUM(C124:INDEX(C124:N124,$T$1))</f>
        <v>472.6628</v>
      </c>
    </row>
    <row r="125" spans="1:16" ht="16.5" customHeight="1">
      <c r="A125" s="102" t="s">
        <v>103</v>
      </c>
      <c r="B125" s="94" t="s">
        <v>102</v>
      </c>
      <c r="C125" s="90">
        <v>67.706500000000005</v>
      </c>
      <c r="D125" s="101">
        <v>80.501199999999997</v>
      </c>
      <c r="E125" s="100">
        <v>72.268299999999996</v>
      </c>
      <c r="F125" s="100">
        <v>78.835099999999997</v>
      </c>
      <c r="G125" s="100">
        <v>76.219300000000004</v>
      </c>
      <c r="H125" s="99">
        <v>83.232299999999995</v>
      </c>
      <c r="I125" s="100"/>
      <c r="J125" s="100"/>
      <c r="K125" s="100"/>
      <c r="L125" s="100"/>
      <c r="M125" s="100"/>
      <c r="N125" s="99"/>
      <c r="O125" s="89" t="str">
        <f>IF(N125="","",SUM(C125:N125))</f>
        <v/>
      </c>
      <c r="P125" s="88">
        <f>SUM(C125:N125)</f>
        <v>458.7627</v>
      </c>
    </row>
    <row r="126" spans="1:16" ht="16.5" customHeight="1">
      <c r="A126" s="98" t="s">
        <v>105</v>
      </c>
      <c r="B126" s="97"/>
      <c r="C126" s="97"/>
      <c r="D126" s="97"/>
      <c r="E126" s="97"/>
      <c r="F126" s="97"/>
      <c r="G126" s="97"/>
      <c r="H126" s="97"/>
      <c r="I126" s="97"/>
      <c r="J126" s="97"/>
      <c r="K126" s="97"/>
      <c r="L126" s="97"/>
      <c r="M126" s="97"/>
      <c r="N126" s="97"/>
      <c r="O126" s="97"/>
      <c r="P126" s="96"/>
    </row>
    <row r="127" spans="1:16" ht="16.5" customHeight="1">
      <c r="A127" s="93" t="s">
        <v>104</v>
      </c>
      <c r="B127" s="92" t="s">
        <v>102</v>
      </c>
      <c r="C127" s="90">
        <v>19.897099999999998</v>
      </c>
      <c r="D127" s="90">
        <v>35.134099999999997</v>
      </c>
      <c r="E127" s="90">
        <v>27.9148</v>
      </c>
      <c r="F127" s="90">
        <v>27.937799999999999</v>
      </c>
      <c r="G127" s="90">
        <v>26.471599999999999</v>
      </c>
      <c r="H127" s="91">
        <v>25.0946</v>
      </c>
      <c r="I127" s="90">
        <v>26.010300000000001</v>
      </c>
      <c r="J127" s="90">
        <v>26.148299999999999</v>
      </c>
      <c r="K127" s="90">
        <v>27.547799999999999</v>
      </c>
      <c r="L127" s="90">
        <v>15.061199999999999</v>
      </c>
      <c r="M127" s="90">
        <v>15.3309</v>
      </c>
      <c r="N127" s="90">
        <v>14.717499999999999</v>
      </c>
      <c r="O127" s="89">
        <f>IF(N127="","",SUM(C127:N127))</f>
        <v>287.26599999999996</v>
      </c>
      <c r="P127" s="88">
        <f>SUM(C127:INDEX(C127:N127,$T$1))</f>
        <v>162.44999999999999</v>
      </c>
    </row>
    <row r="128" spans="1:16" ht="16.5" customHeight="1">
      <c r="A128" s="95" t="s">
        <v>104</v>
      </c>
      <c r="B128" s="94" t="s">
        <v>102</v>
      </c>
      <c r="C128" s="90">
        <v>15.6927</v>
      </c>
      <c r="D128" s="90">
        <v>18.424099999999999</v>
      </c>
      <c r="E128" s="90">
        <v>15.021599999999999</v>
      </c>
      <c r="F128" s="90">
        <v>13.495799999999999</v>
      </c>
      <c r="G128" s="90">
        <v>15.0158</v>
      </c>
      <c r="H128" s="91">
        <v>11.5764</v>
      </c>
      <c r="I128" s="90"/>
      <c r="J128" s="90"/>
      <c r="K128" s="90"/>
      <c r="L128" s="90"/>
      <c r="M128" s="90"/>
      <c r="N128" s="90"/>
      <c r="O128" s="89" t="str">
        <f>IF(N128="","",SUM(C128:N128))</f>
        <v/>
      </c>
      <c r="P128" s="88">
        <f>SUM(C128:N128)</f>
        <v>89.226399999999984</v>
      </c>
    </row>
    <row r="129" spans="1:22" ht="16.5" customHeight="1">
      <c r="A129" s="93" t="s">
        <v>103</v>
      </c>
      <c r="B129" s="92" t="s">
        <v>102</v>
      </c>
      <c r="C129" s="90">
        <v>12.1302</v>
      </c>
      <c r="D129" s="90">
        <v>22.607800000000001</v>
      </c>
      <c r="E129" s="90">
        <v>18.6448</v>
      </c>
      <c r="F129" s="90">
        <v>19.4346</v>
      </c>
      <c r="G129" s="90">
        <v>17.489799999999999</v>
      </c>
      <c r="H129" s="91">
        <v>15.8384</v>
      </c>
      <c r="I129" s="90">
        <v>17.799299999999999</v>
      </c>
      <c r="J129" s="90">
        <v>18.899100000000001</v>
      </c>
      <c r="K129" s="90">
        <v>19.560600000000001</v>
      </c>
      <c r="L129" s="90">
        <v>8.3148</v>
      </c>
      <c r="M129" s="90">
        <v>9.4951000000000008</v>
      </c>
      <c r="N129" s="90">
        <v>9.0646000000000004</v>
      </c>
      <c r="O129" s="89">
        <f>IF(N129="","",SUM(C129:N129))</f>
        <v>189.2791</v>
      </c>
      <c r="P129" s="88">
        <f>SUM(C129:INDEX(C129:N129,$T$1))</f>
        <v>106.1456</v>
      </c>
    </row>
    <row r="130" spans="1:22" ht="16.5" customHeight="1">
      <c r="A130" s="87" t="s">
        <v>103</v>
      </c>
      <c r="B130" s="86" t="s">
        <v>102</v>
      </c>
      <c r="C130" s="84">
        <v>7.6177999999999999</v>
      </c>
      <c r="D130" s="84">
        <v>7.5092999999999996</v>
      </c>
      <c r="E130" s="84">
        <v>7.6391</v>
      </c>
      <c r="F130" s="84">
        <v>6.2682000000000002</v>
      </c>
      <c r="G130" s="84">
        <v>8.0246999999999993</v>
      </c>
      <c r="H130" s="85">
        <v>5.4573999999999998</v>
      </c>
      <c r="I130" s="84"/>
      <c r="J130" s="84"/>
      <c r="K130" s="84"/>
      <c r="L130" s="84"/>
      <c r="M130" s="84"/>
      <c r="N130" s="84"/>
      <c r="O130" s="83" t="str">
        <f>IF(N130="","",SUM(C130:N130))</f>
        <v/>
      </c>
      <c r="P130" s="82">
        <f>SUM(C130:N130)</f>
        <v>42.516500000000001</v>
      </c>
    </row>
    <row r="131" spans="1:22" s="77" customFormat="1" ht="12.75" customHeight="1">
      <c r="A131" s="76" t="s">
        <v>191</v>
      </c>
      <c r="P131" s="79"/>
      <c r="T131" s="78"/>
      <c r="U131" s="78"/>
      <c r="V131" s="78"/>
    </row>
    <row r="132" spans="1:22" s="77" customFormat="1" ht="12.75" customHeight="1">
      <c r="A132" s="76" t="s">
        <v>190</v>
      </c>
      <c r="P132" s="79"/>
      <c r="T132" s="78"/>
      <c r="U132" s="78"/>
      <c r="V132" s="78"/>
    </row>
    <row r="133" spans="1:22" s="77" customFormat="1" ht="12.75" customHeight="1">
      <c r="A133" s="76" t="s">
        <v>189</v>
      </c>
      <c r="P133" s="79"/>
      <c r="T133" s="78"/>
      <c r="U133" s="78"/>
      <c r="V133" s="78"/>
    </row>
    <row r="134" spans="1:22" s="77" customFormat="1" ht="12.75" customHeight="1">
      <c r="A134" s="76" t="s">
        <v>188</v>
      </c>
      <c r="B134" s="80"/>
      <c r="O134" s="81"/>
      <c r="P134" s="79"/>
      <c r="T134" s="78"/>
      <c r="U134" s="78"/>
      <c r="V134" s="78"/>
    </row>
    <row r="135" spans="1:22" s="77" customFormat="1" ht="12.75" customHeight="1">
      <c r="A135" s="76" t="s">
        <v>187</v>
      </c>
      <c r="B135" s="80"/>
      <c r="O135" s="80"/>
      <c r="P135" s="79"/>
      <c r="T135" s="78"/>
      <c r="U135" s="78"/>
      <c r="V135" s="78"/>
    </row>
    <row r="136" spans="1:22" s="77" customFormat="1" ht="12.75" customHeight="1">
      <c r="A136" s="76" t="s">
        <v>186</v>
      </c>
      <c r="P136" s="79"/>
      <c r="T136" s="78"/>
      <c r="U136" s="78"/>
      <c r="V136" s="78"/>
    </row>
    <row r="137" spans="1:22" ht="12.75" customHeight="1">
      <c r="A137" s="76" t="s">
        <v>100</v>
      </c>
    </row>
    <row r="138" spans="1:22">
      <c r="A138" s="2" t="s">
        <v>15</v>
      </c>
    </row>
  </sheetData>
  <mergeCells count="2">
    <mergeCell ref="A3:A4"/>
    <mergeCell ref="B3:B4"/>
  </mergeCells>
  <hyperlinks>
    <hyperlink ref="A138" location="Inhaltsverzeichnis!A1" display="Zurück zum Inhaltsverzeichnis"/>
  </hyperlinks>
  <pageMargins left="0.78740157480314965" right="0.78740157480314965" top="0.39370078740157483" bottom="0.19685039370078741" header="0.19685039370078741" footer="0.19685039370078741"/>
  <pageSetup paperSize="9" scale="82" orientation="portrait" r:id="rId1"/>
  <headerFooter alignWithMargins="0">
    <oddFooter>&amp;R
&amp;A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97C39"/>
    <pageSetUpPr fitToPage="1"/>
  </sheetPr>
  <dimension ref="A1:EN331"/>
  <sheetViews>
    <sheetView showGridLines="0" zoomScale="150" zoomScaleNormal="150" workbookViewId="0"/>
  </sheetViews>
  <sheetFormatPr baseColWidth="10" defaultColWidth="11.42578125" defaultRowHeight="12.75"/>
  <cols>
    <col min="1" max="1" width="20.5703125" style="1094" customWidth="1"/>
    <col min="2" max="17" width="6.28515625" style="1093" customWidth="1"/>
    <col min="18" max="18" width="5.28515625" style="1093" customWidth="1"/>
    <col min="19" max="16384" width="11.42578125" style="1093"/>
  </cols>
  <sheetData>
    <row r="1" spans="1:144" s="1153" customFormat="1" ht="12.75" customHeight="1">
      <c r="A1" s="1155" t="s">
        <v>1636</v>
      </c>
      <c r="B1" s="1154"/>
      <c r="C1" s="1154"/>
      <c r="D1" s="1154"/>
      <c r="E1" s="1154"/>
      <c r="F1" s="1154"/>
      <c r="G1" s="1154"/>
      <c r="H1" s="1154"/>
      <c r="I1" s="1154"/>
      <c r="J1" s="1154"/>
      <c r="K1" s="1154"/>
      <c r="L1" s="1154"/>
      <c r="M1" s="1154"/>
      <c r="N1" s="1154"/>
      <c r="O1" s="1154"/>
      <c r="P1" s="1154"/>
      <c r="Q1" s="1154"/>
    </row>
    <row r="2" spans="1:144" s="1150" customFormat="1" ht="12.75" customHeight="1">
      <c r="A2" s="1152" t="s">
        <v>261</v>
      </c>
      <c r="B2" s="1151"/>
      <c r="C2" s="1151"/>
      <c r="D2" s="1151"/>
      <c r="E2" s="1151"/>
      <c r="F2" s="1151"/>
      <c r="G2" s="1151"/>
      <c r="H2" s="1151"/>
      <c r="I2" s="1151"/>
      <c r="J2" s="1151"/>
      <c r="K2" s="1151"/>
      <c r="L2" s="1151"/>
      <c r="M2" s="1151"/>
      <c r="N2" s="1151"/>
      <c r="O2" s="1151"/>
      <c r="P2" s="1151"/>
      <c r="Q2" s="1151"/>
    </row>
    <row r="3" spans="1:144" s="1147" customFormat="1" ht="12.75" customHeight="1">
      <c r="A3" s="1149" t="s">
        <v>1494</v>
      </c>
      <c r="B3" s="1148"/>
      <c r="C3" s="1148"/>
      <c r="D3" s="1148"/>
      <c r="E3" s="1148"/>
      <c r="F3" s="1148"/>
      <c r="G3" s="1148"/>
      <c r="H3" s="1148"/>
      <c r="I3" s="1148"/>
      <c r="J3" s="1148"/>
      <c r="K3" s="1148"/>
      <c r="L3" s="1148"/>
      <c r="M3" s="1148"/>
      <c r="N3" s="1148"/>
      <c r="O3" s="1148"/>
      <c r="P3" s="1148"/>
      <c r="Q3" s="1148"/>
    </row>
    <row r="4" spans="1:144" s="1147" customFormat="1" ht="12.75" customHeight="1">
      <c r="A4" s="1149" t="s">
        <v>1635</v>
      </c>
      <c r="B4" s="1148"/>
      <c r="C4" s="1148"/>
      <c r="D4" s="1148"/>
      <c r="E4" s="1148"/>
      <c r="F4" s="1148"/>
      <c r="G4" s="1148"/>
      <c r="H4" s="1148"/>
      <c r="I4" s="1148"/>
      <c r="J4" s="1148"/>
      <c r="K4" s="1148"/>
      <c r="L4" s="1148"/>
      <c r="M4" s="1148"/>
      <c r="N4" s="1148"/>
      <c r="O4" s="1148"/>
      <c r="P4" s="1148"/>
      <c r="Q4" s="1148"/>
    </row>
    <row r="5" spans="1:144" s="1098" customFormat="1" ht="12.75" customHeight="1">
      <c r="A5" s="2087" t="s">
        <v>1634</v>
      </c>
      <c r="B5" s="2090" t="s">
        <v>1492</v>
      </c>
      <c r="C5" s="1146" t="s">
        <v>1333</v>
      </c>
      <c r="D5" s="1145"/>
      <c r="E5" s="1144" t="s">
        <v>1359</v>
      </c>
      <c r="F5" s="1144" t="s">
        <v>1358</v>
      </c>
      <c r="G5" s="1144" t="s">
        <v>1357</v>
      </c>
      <c r="H5" s="1144" t="s">
        <v>1356</v>
      </c>
      <c r="I5" s="1144" t="s">
        <v>1355</v>
      </c>
      <c r="J5" s="1144" t="s">
        <v>1333</v>
      </c>
      <c r="K5" s="1144"/>
      <c r="L5" s="1144" t="s">
        <v>1359</v>
      </c>
      <c r="M5" s="1144" t="s">
        <v>1358</v>
      </c>
      <c r="N5" s="1144" t="s">
        <v>1357</v>
      </c>
      <c r="O5" s="1144" t="s">
        <v>1356</v>
      </c>
      <c r="P5" s="1144" t="s">
        <v>1355</v>
      </c>
      <c r="Q5" s="2093" t="s">
        <v>1488</v>
      </c>
      <c r="R5" s="1095"/>
      <c r="S5" s="1095"/>
      <c r="T5" s="1095"/>
      <c r="U5" s="1095"/>
      <c r="V5" s="1095"/>
      <c r="W5" s="1095"/>
      <c r="X5" s="1095"/>
      <c r="Y5" s="1095"/>
      <c r="Z5" s="1095"/>
      <c r="AA5" s="1095"/>
      <c r="AB5" s="1095"/>
      <c r="AC5" s="1095"/>
      <c r="AD5" s="1095"/>
      <c r="AE5" s="1095"/>
      <c r="AF5" s="1095"/>
      <c r="AG5" s="1095"/>
      <c r="AH5" s="1095"/>
      <c r="AI5" s="1095"/>
      <c r="AJ5" s="1095"/>
      <c r="AK5" s="1095"/>
      <c r="AL5" s="1095"/>
      <c r="AM5" s="1095"/>
      <c r="AN5" s="1095"/>
      <c r="AO5" s="1095"/>
      <c r="AP5" s="1095"/>
      <c r="AQ5" s="1095"/>
      <c r="AR5" s="1095"/>
      <c r="AS5" s="1095"/>
      <c r="AT5" s="1095"/>
      <c r="AU5" s="1095"/>
      <c r="AV5" s="1095"/>
      <c r="AW5" s="1095"/>
      <c r="AX5" s="1095"/>
      <c r="AY5" s="1095"/>
      <c r="AZ5" s="1095"/>
      <c r="BA5" s="1095"/>
      <c r="BB5" s="1095"/>
      <c r="BC5" s="1095"/>
      <c r="BD5" s="1095"/>
      <c r="BE5" s="1095"/>
      <c r="BF5" s="1095"/>
      <c r="BG5" s="1095"/>
      <c r="BH5" s="1095"/>
      <c r="BI5" s="1095"/>
      <c r="BJ5" s="1095"/>
      <c r="BK5" s="1095"/>
      <c r="BL5" s="1095"/>
      <c r="BM5" s="1095"/>
      <c r="BN5" s="1095"/>
      <c r="BO5" s="1095"/>
      <c r="BP5" s="1095"/>
      <c r="BQ5" s="1095"/>
      <c r="BR5" s="1095"/>
      <c r="BS5" s="1095"/>
      <c r="BT5" s="1095"/>
      <c r="BU5" s="1095"/>
      <c r="BV5" s="1095"/>
      <c r="BW5" s="1095"/>
      <c r="BX5" s="1095"/>
      <c r="BY5" s="1095"/>
      <c r="BZ5" s="1095"/>
      <c r="CA5" s="1095"/>
      <c r="CB5" s="1095"/>
      <c r="CC5" s="1095"/>
      <c r="CD5" s="1095"/>
      <c r="CE5" s="1095"/>
      <c r="CF5" s="1095"/>
      <c r="CG5" s="1095"/>
      <c r="CH5" s="1095"/>
      <c r="CI5" s="1095"/>
      <c r="CJ5" s="1095"/>
      <c r="CK5" s="1095"/>
      <c r="CL5" s="1095"/>
      <c r="CM5" s="1095"/>
      <c r="CN5" s="1095"/>
      <c r="CO5" s="1095"/>
      <c r="CP5" s="1095"/>
      <c r="CQ5" s="1095"/>
      <c r="CR5" s="1095"/>
      <c r="CS5" s="1095"/>
      <c r="CT5" s="1095"/>
      <c r="CU5" s="1095"/>
      <c r="CV5" s="1095"/>
      <c r="CW5" s="1095"/>
      <c r="CX5" s="1095"/>
      <c r="CY5" s="1095"/>
      <c r="CZ5" s="1095"/>
      <c r="DA5" s="1095"/>
      <c r="DB5" s="1095"/>
      <c r="DC5" s="1095"/>
      <c r="DD5" s="1095"/>
      <c r="DE5" s="1095"/>
      <c r="DF5" s="1095"/>
      <c r="DG5" s="1095"/>
      <c r="DH5" s="1095"/>
      <c r="DI5" s="1095"/>
      <c r="DJ5" s="1095"/>
      <c r="DK5" s="1095"/>
      <c r="DL5" s="1095"/>
      <c r="DM5" s="1095"/>
      <c r="DN5" s="1095"/>
      <c r="DO5" s="1095"/>
      <c r="DP5" s="1095"/>
      <c r="DQ5" s="1095"/>
      <c r="DR5" s="1095"/>
      <c r="DS5" s="1095"/>
      <c r="DT5" s="1095"/>
      <c r="DU5" s="1095"/>
      <c r="DV5" s="1095"/>
      <c r="DW5" s="1095"/>
      <c r="DX5" s="1095"/>
      <c r="DY5" s="1095"/>
      <c r="DZ5" s="1095"/>
      <c r="EA5" s="1095"/>
      <c r="EB5" s="1095"/>
      <c r="EC5" s="1095"/>
      <c r="ED5" s="1095"/>
      <c r="EE5" s="1095"/>
      <c r="EF5" s="1095"/>
      <c r="EG5" s="1095"/>
      <c r="EH5" s="1095"/>
      <c r="EI5" s="1095"/>
      <c r="EJ5" s="1095"/>
      <c r="EK5" s="1095"/>
      <c r="EL5" s="1095"/>
      <c r="EM5" s="1095"/>
      <c r="EN5" s="1095"/>
    </row>
    <row r="6" spans="1:144" s="1098" customFormat="1" ht="12.75" customHeight="1">
      <c r="A6" s="2088"/>
      <c r="B6" s="2091"/>
      <c r="C6" s="1143">
        <v>2022</v>
      </c>
      <c r="D6" s="1143">
        <v>2023</v>
      </c>
      <c r="E6" s="1141">
        <v>2023</v>
      </c>
      <c r="F6" s="1140"/>
      <c r="G6" s="1140"/>
      <c r="H6" s="1140"/>
      <c r="I6" s="1140"/>
      <c r="J6" s="1142">
        <v>2022</v>
      </c>
      <c r="K6" s="1142">
        <v>2023</v>
      </c>
      <c r="L6" s="1141">
        <v>2023</v>
      </c>
      <c r="M6" s="1140"/>
      <c r="N6" s="1140"/>
      <c r="O6" s="1140"/>
      <c r="P6" s="1139"/>
      <c r="Q6" s="2094"/>
      <c r="R6" s="1095"/>
      <c r="S6" s="1095"/>
      <c r="T6" s="1095"/>
      <c r="U6" s="1095"/>
      <c r="V6" s="1095"/>
      <c r="W6" s="1095"/>
      <c r="X6" s="1095"/>
      <c r="Y6" s="1095"/>
      <c r="Z6" s="1095"/>
      <c r="AA6" s="1095"/>
      <c r="AB6" s="1095"/>
      <c r="AC6" s="1095"/>
      <c r="AD6" s="1095"/>
      <c r="AE6" s="1095"/>
      <c r="AF6" s="1095"/>
      <c r="AG6" s="1095"/>
      <c r="AH6" s="1095"/>
      <c r="AI6" s="1095"/>
      <c r="AJ6" s="1095"/>
      <c r="AK6" s="1095"/>
      <c r="AL6" s="1095"/>
      <c r="AM6" s="1095"/>
      <c r="AN6" s="1095"/>
      <c r="AO6" s="1095"/>
      <c r="AP6" s="1095"/>
      <c r="AQ6" s="1095"/>
      <c r="AR6" s="1095"/>
      <c r="AS6" s="1095"/>
      <c r="AT6" s="1095"/>
      <c r="AU6" s="1095"/>
      <c r="AV6" s="1095"/>
      <c r="AW6" s="1095"/>
      <c r="AX6" s="1095"/>
      <c r="AY6" s="1095"/>
      <c r="AZ6" s="1095"/>
      <c r="BA6" s="1095"/>
      <c r="BB6" s="1095"/>
      <c r="BC6" s="1095"/>
      <c r="BD6" s="1095"/>
      <c r="BE6" s="1095"/>
      <c r="BF6" s="1095"/>
      <c r="BG6" s="1095"/>
      <c r="BH6" s="1095"/>
      <c r="BI6" s="1095"/>
      <c r="BJ6" s="1095"/>
      <c r="BK6" s="1095"/>
      <c r="BL6" s="1095"/>
      <c r="BM6" s="1095"/>
      <c r="BN6" s="1095"/>
      <c r="BO6" s="1095"/>
      <c r="BP6" s="1095"/>
      <c r="BQ6" s="1095"/>
      <c r="BR6" s="1095"/>
      <c r="BS6" s="1095"/>
      <c r="BT6" s="1095"/>
      <c r="BU6" s="1095"/>
      <c r="BV6" s="1095"/>
      <c r="BW6" s="1095"/>
      <c r="BX6" s="1095"/>
      <c r="BY6" s="1095"/>
      <c r="BZ6" s="1095"/>
      <c r="CA6" s="1095"/>
      <c r="CB6" s="1095"/>
      <c r="CC6" s="1095"/>
      <c r="CD6" s="1095"/>
      <c r="CE6" s="1095"/>
      <c r="CF6" s="1095"/>
      <c r="CG6" s="1095"/>
      <c r="CH6" s="1095"/>
      <c r="CI6" s="1095"/>
      <c r="CJ6" s="1095"/>
      <c r="CK6" s="1095"/>
      <c r="CL6" s="1095"/>
      <c r="CM6" s="1095"/>
      <c r="CN6" s="1095"/>
      <c r="CO6" s="1095"/>
      <c r="CP6" s="1095"/>
      <c r="CQ6" s="1095"/>
      <c r="CR6" s="1095"/>
      <c r="CS6" s="1095"/>
      <c r="CT6" s="1095"/>
      <c r="CU6" s="1095"/>
      <c r="CV6" s="1095"/>
      <c r="CW6" s="1095"/>
      <c r="CX6" s="1095"/>
      <c r="CY6" s="1095"/>
      <c r="CZ6" s="1095"/>
      <c r="DA6" s="1095"/>
      <c r="DB6" s="1095"/>
      <c r="DC6" s="1095"/>
      <c r="DD6" s="1095"/>
      <c r="DE6" s="1095"/>
      <c r="DF6" s="1095"/>
      <c r="DG6" s="1095"/>
      <c r="DH6" s="1095"/>
      <c r="DI6" s="1095"/>
      <c r="DJ6" s="1095"/>
      <c r="DK6" s="1095"/>
      <c r="DL6" s="1095"/>
      <c r="DM6" s="1095"/>
      <c r="DN6" s="1095"/>
      <c r="DO6" s="1095"/>
      <c r="DP6" s="1095"/>
      <c r="DQ6" s="1095"/>
      <c r="DR6" s="1095"/>
      <c r="DS6" s="1095"/>
      <c r="DT6" s="1095"/>
      <c r="DU6" s="1095"/>
      <c r="DV6" s="1095"/>
      <c r="DW6" s="1095"/>
      <c r="DX6" s="1095"/>
      <c r="DY6" s="1095"/>
      <c r="DZ6" s="1095"/>
      <c r="EA6" s="1095"/>
      <c r="EB6" s="1095"/>
      <c r="EC6" s="1095"/>
      <c r="ED6" s="1095"/>
      <c r="EE6" s="1095"/>
      <c r="EF6" s="1095"/>
      <c r="EG6" s="1095"/>
      <c r="EH6" s="1095"/>
      <c r="EI6" s="1095"/>
      <c r="EJ6" s="1095"/>
      <c r="EK6" s="1095"/>
      <c r="EL6" s="1095"/>
      <c r="EM6" s="1095"/>
      <c r="EN6" s="1095"/>
    </row>
    <row r="7" spans="1:144" s="1098" customFormat="1" ht="12.75" customHeight="1">
      <c r="A7" s="2089"/>
      <c r="B7" s="2092"/>
      <c r="C7" s="1136" t="s">
        <v>1494</v>
      </c>
      <c r="D7" s="1138"/>
      <c r="E7" s="1138"/>
      <c r="F7" s="1138"/>
      <c r="G7" s="1138"/>
      <c r="H7" s="1138"/>
      <c r="I7" s="1137"/>
      <c r="J7" s="1136" t="s">
        <v>1633</v>
      </c>
      <c r="K7" s="1135"/>
      <c r="L7" s="1135"/>
      <c r="M7" s="1135"/>
      <c r="N7" s="1135"/>
      <c r="O7" s="1135"/>
      <c r="P7" s="1134"/>
      <c r="Q7" s="2095"/>
      <c r="R7" s="1095"/>
      <c r="S7" s="1095"/>
      <c r="T7" s="1095"/>
      <c r="U7" s="1095"/>
      <c r="V7" s="1095"/>
      <c r="W7" s="1095"/>
      <c r="X7" s="1095"/>
      <c r="Y7" s="1095"/>
      <c r="Z7" s="1095"/>
      <c r="AA7" s="1095"/>
      <c r="AB7" s="1095"/>
      <c r="AC7" s="1095"/>
      <c r="AD7" s="1095"/>
      <c r="AE7" s="1095"/>
      <c r="AF7" s="1095"/>
      <c r="AG7" s="1095"/>
      <c r="AH7" s="1095"/>
      <c r="AI7" s="1095"/>
      <c r="AJ7" s="1095"/>
      <c r="AK7" s="1095"/>
      <c r="AL7" s="1095"/>
      <c r="AM7" s="1095"/>
      <c r="AN7" s="1095"/>
      <c r="AO7" s="1095"/>
      <c r="AP7" s="1095"/>
      <c r="AQ7" s="1095"/>
      <c r="AR7" s="1095"/>
      <c r="AS7" s="1095"/>
      <c r="AT7" s="1095"/>
      <c r="AU7" s="1095"/>
      <c r="AV7" s="1095"/>
      <c r="AW7" s="1095"/>
      <c r="AX7" s="1095"/>
      <c r="AY7" s="1095"/>
      <c r="AZ7" s="1095"/>
      <c r="BA7" s="1095"/>
      <c r="BB7" s="1095"/>
      <c r="BC7" s="1095"/>
      <c r="BD7" s="1095"/>
      <c r="BE7" s="1095"/>
      <c r="BF7" s="1095"/>
      <c r="BG7" s="1095"/>
      <c r="BH7" s="1095"/>
      <c r="BI7" s="1095"/>
      <c r="BJ7" s="1095"/>
      <c r="BK7" s="1095"/>
      <c r="BL7" s="1095"/>
      <c r="BM7" s="1095"/>
      <c r="BN7" s="1095"/>
      <c r="BO7" s="1095"/>
      <c r="BP7" s="1095"/>
      <c r="BQ7" s="1095"/>
      <c r="BR7" s="1095"/>
      <c r="BS7" s="1095"/>
      <c r="BT7" s="1095"/>
      <c r="BU7" s="1095"/>
      <c r="BV7" s="1095"/>
      <c r="BW7" s="1095"/>
      <c r="BX7" s="1095"/>
      <c r="BY7" s="1095"/>
      <c r="BZ7" s="1095"/>
      <c r="CA7" s="1095"/>
      <c r="CB7" s="1095"/>
      <c r="CC7" s="1095"/>
      <c r="CD7" s="1095"/>
      <c r="CE7" s="1095"/>
      <c r="CF7" s="1095"/>
      <c r="CG7" s="1095"/>
      <c r="CH7" s="1095"/>
      <c r="CI7" s="1095"/>
      <c r="CJ7" s="1095"/>
      <c r="CK7" s="1095"/>
      <c r="CL7" s="1095"/>
      <c r="CM7" s="1095"/>
      <c r="CN7" s="1095"/>
      <c r="CO7" s="1095"/>
      <c r="CP7" s="1095"/>
      <c r="CQ7" s="1095"/>
      <c r="CR7" s="1095"/>
      <c r="CS7" s="1095"/>
      <c r="CT7" s="1095"/>
      <c r="CU7" s="1095"/>
      <c r="CV7" s="1095"/>
      <c r="CW7" s="1095"/>
      <c r="CX7" s="1095"/>
      <c r="CY7" s="1095"/>
      <c r="CZ7" s="1095"/>
      <c r="DA7" s="1095"/>
      <c r="DB7" s="1095"/>
      <c r="DC7" s="1095"/>
      <c r="DD7" s="1095"/>
      <c r="DE7" s="1095"/>
      <c r="DF7" s="1095"/>
      <c r="DG7" s="1095"/>
      <c r="DH7" s="1095"/>
      <c r="DI7" s="1095"/>
      <c r="DJ7" s="1095"/>
      <c r="DK7" s="1095"/>
      <c r="DL7" s="1095"/>
      <c r="DM7" s="1095"/>
      <c r="DN7" s="1095"/>
      <c r="DO7" s="1095"/>
      <c r="DP7" s="1095"/>
      <c r="DQ7" s="1095"/>
      <c r="DR7" s="1095"/>
      <c r="DS7" s="1095"/>
      <c r="DT7" s="1095"/>
      <c r="DU7" s="1095"/>
      <c r="DV7" s="1095"/>
      <c r="DW7" s="1095"/>
      <c r="DX7" s="1095"/>
      <c r="DY7" s="1095"/>
      <c r="DZ7" s="1095"/>
      <c r="EA7" s="1095"/>
      <c r="EB7" s="1095"/>
      <c r="EC7" s="1095"/>
      <c r="ED7" s="1095"/>
      <c r="EE7" s="1095"/>
      <c r="EF7" s="1095"/>
      <c r="EG7" s="1095"/>
      <c r="EH7" s="1095"/>
      <c r="EI7" s="1095"/>
      <c r="EJ7" s="1095"/>
      <c r="EK7" s="1095"/>
      <c r="EL7" s="1095"/>
      <c r="EM7" s="1095"/>
      <c r="EN7" s="1095"/>
    </row>
    <row r="8" spans="1:144" s="1098" customFormat="1" ht="11.1" customHeight="1">
      <c r="A8" s="1121" t="s">
        <v>1632</v>
      </c>
      <c r="B8" s="1133">
        <v>1000</v>
      </c>
      <c r="C8" s="1119">
        <v>104.8</v>
      </c>
      <c r="D8" s="1114">
        <v>111.31666666666668</v>
      </c>
      <c r="E8" s="1118">
        <v>106.2</v>
      </c>
      <c r="F8" s="1114">
        <v>107.5</v>
      </c>
      <c r="G8" s="1132">
        <v>106.4</v>
      </c>
      <c r="H8" s="1132">
        <v>105.2</v>
      </c>
      <c r="I8" s="1132">
        <v>105.7</v>
      </c>
      <c r="J8" s="1117">
        <v>27.493917274939164</v>
      </c>
      <c r="K8" s="1122">
        <v>6.2181933842239374</v>
      </c>
      <c r="L8" s="1125">
        <v>-0.56179775280898525</v>
      </c>
      <c r="M8" s="1116">
        <v>-0.73868882733148666</v>
      </c>
      <c r="N8" s="1116">
        <v>-3.2727272727272663</v>
      </c>
      <c r="O8" s="1116">
        <v>-6.0714285714285694</v>
      </c>
      <c r="P8" s="1131">
        <v>-6.5428824049513707</v>
      </c>
      <c r="Q8" s="1123">
        <v>0.47528517110265511</v>
      </c>
      <c r="R8" s="1095"/>
      <c r="S8" s="1095" t="s">
        <v>1408</v>
      </c>
      <c r="T8" s="1095"/>
      <c r="U8" s="1095"/>
      <c r="V8" s="1095"/>
      <c r="W8" s="1095"/>
      <c r="X8" s="1095"/>
      <c r="Y8" s="1095"/>
      <c r="Z8" s="1095"/>
      <c r="AA8" s="1095"/>
      <c r="AB8" s="1095"/>
      <c r="AC8" s="1095"/>
      <c r="AD8" s="1095"/>
      <c r="AE8" s="1095"/>
      <c r="AF8" s="1095"/>
      <c r="AG8" s="1095"/>
      <c r="AH8" s="1095"/>
      <c r="AI8" s="1095"/>
      <c r="AJ8" s="1095"/>
      <c r="AK8" s="1095"/>
      <c r="AL8" s="1095"/>
      <c r="AM8" s="1095"/>
      <c r="AN8" s="1095"/>
      <c r="AO8" s="1095"/>
      <c r="AP8" s="1095"/>
      <c r="AQ8" s="1095"/>
      <c r="AR8" s="1095"/>
      <c r="AS8" s="1095"/>
      <c r="AT8" s="1095"/>
      <c r="AU8" s="1095"/>
      <c r="AV8" s="1095"/>
      <c r="AW8" s="1095"/>
      <c r="AX8" s="1095"/>
      <c r="AY8" s="1095"/>
      <c r="AZ8" s="1095"/>
      <c r="BA8" s="1095"/>
      <c r="BB8" s="1095"/>
      <c r="BC8" s="1095"/>
      <c r="BD8" s="1095"/>
      <c r="BE8" s="1095"/>
      <c r="BF8" s="1095"/>
      <c r="BG8" s="1095"/>
      <c r="BH8" s="1095"/>
      <c r="BI8" s="1095"/>
      <c r="BJ8" s="1095"/>
      <c r="BK8" s="1095"/>
      <c r="BL8" s="1095"/>
      <c r="BM8" s="1095"/>
      <c r="BN8" s="1095"/>
      <c r="BO8" s="1095"/>
      <c r="BP8" s="1095"/>
      <c r="BQ8" s="1095"/>
      <c r="BR8" s="1095"/>
      <c r="BS8" s="1095"/>
      <c r="BT8" s="1095"/>
      <c r="BU8" s="1095"/>
      <c r="BV8" s="1095"/>
      <c r="BW8" s="1095"/>
      <c r="BX8" s="1095"/>
      <c r="BY8" s="1095"/>
      <c r="BZ8" s="1095"/>
      <c r="CA8" s="1095"/>
      <c r="CB8" s="1095"/>
      <c r="CC8" s="1095"/>
      <c r="CD8" s="1095"/>
      <c r="CE8" s="1095"/>
      <c r="CF8" s="1095"/>
      <c r="CG8" s="1095"/>
      <c r="CH8" s="1095"/>
      <c r="CI8" s="1095"/>
      <c r="CJ8" s="1095"/>
      <c r="CK8" s="1095"/>
      <c r="CL8" s="1095"/>
      <c r="CM8" s="1095"/>
      <c r="CN8" s="1095"/>
      <c r="CO8" s="1095"/>
      <c r="CP8" s="1095"/>
      <c r="CQ8" s="1095"/>
      <c r="CR8" s="1095"/>
      <c r="CS8" s="1095"/>
      <c r="CT8" s="1095"/>
      <c r="CU8" s="1095"/>
      <c r="CV8" s="1095"/>
      <c r="CW8" s="1095"/>
      <c r="CX8" s="1095"/>
      <c r="CY8" s="1095"/>
      <c r="CZ8" s="1095"/>
      <c r="DA8" s="1095"/>
      <c r="DB8" s="1095"/>
      <c r="DC8" s="1095"/>
      <c r="DD8" s="1095"/>
      <c r="DE8" s="1095"/>
      <c r="DF8" s="1095"/>
      <c r="DG8" s="1095"/>
      <c r="DH8" s="1095"/>
      <c r="DI8" s="1095"/>
      <c r="DJ8" s="1095"/>
      <c r="DK8" s="1095"/>
      <c r="DL8" s="1095"/>
      <c r="DM8" s="1095"/>
      <c r="DN8" s="1095"/>
      <c r="DO8" s="1095"/>
      <c r="DP8" s="1095"/>
      <c r="DQ8" s="1095"/>
      <c r="DR8" s="1095"/>
      <c r="DS8" s="1095"/>
      <c r="DT8" s="1095"/>
      <c r="DU8" s="1095"/>
      <c r="DV8" s="1095"/>
      <c r="DW8" s="1095"/>
      <c r="DX8" s="1095"/>
      <c r="DY8" s="1095"/>
      <c r="DZ8" s="1095"/>
      <c r="EA8" s="1095"/>
      <c r="EB8" s="1095"/>
      <c r="EC8" s="1095"/>
      <c r="ED8" s="1095"/>
      <c r="EE8" s="1095"/>
      <c r="EF8" s="1095"/>
      <c r="EG8" s="1095"/>
      <c r="EH8" s="1095"/>
      <c r="EI8" s="1095"/>
      <c r="EJ8" s="1095"/>
      <c r="EK8" s="1095"/>
      <c r="EL8" s="1095"/>
      <c r="EM8" s="1095"/>
      <c r="EN8" s="1095"/>
    </row>
    <row r="9" spans="1:144" s="1098" customFormat="1" ht="9.75" customHeight="1">
      <c r="A9" s="1121" t="s">
        <v>1631</v>
      </c>
      <c r="B9" s="1120">
        <v>746.11</v>
      </c>
      <c r="C9" s="1119">
        <v>105.6</v>
      </c>
      <c r="D9" s="1114">
        <v>107.13333333333333</v>
      </c>
      <c r="E9" s="1118">
        <v>100.8</v>
      </c>
      <c r="F9" s="1114">
        <v>103.2</v>
      </c>
      <c r="G9" s="1114">
        <v>102.1</v>
      </c>
      <c r="H9" s="1114">
        <v>100.9</v>
      </c>
      <c r="I9" s="1114">
        <v>101.1</v>
      </c>
      <c r="J9" s="1117">
        <v>26.770708283313326</v>
      </c>
      <c r="K9" s="1122">
        <v>1.4520202020201936</v>
      </c>
      <c r="L9" s="1125">
        <v>-6.6666666666666714</v>
      </c>
      <c r="M9" s="1116">
        <v>-5.3211009174311954</v>
      </c>
      <c r="N9" s="1116">
        <v>-7.6853526220614725</v>
      </c>
      <c r="O9" s="1116">
        <v>-8.5222121486853979</v>
      </c>
      <c r="P9" s="1124">
        <v>-8.8367899008115529</v>
      </c>
      <c r="Q9" s="1123">
        <v>0.19821605550049526</v>
      </c>
      <c r="R9" s="1095"/>
      <c r="S9" s="1095" t="s">
        <v>1408</v>
      </c>
      <c r="T9" s="1095"/>
      <c r="U9" s="1095"/>
      <c r="V9" s="1095"/>
      <c r="W9" s="1095"/>
      <c r="X9" s="1095"/>
      <c r="Y9" s="1095"/>
      <c r="Z9" s="1095"/>
      <c r="AA9" s="1095"/>
      <c r="AB9" s="1095"/>
      <c r="AC9" s="1095"/>
      <c r="AD9" s="1095"/>
      <c r="AE9" s="1095"/>
      <c r="AF9" s="1095"/>
      <c r="AG9" s="1095"/>
      <c r="AH9" s="1095"/>
      <c r="AI9" s="1095"/>
      <c r="AJ9" s="1095"/>
      <c r="AK9" s="1095"/>
      <c r="AL9" s="1095"/>
      <c r="AM9" s="1095"/>
      <c r="AN9" s="1095"/>
      <c r="AO9" s="1095"/>
      <c r="AP9" s="1095"/>
      <c r="AQ9" s="1095"/>
      <c r="AR9" s="1095"/>
      <c r="AS9" s="1095"/>
      <c r="AT9" s="1095"/>
      <c r="AU9" s="1095"/>
      <c r="AV9" s="1095"/>
      <c r="AW9" s="1095"/>
      <c r="AX9" s="1095"/>
      <c r="AY9" s="1095"/>
      <c r="AZ9" s="1095"/>
      <c r="BA9" s="1095"/>
      <c r="BB9" s="1095"/>
      <c r="BC9" s="1095"/>
      <c r="BD9" s="1095"/>
      <c r="BE9" s="1095"/>
      <c r="BF9" s="1095"/>
      <c r="BG9" s="1095"/>
      <c r="BH9" s="1095"/>
      <c r="BI9" s="1095"/>
      <c r="BJ9" s="1095"/>
      <c r="BK9" s="1095"/>
      <c r="BL9" s="1095"/>
      <c r="BM9" s="1095"/>
      <c r="BN9" s="1095"/>
      <c r="BO9" s="1095"/>
      <c r="BP9" s="1095"/>
      <c r="BQ9" s="1095"/>
      <c r="BR9" s="1095"/>
      <c r="BS9" s="1095"/>
      <c r="BT9" s="1095"/>
      <c r="BU9" s="1095"/>
      <c r="BV9" s="1095"/>
      <c r="BW9" s="1095"/>
      <c r="BX9" s="1095"/>
      <c r="BY9" s="1095"/>
      <c r="BZ9" s="1095"/>
      <c r="CA9" s="1095"/>
      <c r="CB9" s="1095"/>
      <c r="CC9" s="1095"/>
      <c r="CD9" s="1095"/>
      <c r="CE9" s="1095"/>
      <c r="CF9" s="1095"/>
      <c r="CG9" s="1095"/>
      <c r="CH9" s="1095"/>
      <c r="CI9" s="1095"/>
      <c r="CJ9" s="1095"/>
      <c r="CK9" s="1095"/>
      <c r="CL9" s="1095"/>
      <c r="CM9" s="1095"/>
      <c r="CN9" s="1095"/>
      <c r="CO9" s="1095"/>
      <c r="CP9" s="1095"/>
      <c r="CQ9" s="1095"/>
      <c r="CR9" s="1095"/>
      <c r="CS9" s="1095"/>
      <c r="CT9" s="1095"/>
      <c r="CU9" s="1095"/>
      <c r="CV9" s="1095"/>
      <c r="CW9" s="1095"/>
      <c r="CX9" s="1095"/>
      <c r="CY9" s="1095"/>
      <c r="CZ9" s="1095"/>
      <c r="DA9" s="1095"/>
      <c r="DB9" s="1095"/>
      <c r="DC9" s="1095"/>
      <c r="DD9" s="1095"/>
      <c r="DE9" s="1095"/>
      <c r="DF9" s="1095"/>
      <c r="DG9" s="1095"/>
      <c r="DH9" s="1095"/>
      <c r="DI9" s="1095"/>
      <c r="DJ9" s="1095"/>
      <c r="DK9" s="1095"/>
      <c r="DL9" s="1095"/>
      <c r="DM9" s="1095"/>
      <c r="DN9" s="1095"/>
      <c r="DO9" s="1095"/>
      <c r="DP9" s="1095"/>
      <c r="DQ9" s="1095"/>
      <c r="DR9" s="1095"/>
      <c r="DS9" s="1095"/>
      <c r="DT9" s="1095"/>
      <c r="DU9" s="1095"/>
      <c r="DV9" s="1095"/>
      <c r="DW9" s="1095"/>
      <c r="DX9" s="1095"/>
      <c r="DY9" s="1095"/>
      <c r="DZ9" s="1095"/>
      <c r="EA9" s="1095"/>
      <c r="EB9" s="1095"/>
      <c r="EC9" s="1095"/>
      <c r="ED9" s="1095"/>
      <c r="EE9" s="1095"/>
      <c r="EF9" s="1095"/>
      <c r="EG9" s="1095"/>
      <c r="EH9" s="1095"/>
      <c r="EI9" s="1095"/>
      <c r="EJ9" s="1095"/>
      <c r="EK9" s="1095"/>
      <c r="EL9" s="1095"/>
      <c r="EM9" s="1095"/>
      <c r="EN9" s="1095"/>
    </row>
    <row r="10" spans="1:144" s="1098" customFormat="1" ht="9.75" customHeight="1">
      <c r="A10" s="1121" t="s">
        <v>1630</v>
      </c>
      <c r="B10" s="1120">
        <v>29.44</v>
      </c>
      <c r="C10" s="1119">
        <v>129.4</v>
      </c>
      <c r="D10" s="1114">
        <v>143.08333333333331</v>
      </c>
      <c r="E10" s="1118">
        <v>136.6</v>
      </c>
      <c r="F10" s="1114">
        <v>140.4</v>
      </c>
      <c r="G10" s="1114">
        <v>142.30000000000001</v>
      </c>
      <c r="H10" s="1114">
        <v>140.1</v>
      </c>
      <c r="I10" s="1114">
        <v>138.1</v>
      </c>
      <c r="J10" s="1117">
        <v>11.168384879725082</v>
      </c>
      <c r="K10" s="1122">
        <v>10.574446161772272</v>
      </c>
      <c r="L10" s="1125">
        <v>4.3544690603514056</v>
      </c>
      <c r="M10" s="1116">
        <v>9.6875</v>
      </c>
      <c r="N10" s="1116">
        <v>10.395655546935615</v>
      </c>
      <c r="O10" s="1116">
        <v>2.6373626373626422</v>
      </c>
      <c r="P10" s="1124">
        <v>-4.0972222222222285</v>
      </c>
      <c r="Q10" s="1123">
        <v>-1.4275517487508864</v>
      </c>
      <c r="R10" s="1095"/>
      <c r="S10" s="1095" t="s">
        <v>1408</v>
      </c>
      <c r="T10" s="1095"/>
      <c r="U10" s="1095"/>
      <c r="V10" s="1095"/>
      <c r="W10" s="1095"/>
      <c r="X10" s="1095"/>
      <c r="Y10" s="1095"/>
      <c r="Z10" s="1095"/>
      <c r="AA10" s="1095"/>
      <c r="AB10" s="1095"/>
      <c r="AC10" s="1095"/>
      <c r="AD10" s="1095"/>
      <c r="AE10" s="1095"/>
      <c r="AF10" s="1095"/>
      <c r="AG10" s="1095"/>
      <c r="AH10" s="1095"/>
      <c r="AI10" s="1095"/>
      <c r="AJ10" s="1095"/>
      <c r="AK10" s="1095"/>
      <c r="AL10" s="1095"/>
      <c r="AM10" s="1095"/>
      <c r="AN10" s="1095"/>
      <c r="AO10" s="1095"/>
      <c r="AP10" s="1095"/>
      <c r="AQ10" s="1095"/>
      <c r="AR10" s="1095"/>
      <c r="AS10" s="1095"/>
      <c r="AT10" s="1095"/>
      <c r="AU10" s="1095"/>
      <c r="AV10" s="1095"/>
      <c r="AW10" s="1095"/>
      <c r="AX10" s="1095"/>
      <c r="AY10" s="1095"/>
      <c r="AZ10" s="1095"/>
      <c r="BA10" s="1095"/>
      <c r="BB10" s="1095"/>
      <c r="BC10" s="1095"/>
      <c r="BD10" s="1095"/>
      <c r="BE10" s="1095"/>
      <c r="BF10" s="1095"/>
      <c r="BG10" s="1095"/>
      <c r="BH10" s="1095"/>
      <c r="BI10" s="1095"/>
      <c r="BJ10" s="1095"/>
      <c r="BK10" s="1095"/>
      <c r="BL10" s="1095"/>
      <c r="BM10" s="1095"/>
      <c r="BN10" s="1095"/>
      <c r="BO10" s="1095"/>
      <c r="BP10" s="1095"/>
      <c r="BQ10" s="1095"/>
      <c r="BR10" s="1095"/>
      <c r="BS10" s="1095"/>
      <c r="BT10" s="1095"/>
      <c r="BU10" s="1095"/>
      <c r="BV10" s="1095"/>
      <c r="BW10" s="1095"/>
      <c r="BX10" s="1095"/>
      <c r="BY10" s="1095"/>
      <c r="BZ10" s="1095"/>
      <c r="CA10" s="1095"/>
      <c r="CB10" s="1095"/>
      <c r="CC10" s="1095"/>
      <c r="CD10" s="1095"/>
      <c r="CE10" s="1095"/>
      <c r="CF10" s="1095"/>
      <c r="CG10" s="1095"/>
      <c r="CH10" s="1095"/>
      <c r="CI10" s="1095"/>
      <c r="CJ10" s="1095"/>
      <c r="CK10" s="1095"/>
      <c r="CL10" s="1095"/>
      <c r="CM10" s="1095"/>
      <c r="CN10" s="1095"/>
      <c r="CO10" s="1095"/>
      <c r="CP10" s="1095"/>
      <c r="CQ10" s="1095"/>
      <c r="CR10" s="1095"/>
      <c r="CS10" s="1095"/>
      <c r="CT10" s="1095"/>
      <c r="CU10" s="1095"/>
      <c r="CV10" s="1095"/>
      <c r="CW10" s="1095"/>
      <c r="CX10" s="1095"/>
      <c r="CY10" s="1095"/>
      <c r="CZ10" s="1095"/>
      <c r="DA10" s="1095"/>
      <c r="DB10" s="1095"/>
      <c r="DC10" s="1095"/>
      <c r="DD10" s="1095"/>
      <c r="DE10" s="1095"/>
      <c r="DF10" s="1095"/>
      <c r="DG10" s="1095"/>
      <c r="DH10" s="1095"/>
      <c r="DI10" s="1095"/>
      <c r="DJ10" s="1095"/>
      <c r="DK10" s="1095"/>
      <c r="DL10" s="1095"/>
      <c r="DM10" s="1095"/>
      <c r="DN10" s="1095"/>
      <c r="DO10" s="1095"/>
      <c r="DP10" s="1095"/>
      <c r="DQ10" s="1095"/>
      <c r="DR10" s="1095"/>
      <c r="DS10" s="1095"/>
      <c r="DT10" s="1095"/>
      <c r="DU10" s="1095"/>
      <c r="DV10" s="1095"/>
      <c r="DW10" s="1095"/>
      <c r="DX10" s="1095"/>
      <c r="DY10" s="1095"/>
      <c r="DZ10" s="1095"/>
      <c r="EA10" s="1095"/>
      <c r="EB10" s="1095"/>
      <c r="EC10" s="1095"/>
      <c r="ED10" s="1095"/>
      <c r="EE10" s="1095"/>
      <c r="EF10" s="1095"/>
      <c r="EG10" s="1095"/>
      <c r="EH10" s="1095"/>
      <c r="EI10" s="1095"/>
      <c r="EJ10" s="1095"/>
      <c r="EK10" s="1095"/>
      <c r="EL10" s="1095"/>
      <c r="EM10" s="1095"/>
      <c r="EN10" s="1095"/>
    </row>
    <row r="11" spans="1:144" s="1098" customFormat="1" ht="9.75" customHeight="1">
      <c r="A11" s="1121" t="s">
        <v>1629</v>
      </c>
      <c r="B11" s="1120">
        <v>5.19</v>
      </c>
      <c r="C11" s="1119">
        <v>99.8</v>
      </c>
      <c r="D11" s="1114">
        <v>106.67499999999998</v>
      </c>
      <c r="E11" s="1118" t="s">
        <v>256</v>
      </c>
      <c r="F11" s="1114" t="s">
        <v>256</v>
      </c>
      <c r="G11" s="1114" t="s">
        <v>256</v>
      </c>
      <c r="H11" s="1114" t="s">
        <v>256</v>
      </c>
      <c r="I11" s="1114" t="s">
        <v>256</v>
      </c>
      <c r="J11" s="1117">
        <v>11.259754738015602</v>
      </c>
      <c r="K11" s="1122">
        <v>6.8887775551102095</v>
      </c>
      <c r="L11" s="1117" t="s">
        <v>256</v>
      </c>
      <c r="M11" s="1116" t="s">
        <v>256</v>
      </c>
      <c r="N11" s="1116" t="s">
        <v>256</v>
      </c>
      <c r="O11" s="1115" t="s">
        <v>256</v>
      </c>
      <c r="P11" s="1124" t="s">
        <v>256</v>
      </c>
      <c r="Q11" s="1123" t="s">
        <v>256</v>
      </c>
      <c r="R11" s="1095"/>
      <c r="S11" s="1095"/>
      <c r="T11" s="1095"/>
      <c r="U11" s="1095"/>
      <c r="V11" s="1095"/>
      <c r="W11" s="1095"/>
      <c r="X11" s="1095"/>
      <c r="Y11" s="1095"/>
      <c r="Z11" s="1095"/>
      <c r="AA11" s="1095"/>
      <c r="AB11" s="1095"/>
      <c r="AC11" s="1095"/>
      <c r="AD11" s="1095"/>
      <c r="AE11" s="1095"/>
      <c r="AF11" s="1095"/>
      <c r="AG11" s="1095"/>
      <c r="AH11" s="1095"/>
      <c r="AI11" s="1095"/>
      <c r="AJ11" s="1095"/>
      <c r="AK11" s="1095"/>
      <c r="AL11" s="1095"/>
      <c r="AM11" s="1095"/>
      <c r="AN11" s="1095"/>
      <c r="AO11" s="1095"/>
      <c r="AP11" s="1095"/>
      <c r="AQ11" s="1095"/>
      <c r="AR11" s="1095"/>
      <c r="AS11" s="1095"/>
      <c r="AT11" s="1095"/>
      <c r="AU11" s="1095"/>
      <c r="AV11" s="1095"/>
      <c r="AW11" s="1095"/>
      <c r="AX11" s="1095"/>
      <c r="AY11" s="1095"/>
      <c r="AZ11" s="1095"/>
      <c r="BA11" s="1095"/>
      <c r="BB11" s="1095"/>
      <c r="BC11" s="1095"/>
      <c r="BD11" s="1095"/>
      <c r="BE11" s="1095"/>
      <c r="BF11" s="1095"/>
      <c r="BG11" s="1095"/>
      <c r="BH11" s="1095"/>
      <c r="BI11" s="1095"/>
      <c r="BJ11" s="1095"/>
      <c r="BK11" s="1095"/>
      <c r="BL11" s="1095"/>
      <c r="BM11" s="1095"/>
      <c r="BN11" s="1095"/>
      <c r="BO11" s="1095"/>
      <c r="BP11" s="1095"/>
      <c r="BQ11" s="1095"/>
      <c r="BR11" s="1095"/>
      <c r="BS11" s="1095"/>
      <c r="BT11" s="1095"/>
      <c r="BU11" s="1095"/>
      <c r="BV11" s="1095"/>
      <c r="BW11" s="1095"/>
      <c r="BX11" s="1095"/>
      <c r="BY11" s="1095"/>
      <c r="BZ11" s="1095"/>
      <c r="CA11" s="1095"/>
      <c r="CB11" s="1095"/>
      <c r="CC11" s="1095"/>
      <c r="CD11" s="1095"/>
      <c r="CE11" s="1095"/>
      <c r="CF11" s="1095"/>
      <c r="CG11" s="1095"/>
      <c r="CH11" s="1095"/>
      <c r="CI11" s="1095"/>
      <c r="CJ11" s="1095"/>
      <c r="CK11" s="1095"/>
      <c r="CL11" s="1095"/>
      <c r="CM11" s="1095"/>
      <c r="CN11" s="1095"/>
      <c r="CO11" s="1095"/>
      <c r="CP11" s="1095"/>
      <c r="CQ11" s="1095"/>
      <c r="CR11" s="1095"/>
      <c r="CS11" s="1095"/>
      <c r="CT11" s="1095"/>
      <c r="CU11" s="1095"/>
      <c r="CV11" s="1095"/>
      <c r="CW11" s="1095"/>
      <c r="CX11" s="1095"/>
      <c r="CY11" s="1095"/>
      <c r="CZ11" s="1095"/>
      <c r="DA11" s="1095"/>
      <c r="DB11" s="1095"/>
      <c r="DC11" s="1095"/>
      <c r="DD11" s="1095"/>
      <c r="DE11" s="1095"/>
      <c r="DF11" s="1095"/>
      <c r="DG11" s="1095"/>
      <c r="DH11" s="1095"/>
      <c r="DI11" s="1095"/>
      <c r="DJ11" s="1095"/>
      <c r="DK11" s="1095"/>
      <c r="DL11" s="1095"/>
      <c r="DM11" s="1095"/>
      <c r="DN11" s="1095"/>
      <c r="DO11" s="1095"/>
      <c r="DP11" s="1095"/>
      <c r="DQ11" s="1095"/>
      <c r="DR11" s="1095"/>
      <c r="DS11" s="1095"/>
      <c r="DT11" s="1095"/>
      <c r="DU11" s="1095"/>
      <c r="DV11" s="1095"/>
      <c r="DW11" s="1095"/>
      <c r="DX11" s="1095"/>
      <c r="DY11" s="1095"/>
      <c r="DZ11" s="1095"/>
      <c r="EA11" s="1095"/>
      <c r="EB11" s="1095"/>
      <c r="EC11" s="1095"/>
      <c r="ED11" s="1095"/>
      <c r="EE11" s="1095"/>
      <c r="EF11" s="1095"/>
      <c r="EG11" s="1095"/>
      <c r="EH11" s="1095"/>
      <c r="EI11" s="1095"/>
      <c r="EJ11" s="1095"/>
      <c r="EK11" s="1095"/>
      <c r="EL11" s="1095"/>
      <c r="EM11" s="1095"/>
      <c r="EN11" s="1095"/>
    </row>
    <row r="12" spans="1:144" s="1098" customFormat="1" ht="9.75" customHeight="1">
      <c r="A12" s="1121" t="s">
        <v>1628</v>
      </c>
      <c r="B12" s="1120">
        <v>7.61</v>
      </c>
      <c r="C12" s="1119">
        <v>133</v>
      </c>
      <c r="D12" s="1114">
        <v>148.87499999999997</v>
      </c>
      <c r="E12" s="1118">
        <v>133.80000000000001</v>
      </c>
      <c r="F12" s="1114">
        <v>144.1</v>
      </c>
      <c r="G12" s="1114">
        <v>147.69999999999999</v>
      </c>
      <c r="H12" s="1114">
        <v>147.19999999999999</v>
      </c>
      <c r="I12" s="1114">
        <v>147.1</v>
      </c>
      <c r="J12" s="1117">
        <v>11.670864819479434</v>
      </c>
      <c r="K12" s="1122">
        <v>11.936090225563888</v>
      </c>
      <c r="L12" s="1125">
        <v>-1.3274336283185733</v>
      </c>
      <c r="M12" s="1116" t="s">
        <v>256</v>
      </c>
      <c r="N12" s="1116">
        <v>10.553892215568851</v>
      </c>
      <c r="O12" s="1116">
        <v>2.9370629370629189</v>
      </c>
      <c r="P12" s="1124">
        <v>-1.2088650100738789</v>
      </c>
      <c r="Q12" s="1123">
        <v>-6.7934782608688238E-2</v>
      </c>
      <c r="R12" s="1095"/>
      <c r="S12" s="1095" t="s">
        <v>1408</v>
      </c>
      <c r="T12" s="1095"/>
      <c r="U12" s="1095"/>
      <c r="V12" s="1095"/>
      <c r="W12" s="1095"/>
      <c r="X12" s="1095"/>
      <c r="Y12" s="1095"/>
      <c r="Z12" s="1095"/>
      <c r="AA12" s="1095"/>
      <c r="AB12" s="1095"/>
      <c r="AC12" s="1095"/>
      <c r="AD12" s="1095"/>
      <c r="AE12" s="1095"/>
      <c r="AF12" s="1095"/>
      <c r="AG12" s="1095"/>
      <c r="AH12" s="1095"/>
      <c r="AI12" s="1095"/>
      <c r="AJ12" s="1095"/>
      <c r="AK12" s="1095"/>
      <c r="AL12" s="1095"/>
      <c r="AM12" s="1095"/>
      <c r="AN12" s="1095"/>
      <c r="AO12" s="1095"/>
      <c r="AP12" s="1095"/>
      <c r="AQ12" s="1095"/>
      <c r="AR12" s="1095"/>
      <c r="AS12" s="1095"/>
      <c r="AT12" s="1095"/>
      <c r="AU12" s="1095"/>
      <c r="AV12" s="1095"/>
      <c r="AW12" s="1095"/>
      <c r="AX12" s="1095"/>
      <c r="AY12" s="1095"/>
      <c r="AZ12" s="1095"/>
      <c r="BA12" s="1095"/>
      <c r="BB12" s="1095"/>
      <c r="BC12" s="1095"/>
      <c r="BD12" s="1095"/>
      <c r="BE12" s="1095"/>
      <c r="BF12" s="1095"/>
      <c r="BG12" s="1095"/>
      <c r="BH12" s="1095"/>
      <c r="BI12" s="1095"/>
      <c r="BJ12" s="1095"/>
      <c r="BK12" s="1095"/>
      <c r="BL12" s="1095"/>
      <c r="BM12" s="1095"/>
      <c r="BN12" s="1095"/>
      <c r="BO12" s="1095"/>
      <c r="BP12" s="1095"/>
      <c r="BQ12" s="1095"/>
      <c r="BR12" s="1095"/>
      <c r="BS12" s="1095"/>
      <c r="BT12" s="1095"/>
      <c r="BU12" s="1095"/>
      <c r="BV12" s="1095"/>
      <c r="BW12" s="1095"/>
      <c r="BX12" s="1095"/>
      <c r="BY12" s="1095"/>
      <c r="BZ12" s="1095"/>
      <c r="CA12" s="1095"/>
      <c r="CB12" s="1095"/>
      <c r="CC12" s="1095"/>
      <c r="CD12" s="1095"/>
      <c r="CE12" s="1095"/>
      <c r="CF12" s="1095"/>
      <c r="CG12" s="1095"/>
      <c r="CH12" s="1095"/>
      <c r="CI12" s="1095"/>
      <c r="CJ12" s="1095"/>
      <c r="CK12" s="1095"/>
      <c r="CL12" s="1095"/>
      <c r="CM12" s="1095"/>
      <c r="CN12" s="1095"/>
      <c r="CO12" s="1095"/>
      <c r="CP12" s="1095"/>
      <c r="CQ12" s="1095"/>
      <c r="CR12" s="1095"/>
      <c r="CS12" s="1095"/>
      <c r="CT12" s="1095"/>
      <c r="CU12" s="1095"/>
      <c r="CV12" s="1095"/>
      <c r="CW12" s="1095"/>
      <c r="CX12" s="1095"/>
      <c r="CY12" s="1095"/>
      <c r="CZ12" s="1095"/>
      <c r="DA12" s="1095"/>
      <c r="DB12" s="1095"/>
      <c r="DC12" s="1095"/>
      <c r="DD12" s="1095"/>
      <c r="DE12" s="1095"/>
      <c r="DF12" s="1095"/>
      <c r="DG12" s="1095"/>
      <c r="DH12" s="1095"/>
      <c r="DI12" s="1095"/>
      <c r="DJ12" s="1095"/>
      <c r="DK12" s="1095"/>
      <c r="DL12" s="1095"/>
      <c r="DM12" s="1095"/>
      <c r="DN12" s="1095"/>
      <c r="DO12" s="1095"/>
      <c r="DP12" s="1095"/>
      <c r="DQ12" s="1095"/>
      <c r="DR12" s="1095"/>
      <c r="DS12" s="1095"/>
      <c r="DT12" s="1095"/>
      <c r="DU12" s="1095"/>
      <c r="DV12" s="1095"/>
      <c r="DW12" s="1095"/>
      <c r="DX12" s="1095"/>
      <c r="DY12" s="1095"/>
      <c r="DZ12" s="1095"/>
      <c r="EA12" s="1095"/>
      <c r="EB12" s="1095"/>
      <c r="EC12" s="1095"/>
      <c r="ED12" s="1095"/>
      <c r="EE12" s="1095"/>
      <c r="EF12" s="1095"/>
      <c r="EG12" s="1095"/>
      <c r="EH12" s="1095"/>
      <c r="EI12" s="1095"/>
      <c r="EJ12" s="1095"/>
      <c r="EK12" s="1095"/>
      <c r="EL12" s="1095"/>
      <c r="EM12" s="1095"/>
      <c r="EN12" s="1095"/>
    </row>
    <row r="13" spans="1:144" s="1098" customFormat="1" ht="9.75" customHeight="1">
      <c r="A13" s="1121" t="s">
        <v>1627</v>
      </c>
      <c r="B13" s="1120">
        <v>16.64</v>
      </c>
      <c r="C13" s="1119">
        <v>136.9</v>
      </c>
      <c r="D13" s="1114">
        <v>152.45833333333334</v>
      </c>
      <c r="E13" s="1118">
        <v>148.19999999999999</v>
      </c>
      <c r="F13" s="1114">
        <v>150.19999999999999</v>
      </c>
      <c r="G13" s="1114">
        <v>152.69999999999999</v>
      </c>
      <c r="H13" s="1114">
        <v>148.69999999999999</v>
      </c>
      <c r="I13" s="1114">
        <v>145.80000000000001</v>
      </c>
      <c r="J13" s="1117">
        <v>10.850202429149803</v>
      </c>
      <c r="K13" s="1122">
        <v>11.364743121499885</v>
      </c>
      <c r="L13" s="1125">
        <v>7.7034883720930196</v>
      </c>
      <c r="M13" s="1116">
        <v>11.922503725782406</v>
      </c>
      <c r="N13" s="1116">
        <v>13.1111111111111</v>
      </c>
      <c r="O13" s="1116">
        <v>3.4794711203896895</v>
      </c>
      <c r="P13" s="1124">
        <v>-5.0781249999999858</v>
      </c>
      <c r="Q13" s="1123">
        <v>-1.9502353732346762</v>
      </c>
      <c r="R13" s="1095"/>
      <c r="S13" s="1095"/>
      <c r="T13" s="1095"/>
      <c r="U13" s="1095"/>
      <c r="V13" s="1095"/>
      <c r="W13" s="1095"/>
      <c r="X13" s="1095"/>
      <c r="Y13" s="1095"/>
      <c r="Z13" s="1095"/>
      <c r="AA13" s="1095"/>
      <c r="AB13" s="1095"/>
      <c r="AC13" s="1095"/>
      <c r="AD13" s="1095"/>
      <c r="AE13" s="1095"/>
      <c r="AF13" s="1095"/>
      <c r="AG13" s="1095"/>
      <c r="AH13" s="1095"/>
      <c r="AI13" s="1095"/>
      <c r="AJ13" s="1095"/>
      <c r="AK13" s="1095"/>
      <c r="AL13" s="1095"/>
      <c r="AM13" s="1095"/>
      <c r="AN13" s="1095"/>
      <c r="AO13" s="1095"/>
      <c r="AP13" s="1095"/>
      <c r="AQ13" s="1095"/>
      <c r="AR13" s="1095"/>
      <c r="AS13" s="1095"/>
      <c r="AT13" s="1095"/>
      <c r="AU13" s="1095"/>
      <c r="AV13" s="1095"/>
      <c r="AW13" s="1095"/>
      <c r="AX13" s="1095"/>
      <c r="AY13" s="1095"/>
      <c r="AZ13" s="1095"/>
      <c r="BA13" s="1095"/>
      <c r="BB13" s="1095"/>
      <c r="BC13" s="1095"/>
      <c r="BD13" s="1095"/>
      <c r="BE13" s="1095"/>
      <c r="BF13" s="1095"/>
      <c r="BG13" s="1095"/>
      <c r="BH13" s="1095"/>
      <c r="BI13" s="1095"/>
      <c r="BJ13" s="1095"/>
      <c r="BK13" s="1095"/>
      <c r="BL13" s="1095"/>
      <c r="BM13" s="1095"/>
      <c r="BN13" s="1095"/>
      <c r="BO13" s="1095"/>
      <c r="BP13" s="1095"/>
      <c r="BQ13" s="1095"/>
      <c r="BR13" s="1095"/>
      <c r="BS13" s="1095"/>
      <c r="BT13" s="1095"/>
      <c r="BU13" s="1095"/>
      <c r="BV13" s="1095"/>
      <c r="BW13" s="1095"/>
      <c r="BX13" s="1095"/>
      <c r="BY13" s="1095"/>
      <c r="BZ13" s="1095"/>
      <c r="CA13" s="1095"/>
      <c r="CB13" s="1095"/>
      <c r="CC13" s="1095"/>
      <c r="CD13" s="1095"/>
      <c r="CE13" s="1095"/>
      <c r="CF13" s="1095"/>
      <c r="CG13" s="1095"/>
      <c r="CH13" s="1095"/>
      <c r="CI13" s="1095"/>
      <c r="CJ13" s="1095"/>
      <c r="CK13" s="1095"/>
      <c r="CL13" s="1095"/>
      <c r="CM13" s="1095"/>
      <c r="CN13" s="1095"/>
      <c r="CO13" s="1095"/>
      <c r="CP13" s="1095"/>
      <c r="CQ13" s="1095"/>
      <c r="CR13" s="1095"/>
      <c r="CS13" s="1095"/>
      <c r="CT13" s="1095"/>
      <c r="CU13" s="1095"/>
      <c r="CV13" s="1095"/>
      <c r="CW13" s="1095"/>
      <c r="CX13" s="1095"/>
      <c r="CY13" s="1095"/>
      <c r="CZ13" s="1095"/>
      <c r="DA13" s="1095"/>
      <c r="DB13" s="1095"/>
      <c r="DC13" s="1095"/>
      <c r="DD13" s="1095"/>
      <c r="DE13" s="1095"/>
      <c r="DF13" s="1095"/>
      <c r="DG13" s="1095"/>
      <c r="DH13" s="1095"/>
      <c r="DI13" s="1095"/>
      <c r="DJ13" s="1095"/>
      <c r="DK13" s="1095"/>
      <c r="DL13" s="1095"/>
      <c r="DM13" s="1095"/>
      <c r="DN13" s="1095"/>
      <c r="DO13" s="1095"/>
      <c r="DP13" s="1095"/>
      <c r="DQ13" s="1095"/>
      <c r="DR13" s="1095"/>
      <c r="DS13" s="1095"/>
      <c r="DT13" s="1095"/>
      <c r="DU13" s="1095"/>
      <c r="DV13" s="1095"/>
      <c r="DW13" s="1095"/>
      <c r="DX13" s="1095"/>
      <c r="DY13" s="1095"/>
      <c r="DZ13" s="1095"/>
      <c r="EA13" s="1095"/>
      <c r="EB13" s="1095"/>
      <c r="EC13" s="1095"/>
      <c r="ED13" s="1095"/>
      <c r="EE13" s="1095"/>
      <c r="EF13" s="1095"/>
      <c r="EG13" s="1095"/>
      <c r="EH13" s="1095"/>
      <c r="EI13" s="1095"/>
      <c r="EJ13" s="1095"/>
      <c r="EK13" s="1095"/>
      <c r="EL13" s="1095"/>
      <c r="EM13" s="1095"/>
      <c r="EN13" s="1095"/>
    </row>
    <row r="14" spans="1:144" s="1098" customFormat="1" ht="9.75" customHeight="1">
      <c r="A14" s="1121" t="s">
        <v>1626</v>
      </c>
      <c r="B14" s="1120">
        <v>62.03</v>
      </c>
      <c r="C14" s="1119">
        <v>116.8</v>
      </c>
      <c r="D14" s="1114">
        <v>133.51666666666668</v>
      </c>
      <c r="E14" s="1118">
        <v>128</v>
      </c>
      <c r="F14" s="1114">
        <v>128.9</v>
      </c>
      <c r="G14" s="1114">
        <v>128</v>
      </c>
      <c r="H14" s="1114">
        <v>124.9</v>
      </c>
      <c r="I14" s="1114">
        <v>124.6</v>
      </c>
      <c r="J14" s="1117">
        <v>13.288069835111543</v>
      </c>
      <c r="K14" s="1122">
        <v>14.312214611872164</v>
      </c>
      <c r="L14" s="1125">
        <v>9.6829477292202171</v>
      </c>
      <c r="M14" s="1116">
        <v>-1.7530487804878021</v>
      </c>
      <c r="N14" s="1116">
        <v>-3.2501889644746882</v>
      </c>
      <c r="O14" s="1116">
        <v>-8.7655222790357925</v>
      </c>
      <c r="P14" s="1124">
        <v>-10.744985673352431</v>
      </c>
      <c r="Q14" s="1123">
        <v>-0.24019215372298675</v>
      </c>
      <c r="R14" s="1095"/>
      <c r="S14" s="1095"/>
      <c r="T14" s="1095"/>
      <c r="U14" s="1095"/>
      <c r="V14" s="1095"/>
      <c r="W14" s="1095"/>
      <c r="X14" s="1095"/>
      <c r="Y14" s="1095"/>
      <c r="Z14" s="1095"/>
      <c r="AA14" s="1095"/>
      <c r="AB14" s="1095"/>
      <c r="AC14" s="1095"/>
      <c r="AD14" s="1095"/>
      <c r="AE14" s="1095"/>
      <c r="AF14" s="1095"/>
      <c r="AG14" s="1095"/>
      <c r="AH14" s="1095"/>
      <c r="AI14" s="1095"/>
      <c r="AJ14" s="1095"/>
      <c r="AK14" s="1095"/>
      <c r="AL14" s="1095"/>
      <c r="AM14" s="1095"/>
      <c r="AN14" s="1095"/>
      <c r="AO14" s="1095"/>
      <c r="AP14" s="1095"/>
      <c r="AQ14" s="1095"/>
      <c r="AR14" s="1095"/>
      <c r="AS14" s="1095"/>
      <c r="AT14" s="1095"/>
      <c r="AU14" s="1095"/>
      <c r="AV14" s="1095"/>
      <c r="AW14" s="1095"/>
      <c r="AX14" s="1095"/>
      <c r="AY14" s="1095"/>
      <c r="AZ14" s="1095"/>
      <c r="BA14" s="1095"/>
      <c r="BB14" s="1095"/>
      <c r="BC14" s="1095"/>
      <c r="BD14" s="1095"/>
      <c r="BE14" s="1095"/>
      <c r="BF14" s="1095"/>
      <c r="BG14" s="1095"/>
      <c r="BH14" s="1095"/>
      <c r="BI14" s="1095"/>
      <c r="BJ14" s="1095"/>
      <c r="BK14" s="1095"/>
      <c r="BL14" s="1095"/>
      <c r="BM14" s="1095"/>
      <c r="BN14" s="1095"/>
      <c r="BO14" s="1095"/>
      <c r="BP14" s="1095"/>
      <c r="BQ14" s="1095"/>
      <c r="BR14" s="1095"/>
      <c r="BS14" s="1095"/>
      <c r="BT14" s="1095"/>
      <c r="BU14" s="1095"/>
      <c r="BV14" s="1095"/>
      <c r="BW14" s="1095"/>
      <c r="BX14" s="1095"/>
      <c r="BY14" s="1095"/>
      <c r="BZ14" s="1095"/>
      <c r="CA14" s="1095"/>
      <c r="CB14" s="1095"/>
      <c r="CC14" s="1095"/>
      <c r="CD14" s="1095"/>
      <c r="CE14" s="1095"/>
      <c r="CF14" s="1095"/>
      <c r="CG14" s="1095"/>
      <c r="CH14" s="1095"/>
      <c r="CI14" s="1095"/>
      <c r="CJ14" s="1095"/>
      <c r="CK14" s="1095"/>
      <c r="CL14" s="1095"/>
      <c r="CM14" s="1095"/>
      <c r="CN14" s="1095"/>
      <c r="CO14" s="1095"/>
      <c r="CP14" s="1095"/>
      <c r="CQ14" s="1095"/>
      <c r="CR14" s="1095"/>
      <c r="CS14" s="1095"/>
      <c r="CT14" s="1095"/>
      <c r="CU14" s="1095"/>
      <c r="CV14" s="1095"/>
      <c r="CW14" s="1095"/>
      <c r="CX14" s="1095"/>
      <c r="CY14" s="1095"/>
      <c r="CZ14" s="1095"/>
      <c r="DA14" s="1095"/>
      <c r="DB14" s="1095"/>
      <c r="DC14" s="1095"/>
      <c r="DD14" s="1095"/>
      <c r="DE14" s="1095"/>
      <c r="DF14" s="1095"/>
      <c r="DG14" s="1095"/>
      <c r="DH14" s="1095"/>
      <c r="DI14" s="1095"/>
      <c r="DJ14" s="1095"/>
      <c r="DK14" s="1095"/>
      <c r="DL14" s="1095"/>
      <c r="DM14" s="1095"/>
      <c r="DN14" s="1095"/>
      <c r="DO14" s="1095"/>
      <c r="DP14" s="1095"/>
      <c r="DQ14" s="1095"/>
      <c r="DR14" s="1095"/>
      <c r="DS14" s="1095"/>
      <c r="DT14" s="1095"/>
      <c r="DU14" s="1095"/>
      <c r="DV14" s="1095"/>
      <c r="DW14" s="1095"/>
      <c r="DX14" s="1095"/>
      <c r="DY14" s="1095"/>
      <c r="DZ14" s="1095"/>
      <c r="EA14" s="1095"/>
      <c r="EB14" s="1095"/>
      <c r="EC14" s="1095"/>
      <c r="ED14" s="1095"/>
      <c r="EE14" s="1095"/>
      <c r="EF14" s="1095"/>
      <c r="EG14" s="1095"/>
      <c r="EH14" s="1095"/>
      <c r="EI14" s="1095"/>
      <c r="EJ14" s="1095"/>
      <c r="EK14" s="1095"/>
      <c r="EL14" s="1095"/>
      <c r="EM14" s="1095"/>
      <c r="EN14" s="1095"/>
    </row>
    <row r="15" spans="1:144" s="1098" customFormat="1" ht="9.75" customHeight="1">
      <c r="A15" s="1121" t="s">
        <v>1625</v>
      </c>
      <c r="B15" s="1120">
        <v>11.76</v>
      </c>
      <c r="C15" s="1119">
        <v>116.9</v>
      </c>
      <c r="D15" s="1114">
        <v>127.90833333333335</v>
      </c>
      <c r="E15" s="1118">
        <v>119.5</v>
      </c>
      <c r="F15" s="1114">
        <v>122.5</v>
      </c>
      <c r="G15" s="1114">
        <v>126</v>
      </c>
      <c r="H15" s="1114">
        <v>121.9</v>
      </c>
      <c r="I15" s="1114">
        <v>123.2</v>
      </c>
      <c r="J15" s="1117">
        <v>9.0485074626865583</v>
      </c>
      <c r="K15" s="1122">
        <v>9.4168805246649612</v>
      </c>
      <c r="L15" s="1125">
        <v>7.6576576576576514</v>
      </c>
      <c r="M15" s="1116">
        <v>4.0781648258283809</v>
      </c>
      <c r="N15" s="1116">
        <v>-3.7433155080213965</v>
      </c>
      <c r="O15" s="1116">
        <v>-4.9883086515978192</v>
      </c>
      <c r="P15" s="1124">
        <v>-9.4783247612049877</v>
      </c>
      <c r="Q15" s="1123">
        <v>1.066447908121404</v>
      </c>
      <c r="R15" s="1095"/>
      <c r="S15" s="1095"/>
      <c r="T15" s="1095"/>
      <c r="U15" s="1095"/>
      <c r="V15" s="1095"/>
      <c r="W15" s="1095"/>
      <c r="X15" s="1095"/>
      <c r="Y15" s="1095"/>
      <c r="Z15" s="1095"/>
      <c r="AA15" s="1095"/>
      <c r="AB15" s="1095"/>
      <c r="AC15" s="1095"/>
      <c r="AD15" s="1095"/>
      <c r="AE15" s="1095"/>
      <c r="AF15" s="1095"/>
      <c r="AG15" s="1095"/>
      <c r="AH15" s="1095"/>
      <c r="AI15" s="1095"/>
      <c r="AJ15" s="1095"/>
      <c r="AK15" s="1095"/>
      <c r="AL15" s="1095"/>
      <c r="AM15" s="1095"/>
      <c r="AN15" s="1095"/>
      <c r="AO15" s="1095"/>
      <c r="AP15" s="1095"/>
      <c r="AQ15" s="1095"/>
      <c r="AR15" s="1095"/>
      <c r="AS15" s="1095"/>
      <c r="AT15" s="1095"/>
      <c r="AU15" s="1095"/>
      <c r="AV15" s="1095"/>
      <c r="AW15" s="1095"/>
      <c r="AX15" s="1095"/>
      <c r="AY15" s="1095"/>
      <c r="AZ15" s="1095"/>
      <c r="BA15" s="1095"/>
      <c r="BB15" s="1095"/>
      <c r="BC15" s="1095"/>
      <c r="BD15" s="1095"/>
      <c r="BE15" s="1095"/>
      <c r="BF15" s="1095"/>
      <c r="BG15" s="1095"/>
      <c r="BH15" s="1095"/>
      <c r="BI15" s="1095"/>
      <c r="BJ15" s="1095"/>
      <c r="BK15" s="1095"/>
      <c r="BL15" s="1095"/>
      <c r="BM15" s="1095"/>
      <c r="BN15" s="1095"/>
      <c r="BO15" s="1095"/>
      <c r="BP15" s="1095"/>
      <c r="BQ15" s="1095"/>
      <c r="BR15" s="1095"/>
      <c r="BS15" s="1095"/>
      <c r="BT15" s="1095"/>
      <c r="BU15" s="1095"/>
      <c r="BV15" s="1095"/>
      <c r="BW15" s="1095"/>
      <c r="BX15" s="1095"/>
      <c r="BY15" s="1095"/>
      <c r="BZ15" s="1095"/>
      <c r="CA15" s="1095"/>
      <c r="CB15" s="1095"/>
      <c r="CC15" s="1095"/>
      <c r="CD15" s="1095"/>
      <c r="CE15" s="1095"/>
      <c r="CF15" s="1095"/>
      <c r="CG15" s="1095"/>
      <c r="CH15" s="1095"/>
      <c r="CI15" s="1095"/>
      <c r="CJ15" s="1095"/>
      <c r="CK15" s="1095"/>
      <c r="CL15" s="1095"/>
      <c r="CM15" s="1095"/>
      <c r="CN15" s="1095"/>
      <c r="CO15" s="1095"/>
      <c r="CP15" s="1095"/>
      <c r="CQ15" s="1095"/>
      <c r="CR15" s="1095"/>
      <c r="CS15" s="1095"/>
      <c r="CT15" s="1095"/>
      <c r="CU15" s="1095"/>
      <c r="CV15" s="1095"/>
      <c r="CW15" s="1095"/>
      <c r="CX15" s="1095"/>
      <c r="CY15" s="1095"/>
      <c r="CZ15" s="1095"/>
      <c r="DA15" s="1095"/>
      <c r="DB15" s="1095"/>
      <c r="DC15" s="1095"/>
      <c r="DD15" s="1095"/>
      <c r="DE15" s="1095"/>
      <c r="DF15" s="1095"/>
      <c r="DG15" s="1095"/>
      <c r="DH15" s="1095"/>
      <c r="DI15" s="1095"/>
      <c r="DJ15" s="1095"/>
      <c r="DK15" s="1095"/>
      <c r="DL15" s="1095"/>
      <c r="DM15" s="1095"/>
      <c r="DN15" s="1095"/>
      <c r="DO15" s="1095"/>
      <c r="DP15" s="1095"/>
      <c r="DQ15" s="1095"/>
      <c r="DR15" s="1095"/>
      <c r="DS15" s="1095"/>
      <c r="DT15" s="1095"/>
      <c r="DU15" s="1095"/>
      <c r="DV15" s="1095"/>
      <c r="DW15" s="1095"/>
      <c r="DX15" s="1095"/>
      <c r="DY15" s="1095"/>
      <c r="DZ15" s="1095"/>
      <c r="EA15" s="1095"/>
      <c r="EB15" s="1095"/>
      <c r="EC15" s="1095"/>
      <c r="ED15" s="1095"/>
      <c r="EE15" s="1095"/>
      <c r="EF15" s="1095"/>
      <c r="EG15" s="1095"/>
      <c r="EH15" s="1095"/>
      <c r="EI15" s="1095"/>
      <c r="EJ15" s="1095"/>
      <c r="EK15" s="1095"/>
      <c r="EL15" s="1095"/>
      <c r="EM15" s="1095"/>
      <c r="EN15" s="1095"/>
    </row>
    <row r="16" spans="1:144" s="1098" customFormat="1" ht="9.75" customHeight="1">
      <c r="A16" s="1121" t="s">
        <v>1624</v>
      </c>
      <c r="B16" s="1120">
        <v>31.35</v>
      </c>
      <c r="C16" s="1119">
        <v>114.4</v>
      </c>
      <c r="D16" s="1114">
        <v>133.25833333333335</v>
      </c>
      <c r="E16" s="1118">
        <v>132.19999999999999</v>
      </c>
      <c r="F16" s="1114">
        <v>130.9</v>
      </c>
      <c r="G16" s="1114">
        <v>127.2</v>
      </c>
      <c r="H16" s="1114">
        <v>125.8</v>
      </c>
      <c r="I16" s="1114">
        <v>122.5</v>
      </c>
      <c r="J16" s="1117">
        <v>12.5984251968504</v>
      </c>
      <c r="K16" s="1122">
        <v>16.48455710955713</v>
      </c>
      <c r="L16" s="1125">
        <v>12.606473594548532</v>
      </c>
      <c r="M16" s="1116">
        <v>-2.6765799256505574</v>
      </c>
      <c r="N16" s="1116">
        <v>-2.7522935779816606</v>
      </c>
      <c r="O16" s="1116">
        <v>-5.9790732436472496</v>
      </c>
      <c r="P16" s="1124">
        <v>-10.322108345534403</v>
      </c>
      <c r="Q16" s="1123">
        <v>-2.6232114467408536</v>
      </c>
      <c r="R16" s="1095"/>
      <c r="S16" s="1095"/>
      <c r="T16" s="1095"/>
      <c r="U16" s="1095"/>
      <c r="V16" s="1095"/>
      <c r="W16" s="1095"/>
      <c r="X16" s="1095"/>
      <c r="Y16" s="1095"/>
      <c r="Z16" s="1095"/>
      <c r="AA16" s="1095"/>
      <c r="AB16" s="1095"/>
      <c r="AC16" s="1095"/>
      <c r="AD16" s="1095"/>
      <c r="AE16" s="1095"/>
      <c r="AF16" s="1095"/>
      <c r="AG16" s="1095"/>
      <c r="AH16" s="1095"/>
      <c r="AI16" s="1095"/>
      <c r="AJ16" s="1095"/>
      <c r="AK16" s="1095"/>
      <c r="AL16" s="1095"/>
      <c r="AM16" s="1095"/>
      <c r="AN16" s="1095"/>
      <c r="AO16" s="1095"/>
      <c r="AP16" s="1095"/>
      <c r="AQ16" s="1095"/>
      <c r="AR16" s="1095"/>
      <c r="AS16" s="1095"/>
      <c r="AT16" s="1095"/>
      <c r="AU16" s="1095"/>
      <c r="AV16" s="1095"/>
      <c r="AW16" s="1095"/>
      <c r="AX16" s="1095"/>
      <c r="AY16" s="1095"/>
      <c r="AZ16" s="1095"/>
      <c r="BA16" s="1095"/>
      <c r="BB16" s="1095"/>
      <c r="BC16" s="1095"/>
      <c r="BD16" s="1095"/>
      <c r="BE16" s="1095"/>
      <c r="BF16" s="1095"/>
      <c r="BG16" s="1095"/>
      <c r="BH16" s="1095"/>
      <c r="BI16" s="1095"/>
      <c r="BJ16" s="1095"/>
      <c r="BK16" s="1095"/>
      <c r="BL16" s="1095"/>
      <c r="BM16" s="1095"/>
      <c r="BN16" s="1095"/>
      <c r="BO16" s="1095"/>
      <c r="BP16" s="1095"/>
      <c r="BQ16" s="1095"/>
      <c r="BR16" s="1095"/>
      <c r="BS16" s="1095"/>
      <c r="BT16" s="1095"/>
      <c r="BU16" s="1095"/>
      <c r="BV16" s="1095"/>
      <c r="BW16" s="1095"/>
      <c r="BX16" s="1095"/>
      <c r="BY16" s="1095"/>
      <c r="BZ16" s="1095"/>
      <c r="CA16" s="1095"/>
      <c r="CB16" s="1095"/>
      <c r="CC16" s="1095"/>
      <c r="CD16" s="1095"/>
      <c r="CE16" s="1095"/>
      <c r="CF16" s="1095"/>
      <c r="CG16" s="1095"/>
      <c r="CH16" s="1095"/>
      <c r="CI16" s="1095"/>
      <c r="CJ16" s="1095"/>
      <c r="CK16" s="1095"/>
      <c r="CL16" s="1095"/>
      <c r="CM16" s="1095"/>
      <c r="CN16" s="1095"/>
      <c r="CO16" s="1095"/>
      <c r="CP16" s="1095"/>
      <c r="CQ16" s="1095"/>
      <c r="CR16" s="1095"/>
      <c r="CS16" s="1095"/>
      <c r="CT16" s="1095"/>
      <c r="CU16" s="1095"/>
      <c r="CV16" s="1095"/>
      <c r="CW16" s="1095"/>
      <c r="CX16" s="1095"/>
      <c r="CY16" s="1095"/>
      <c r="CZ16" s="1095"/>
      <c r="DA16" s="1095"/>
      <c r="DB16" s="1095"/>
      <c r="DC16" s="1095"/>
      <c r="DD16" s="1095"/>
      <c r="DE16" s="1095"/>
      <c r="DF16" s="1095"/>
      <c r="DG16" s="1095"/>
      <c r="DH16" s="1095"/>
      <c r="DI16" s="1095"/>
      <c r="DJ16" s="1095"/>
      <c r="DK16" s="1095"/>
      <c r="DL16" s="1095"/>
      <c r="DM16" s="1095"/>
      <c r="DN16" s="1095"/>
      <c r="DO16" s="1095"/>
      <c r="DP16" s="1095"/>
      <c r="DQ16" s="1095"/>
      <c r="DR16" s="1095"/>
      <c r="DS16" s="1095"/>
      <c r="DT16" s="1095"/>
      <c r="DU16" s="1095"/>
      <c r="DV16" s="1095"/>
      <c r="DW16" s="1095"/>
      <c r="DX16" s="1095"/>
      <c r="DY16" s="1095"/>
      <c r="DZ16" s="1095"/>
      <c r="EA16" s="1095"/>
      <c r="EB16" s="1095"/>
      <c r="EC16" s="1095"/>
      <c r="ED16" s="1095"/>
      <c r="EE16" s="1095"/>
      <c r="EF16" s="1095"/>
      <c r="EG16" s="1095"/>
      <c r="EH16" s="1095"/>
      <c r="EI16" s="1095"/>
      <c r="EJ16" s="1095"/>
      <c r="EK16" s="1095"/>
      <c r="EL16" s="1095"/>
      <c r="EM16" s="1095"/>
      <c r="EN16" s="1095"/>
    </row>
    <row r="17" spans="1:144" s="1098" customFormat="1" ht="9.75" customHeight="1">
      <c r="A17" s="1121" t="s">
        <v>1623</v>
      </c>
      <c r="B17" s="1120">
        <v>18.920000000000002</v>
      </c>
      <c r="C17" s="1119">
        <v>120.6</v>
      </c>
      <c r="D17" s="1114">
        <v>137.42499999999998</v>
      </c>
      <c r="E17" s="1118">
        <v>126.4</v>
      </c>
      <c r="F17" s="1114">
        <v>129.6</v>
      </c>
      <c r="G17" s="1114">
        <v>130.6</v>
      </c>
      <c r="H17" s="1114">
        <v>125.1</v>
      </c>
      <c r="I17" s="1114">
        <v>128.80000000000001</v>
      </c>
      <c r="J17" s="1117">
        <v>17.087378640776706</v>
      </c>
      <c r="K17" s="1122">
        <v>13.951077943615246</v>
      </c>
      <c r="L17" s="1125">
        <v>6.1293031066330883</v>
      </c>
      <c r="M17" s="1116">
        <v>-3.2113517550410791</v>
      </c>
      <c r="N17" s="1116">
        <v>-3.7582903463522399</v>
      </c>
      <c r="O17" s="1116">
        <v>-15.128900949796474</v>
      </c>
      <c r="P17" s="1124">
        <v>-12.20177232447169</v>
      </c>
      <c r="Q17" s="1123">
        <v>2.9576338928857098</v>
      </c>
      <c r="R17" s="1095"/>
      <c r="S17" s="1095" t="s">
        <v>1408</v>
      </c>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095"/>
      <c r="AQ17" s="1095"/>
      <c r="AR17" s="1095"/>
      <c r="AS17" s="1095"/>
      <c r="AT17" s="1095"/>
      <c r="AU17" s="1095"/>
      <c r="AV17" s="1095"/>
      <c r="AW17" s="1095"/>
      <c r="AX17" s="1095"/>
      <c r="AY17" s="1095"/>
      <c r="AZ17" s="1095"/>
      <c r="BA17" s="1095"/>
      <c r="BB17" s="1095"/>
      <c r="BC17" s="1095"/>
      <c r="BD17" s="1095"/>
      <c r="BE17" s="1095"/>
      <c r="BF17" s="1095"/>
      <c r="BG17" s="1095"/>
      <c r="BH17" s="1095"/>
      <c r="BI17" s="1095"/>
      <c r="BJ17" s="1095"/>
      <c r="BK17" s="1095"/>
      <c r="BL17" s="1095"/>
      <c r="BM17" s="1095"/>
      <c r="BN17" s="1095"/>
      <c r="BO17" s="1095"/>
      <c r="BP17" s="1095"/>
      <c r="BQ17" s="1095"/>
      <c r="BR17" s="1095"/>
      <c r="BS17" s="1095"/>
      <c r="BT17" s="1095"/>
      <c r="BU17" s="1095"/>
      <c r="BV17" s="1095"/>
      <c r="BW17" s="1095"/>
      <c r="BX17" s="1095"/>
      <c r="BY17" s="1095"/>
      <c r="BZ17" s="1095"/>
      <c r="CA17" s="1095"/>
      <c r="CB17" s="1095"/>
      <c r="CC17" s="1095"/>
      <c r="CD17" s="1095"/>
      <c r="CE17" s="1095"/>
      <c r="CF17" s="1095"/>
      <c r="CG17" s="1095"/>
      <c r="CH17" s="1095"/>
      <c r="CI17" s="1095"/>
      <c r="CJ17" s="1095"/>
      <c r="CK17" s="1095"/>
      <c r="CL17" s="1095"/>
      <c r="CM17" s="1095"/>
      <c r="CN17" s="1095"/>
      <c r="CO17" s="1095"/>
      <c r="CP17" s="1095"/>
      <c r="CQ17" s="1095"/>
      <c r="CR17" s="1095"/>
      <c r="CS17" s="1095"/>
      <c r="CT17" s="1095"/>
      <c r="CU17" s="1095"/>
      <c r="CV17" s="1095"/>
      <c r="CW17" s="1095"/>
      <c r="CX17" s="1095"/>
      <c r="CY17" s="1095"/>
      <c r="CZ17" s="1095"/>
      <c r="DA17" s="1095"/>
      <c r="DB17" s="1095"/>
      <c r="DC17" s="1095"/>
      <c r="DD17" s="1095"/>
      <c r="DE17" s="1095"/>
      <c r="DF17" s="1095"/>
      <c r="DG17" s="1095"/>
      <c r="DH17" s="1095"/>
      <c r="DI17" s="1095"/>
      <c r="DJ17" s="1095"/>
      <c r="DK17" s="1095"/>
      <c r="DL17" s="1095"/>
      <c r="DM17" s="1095"/>
      <c r="DN17" s="1095"/>
      <c r="DO17" s="1095"/>
      <c r="DP17" s="1095"/>
      <c r="DQ17" s="1095"/>
      <c r="DR17" s="1095"/>
      <c r="DS17" s="1095"/>
      <c r="DT17" s="1095"/>
      <c r="DU17" s="1095"/>
      <c r="DV17" s="1095"/>
      <c r="DW17" s="1095"/>
      <c r="DX17" s="1095"/>
      <c r="DY17" s="1095"/>
      <c r="DZ17" s="1095"/>
      <c r="EA17" s="1095"/>
      <c r="EB17" s="1095"/>
      <c r="EC17" s="1095"/>
      <c r="ED17" s="1095"/>
      <c r="EE17" s="1095"/>
      <c r="EF17" s="1095"/>
      <c r="EG17" s="1095"/>
      <c r="EH17" s="1095"/>
      <c r="EI17" s="1095"/>
      <c r="EJ17" s="1095"/>
      <c r="EK17" s="1095"/>
      <c r="EL17" s="1095"/>
      <c r="EM17" s="1095"/>
      <c r="EN17" s="1095"/>
    </row>
    <row r="18" spans="1:144" s="1098" customFormat="1" ht="9.75" customHeight="1">
      <c r="A18" s="1121" t="s">
        <v>1622</v>
      </c>
      <c r="B18" s="1120">
        <v>483.96</v>
      </c>
      <c r="C18" s="1119">
        <v>107.4</v>
      </c>
      <c r="D18" s="1114">
        <v>106.54166666666667</v>
      </c>
      <c r="E18" s="1118">
        <v>99.4</v>
      </c>
      <c r="F18" s="1114">
        <v>101.9</v>
      </c>
      <c r="G18" s="1114">
        <v>100.6</v>
      </c>
      <c r="H18" s="1114">
        <v>99.5</v>
      </c>
      <c r="I18" s="1114">
        <v>99.9</v>
      </c>
      <c r="J18" s="1117">
        <v>32.592592592592581</v>
      </c>
      <c r="K18" s="1122">
        <v>-0.79919304779639333</v>
      </c>
      <c r="L18" s="1125">
        <v>-9.6363636363636402</v>
      </c>
      <c r="M18" s="1116">
        <v>-7.1103008204193259</v>
      </c>
      <c r="N18" s="1116">
        <v>-9.9373321396598016</v>
      </c>
      <c r="O18" s="1116">
        <v>-9.7914777878513064</v>
      </c>
      <c r="P18" s="1124">
        <v>-9.9188458070333638</v>
      </c>
      <c r="Q18" s="1123">
        <v>0.40201005025126335</v>
      </c>
      <c r="R18" s="1095"/>
      <c r="S18" s="1095"/>
      <c r="T18" s="1095"/>
      <c r="U18" s="1095"/>
      <c r="V18" s="1095"/>
      <c r="W18" s="1095"/>
      <c r="X18" s="1095"/>
      <c r="Y18" s="1095"/>
      <c r="Z18" s="1095"/>
      <c r="AA18" s="1095"/>
      <c r="AB18" s="1095" t="s">
        <v>1408</v>
      </c>
      <c r="AC18" s="1095"/>
      <c r="AD18" s="1095" t="s">
        <v>1408</v>
      </c>
      <c r="AE18" s="1095"/>
      <c r="AF18" s="1095"/>
      <c r="AG18" s="1095"/>
      <c r="AH18" s="1095"/>
      <c r="AI18" s="1095"/>
      <c r="AJ18" s="1095"/>
      <c r="AK18" s="1095"/>
      <c r="AL18" s="1095"/>
      <c r="AM18" s="1095"/>
      <c r="AN18" s="1095"/>
      <c r="AO18" s="1095"/>
      <c r="AP18" s="1095"/>
      <c r="AQ18" s="1095"/>
      <c r="AR18" s="1095"/>
      <c r="AS18" s="1095"/>
      <c r="AT18" s="1095"/>
      <c r="AU18" s="1095"/>
      <c r="AV18" s="1095"/>
      <c r="AW18" s="1095"/>
      <c r="AX18" s="1095"/>
      <c r="AY18" s="1095"/>
      <c r="AZ18" s="1095"/>
      <c r="BA18" s="1095"/>
      <c r="BB18" s="1095"/>
      <c r="BC18" s="1095"/>
      <c r="BD18" s="1095"/>
      <c r="BE18" s="1095"/>
      <c r="BF18" s="1095"/>
      <c r="BG18" s="1095"/>
      <c r="BH18" s="1095"/>
      <c r="BI18" s="1095"/>
      <c r="BJ18" s="1095"/>
      <c r="BK18" s="1095"/>
      <c r="BL18" s="1095"/>
      <c r="BM18" s="1095"/>
      <c r="BN18" s="1095"/>
      <c r="BO18" s="1095"/>
      <c r="BP18" s="1095"/>
      <c r="BQ18" s="1095"/>
      <c r="BR18" s="1095"/>
      <c r="BS18" s="1095"/>
      <c r="BT18" s="1095"/>
      <c r="BU18" s="1095"/>
      <c r="BV18" s="1095"/>
      <c r="BW18" s="1095"/>
      <c r="BX18" s="1095"/>
      <c r="BY18" s="1095"/>
      <c r="BZ18" s="1095"/>
      <c r="CA18" s="1095"/>
      <c r="CB18" s="1095"/>
      <c r="CC18" s="1095"/>
      <c r="CD18" s="1095"/>
      <c r="CE18" s="1095"/>
      <c r="CF18" s="1095"/>
      <c r="CG18" s="1095"/>
      <c r="CH18" s="1095"/>
      <c r="CI18" s="1095"/>
      <c r="CJ18" s="1095"/>
      <c r="CK18" s="1095"/>
      <c r="CL18" s="1095"/>
      <c r="CM18" s="1095"/>
      <c r="CN18" s="1095"/>
      <c r="CO18" s="1095"/>
      <c r="CP18" s="1095"/>
      <c r="CQ18" s="1095"/>
      <c r="CR18" s="1095"/>
      <c r="CS18" s="1095"/>
      <c r="CT18" s="1095"/>
      <c r="CU18" s="1095"/>
      <c r="CV18" s="1095"/>
      <c r="CW18" s="1095"/>
      <c r="CX18" s="1095"/>
      <c r="CY18" s="1095"/>
      <c r="CZ18" s="1095"/>
      <c r="DA18" s="1095"/>
      <c r="DB18" s="1095"/>
      <c r="DC18" s="1095"/>
      <c r="DD18" s="1095"/>
      <c r="DE18" s="1095"/>
      <c r="DF18" s="1095"/>
      <c r="DG18" s="1095"/>
      <c r="DH18" s="1095"/>
      <c r="DI18" s="1095"/>
      <c r="DJ18" s="1095"/>
      <c r="DK18" s="1095"/>
      <c r="DL18" s="1095"/>
      <c r="DM18" s="1095"/>
      <c r="DN18" s="1095"/>
      <c r="DO18" s="1095"/>
      <c r="DP18" s="1095"/>
      <c r="DQ18" s="1095"/>
      <c r="DR18" s="1095"/>
      <c r="DS18" s="1095"/>
      <c r="DT18" s="1095"/>
      <c r="DU18" s="1095"/>
      <c r="DV18" s="1095"/>
      <c r="DW18" s="1095"/>
      <c r="DX18" s="1095"/>
      <c r="DY18" s="1095"/>
      <c r="DZ18" s="1095"/>
      <c r="EA18" s="1095"/>
      <c r="EB18" s="1095"/>
      <c r="EC18" s="1095"/>
      <c r="ED18" s="1095"/>
      <c r="EE18" s="1095"/>
      <c r="EF18" s="1095"/>
      <c r="EG18" s="1095"/>
      <c r="EH18" s="1095"/>
      <c r="EI18" s="1095"/>
      <c r="EJ18" s="1095"/>
      <c r="EK18" s="1095"/>
      <c r="EL18" s="1095"/>
      <c r="EM18" s="1095"/>
      <c r="EN18" s="1095"/>
    </row>
    <row r="19" spans="1:144" s="1098" customFormat="1" ht="9.75" customHeight="1">
      <c r="A19" s="1121" t="s">
        <v>1621</v>
      </c>
      <c r="B19" s="1120">
        <v>215.19</v>
      </c>
      <c r="C19" s="1119">
        <v>102.1</v>
      </c>
      <c r="D19" s="1114">
        <v>101.64166666666667</v>
      </c>
      <c r="E19" s="1118">
        <v>94.8</v>
      </c>
      <c r="F19" s="1114">
        <v>96.7</v>
      </c>
      <c r="G19" s="1114">
        <v>95.4</v>
      </c>
      <c r="H19" s="1114">
        <v>95.3</v>
      </c>
      <c r="I19" s="1114">
        <v>96.9</v>
      </c>
      <c r="J19" s="1117">
        <v>29.240506329113913</v>
      </c>
      <c r="K19" s="1122">
        <v>-0.44890630101207307</v>
      </c>
      <c r="L19" s="1125">
        <v>-7.8717201166180786</v>
      </c>
      <c r="M19" s="1116">
        <v>-5.842259006815965</v>
      </c>
      <c r="N19" s="1116">
        <v>-10.50656660412757</v>
      </c>
      <c r="O19" s="1116">
        <v>-8.7164750957854409</v>
      </c>
      <c r="P19" s="1124">
        <v>-8.412098298676753</v>
      </c>
      <c r="Q19" s="1123">
        <v>1.678908709338927</v>
      </c>
      <c r="R19" s="1095"/>
      <c r="S19" s="1095" t="s">
        <v>1408</v>
      </c>
      <c r="T19" s="1095"/>
      <c r="U19" s="1095"/>
      <c r="V19" s="1095"/>
      <c r="W19" s="1095"/>
      <c r="X19" s="1095"/>
      <c r="Y19" s="1095"/>
      <c r="Z19" s="1095"/>
      <c r="AA19" s="1095"/>
      <c r="AB19" s="1095"/>
      <c r="AC19" s="1095"/>
      <c r="AD19" s="1095"/>
      <c r="AE19" s="1095"/>
      <c r="AF19" s="1095"/>
      <c r="AG19" s="1095"/>
      <c r="AH19" s="1095"/>
      <c r="AI19" s="1095"/>
      <c r="AJ19" s="1095"/>
      <c r="AK19" s="1095"/>
      <c r="AL19" s="1095"/>
      <c r="AM19" s="1095"/>
      <c r="AN19" s="1095"/>
      <c r="AO19" s="1095"/>
      <c r="AP19" s="1095"/>
      <c r="AQ19" s="1095"/>
      <c r="AR19" s="1095"/>
      <c r="AS19" s="1095"/>
      <c r="AT19" s="1095"/>
      <c r="AU19" s="1095"/>
      <c r="AV19" s="1095"/>
      <c r="AW19" s="1095"/>
      <c r="AX19" s="1095"/>
      <c r="AY19" s="1095"/>
      <c r="AZ19" s="1095"/>
      <c r="BA19" s="1095"/>
      <c r="BB19" s="1095"/>
      <c r="BC19" s="1095"/>
      <c r="BD19" s="1095"/>
      <c r="BE19" s="1095"/>
      <c r="BF19" s="1095"/>
      <c r="BG19" s="1095"/>
      <c r="BH19" s="1095"/>
      <c r="BI19" s="1095"/>
      <c r="BJ19" s="1095"/>
      <c r="BK19" s="1095"/>
      <c r="BL19" s="1095"/>
      <c r="BM19" s="1095"/>
      <c r="BN19" s="1095"/>
      <c r="BO19" s="1095"/>
      <c r="BP19" s="1095"/>
      <c r="BQ19" s="1095"/>
      <c r="BR19" s="1095"/>
      <c r="BS19" s="1095"/>
      <c r="BT19" s="1095"/>
      <c r="BU19" s="1095"/>
      <c r="BV19" s="1095"/>
      <c r="BW19" s="1095"/>
      <c r="BX19" s="1095"/>
      <c r="BY19" s="1095"/>
      <c r="BZ19" s="1095"/>
      <c r="CA19" s="1095"/>
      <c r="CB19" s="1095"/>
      <c r="CC19" s="1095"/>
      <c r="CD19" s="1095"/>
      <c r="CE19" s="1095"/>
      <c r="CF19" s="1095"/>
      <c r="CG19" s="1095"/>
      <c r="CH19" s="1095"/>
      <c r="CI19" s="1095"/>
      <c r="CJ19" s="1095"/>
      <c r="CK19" s="1095"/>
      <c r="CL19" s="1095"/>
      <c r="CM19" s="1095"/>
      <c r="CN19" s="1095"/>
      <c r="CO19" s="1095"/>
      <c r="CP19" s="1095"/>
      <c r="CQ19" s="1095"/>
      <c r="CR19" s="1095"/>
      <c r="CS19" s="1095"/>
      <c r="CT19" s="1095"/>
      <c r="CU19" s="1095"/>
      <c r="CV19" s="1095"/>
      <c r="CW19" s="1095"/>
      <c r="CX19" s="1095"/>
      <c r="CY19" s="1095"/>
      <c r="CZ19" s="1095"/>
      <c r="DA19" s="1095"/>
      <c r="DB19" s="1095"/>
      <c r="DC19" s="1095"/>
      <c r="DD19" s="1095"/>
      <c r="DE19" s="1095"/>
      <c r="DF19" s="1095"/>
      <c r="DG19" s="1095"/>
      <c r="DH19" s="1095"/>
      <c r="DI19" s="1095"/>
      <c r="DJ19" s="1095"/>
      <c r="DK19" s="1095"/>
      <c r="DL19" s="1095"/>
      <c r="DM19" s="1095"/>
      <c r="DN19" s="1095"/>
      <c r="DO19" s="1095"/>
      <c r="DP19" s="1095"/>
      <c r="DQ19" s="1095"/>
      <c r="DR19" s="1095"/>
      <c r="DS19" s="1095"/>
      <c r="DT19" s="1095"/>
      <c r="DU19" s="1095"/>
      <c r="DV19" s="1095"/>
      <c r="DW19" s="1095"/>
      <c r="DX19" s="1095"/>
      <c r="DY19" s="1095"/>
      <c r="DZ19" s="1095"/>
      <c r="EA19" s="1095"/>
      <c r="EB19" s="1095"/>
      <c r="EC19" s="1095"/>
      <c r="ED19" s="1095"/>
      <c r="EE19" s="1095"/>
      <c r="EF19" s="1095"/>
      <c r="EG19" s="1095"/>
      <c r="EH19" s="1095"/>
      <c r="EI19" s="1095"/>
      <c r="EJ19" s="1095"/>
      <c r="EK19" s="1095"/>
      <c r="EL19" s="1095"/>
      <c r="EM19" s="1095"/>
      <c r="EN19" s="1095"/>
    </row>
    <row r="20" spans="1:144" s="1098" customFormat="1" ht="9.75" customHeight="1">
      <c r="A20" s="1121" t="s">
        <v>1618</v>
      </c>
      <c r="B20" s="1120">
        <v>106.7</v>
      </c>
      <c r="C20" s="1119">
        <v>104.2</v>
      </c>
      <c r="D20" s="1114">
        <v>105.05833333333332</v>
      </c>
      <c r="E20" s="1118">
        <v>97</v>
      </c>
      <c r="F20" s="1114">
        <v>101.3</v>
      </c>
      <c r="G20" s="1114">
        <v>100.3</v>
      </c>
      <c r="H20" s="1114">
        <v>98</v>
      </c>
      <c r="I20" s="1114">
        <v>101.6</v>
      </c>
      <c r="J20" s="1117">
        <v>23.606168446026103</v>
      </c>
      <c r="K20" s="1122">
        <v>0.8237364043505977</v>
      </c>
      <c r="L20" s="1125">
        <v>-6.6410009624639059</v>
      </c>
      <c r="M20" s="1116">
        <v>-1.6504854368932058</v>
      </c>
      <c r="N20" s="1116">
        <v>-7.5576036866359431</v>
      </c>
      <c r="O20" s="1116">
        <v>-8.4967320261437891</v>
      </c>
      <c r="P20" s="1124">
        <v>-5.3122087604846229</v>
      </c>
      <c r="Q20" s="1123">
        <v>3.6734693877551052</v>
      </c>
      <c r="R20" s="1095"/>
      <c r="S20" s="1095" t="s">
        <v>1408</v>
      </c>
      <c r="T20" s="1095"/>
      <c r="U20" s="1095"/>
      <c r="V20" s="1095"/>
      <c r="W20" s="1095"/>
      <c r="X20" s="1095"/>
      <c r="Y20" s="1095"/>
      <c r="Z20" s="1095"/>
      <c r="AA20" s="1095"/>
      <c r="AB20" s="1095"/>
      <c r="AC20" s="1095"/>
      <c r="AD20" s="1095"/>
      <c r="AE20" s="1095"/>
      <c r="AF20" s="1095"/>
      <c r="AG20" s="1095"/>
      <c r="AH20" s="1095"/>
      <c r="AI20" s="1095"/>
      <c r="AJ20" s="1095"/>
      <c r="AK20" s="1095"/>
      <c r="AL20" s="1095"/>
      <c r="AM20" s="1095"/>
      <c r="AN20" s="1095"/>
      <c r="AO20" s="1095"/>
      <c r="AP20" s="1095"/>
      <c r="AQ20" s="1095"/>
      <c r="AR20" s="1095"/>
      <c r="AS20" s="1095"/>
      <c r="AT20" s="1095"/>
      <c r="AU20" s="1095"/>
      <c r="AV20" s="1095"/>
      <c r="AW20" s="1095"/>
      <c r="AX20" s="1095"/>
      <c r="AY20" s="1095"/>
      <c r="AZ20" s="1095"/>
      <c r="BA20" s="1095"/>
      <c r="BB20" s="1095"/>
      <c r="BC20" s="1095"/>
      <c r="BD20" s="1095"/>
      <c r="BE20" s="1095"/>
      <c r="BF20" s="1095"/>
      <c r="BG20" s="1095"/>
      <c r="BH20" s="1095"/>
      <c r="BI20" s="1095"/>
      <c r="BJ20" s="1095"/>
      <c r="BK20" s="1095"/>
      <c r="BL20" s="1095"/>
      <c r="BM20" s="1095"/>
      <c r="BN20" s="1095"/>
      <c r="BO20" s="1095"/>
      <c r="BP20" s="1095"/>
      <c r="BQ20" s="1095"/>
      <c r="BR20" s="1095"/>
      <c r="BS20" s="1095"/>
      <c r="BT20" s="1095"/>
      <c r="BU20" s="1095"/>
      <c r="BV20" s="1095"/>
      <c r="BW20" s="1095"/>
      <c r="BX20" s="1095"/>
      <c r="BY20" s="1095"/>
      <c r="BZ20" s="1095"/>
      <c r="CA20" s="1095"/>
      <c r="CB20" s="1095"/>
      <c r="CC20" s="1095"/>
      <c r="CD20" s="1095"/>
      <c r="CE20" s="1095"/>
      <c r="CF20" s="1095"/>
      <c r="CG20" s="1095"/>
      <c r="CH20" s="1095"/>
      <c r="CI20" s="1095"/>
      <c r="CJ20" s="1095"/>
      <c r="CK20" s="1095"/>
      <c r="CL20" s="1095"/>
      <c r="CM20" s="1095"/>
      <c r="CN20" s="1095"/>
      <c r="CO20" s="1095"/>
      <c r="CP20" s="1095"/>
      <c r="CQ20" s="1095"/>
      <c r="CR20" s="1095"/>
      <c r="CS20" s="1095"/>
      <c r="CT20" s="1095"/>
      <c r="CU20" s="1095"/>
      <c r="CV20" s="1095"/>
      <c r="CW20" s="1095"/>
      <c r="CX20" s="1095"/>
      <c r="CY20" s="1095"/>
      <c r="CZ20" s="1095"/>
      <c r="DA20" s="1095"/>
      <c r="DB20" s="1095"/>
      <c r="DC20" s="1095"/>
      <c r="DD20" s="1095"/>
      <c r="DE20" s="1095"/>
      <c r="DF20" s="1095"/>
      <c r="DG20" s="1095"/>
      <c r="DH20" s="1095"/>
      <c r="DI20" s="1095"/>
      <c r="DJ20" s="1095"/>
      <c r="DK20" s="1095"/>
      <c r="DL20" s="1095"/>
      <c r="DM20" s="1095"/>
      <c r="DN20" s="1095"/>
      <c r="DO20" s="1095"/>
      <c r="DP20" s="1095"/>
      <c r="DQ20" s="1095"/>
      <c r="DR20" s="1095"/>
      <c r="DS20" s="1095"/>
      <c r="DT20" s="1095"/>
      <c r="DU20" s="1095"/>
      <c r="DV20" s="1095"/>
      <c r="DW20" s="1095"/>
      <c r="DX20" s="1095"/>
      <c r="DY20" s="1095"/>
      <c r="DZ20" s="1095"/>
      <c r="EA20" s="1095"/>
      <c r="EB20" s="1095"/>
      <c r="EC20" s="1095"/>
      <c r="ED20" s="1095"/>
      <c r="EE20" s="1095"/>
      <c r="EF20" s="1095"/>
      <c r="EG20" s="1095"/>
      <c r="EH20" s="1095"/>
      <c r="EI20" s="1095"/>
      <c r="EJ20" s="1095"/>
      <c r="EK20" s="1095"/>
      <c r="EL20" s="1095"/>
      <c r="EM20" s="1095"/>
      <c r="EN20" s="1095"/>
    </row>
    <row r="21" spans="1:144" s="1098" customFormat="1" ht="9.75" customHeight="1">
      <c r="A21" s="1121" t="s">
        <v>1620</v>
      </c>
      <c r="B21" s="1120">
        <v>37.369999999999997</v>
      </c>
      <c r="C21" s="1119">
        <v>94.1</v>
      </c>
      <c r="D21" s="1114">
        <v>93.24166666666666</v>
      </c>
      <c r="E21" s="1118">
        <v>87.3</v>
      </c>
      <c r="F21" s="1114">
        <v>90.7</v>
      </c>
      <c r="G21" s="1114">
        <v>86.9</v>
      </c>
      <c r="H21" s="1114">
        <v>87.4</v>
      </c>
      <c r="I21" s="1114">
        <v>87.1</v>
      </c>
      <c r="J21" s="1117">
        <v>28.904109589041099</v>
      </c>
      <c r="K21" s="1122">
        <v>-0.91215019482820026</v>
      </c>
      <c r="L21" s="1125">
        <v>-7.3248407643312134</v>
      </c>
      <c r="M21" s="1116">
        <v>-4.6267087276550996</v>
      </c>
      <c r="N21" s="1116">
        <v>-10.504634397528321</v>
      </c>
      <c r="O21" s="1116">
        <v>-7.0212765957446805</v>
      </c>
      <c r="P21" s="1124">
        <v>-12.197580645161295</v>
      </c>
      <c r="Q21" s="1123">
        <v>-0.3432494279176268</v>
      </c>
      <c r="R21" s="1095"/>
      <c r="S21" s="1095" t="s">
        <v>1408</v>
      </c>
      <c r="T21" s="1095"/>
      <c r="U21" s="1095"/>
      <c r="V21" s="1095"/>
      <c r="W21" s="1095"/>
      <c r="X21" s="1095"/>
      <c r="Y21" s="1095"/>
      <c r="Z21" s="1095"/>
      <c r="AA21" s="1095"/>
      <c r="AB21" s="1095"/>
      <c r="AC21" s="1095"/>
      <c r="AD21" s="1095"/>
      <c r="AE21" s="1095"/>
      <c r="AF21" s="1095"/>
      <c r="AG21" s="1095"/>
      <c r="AH21" s="1095"/>
      <c r="AI21" s="1095"/>
      <c r="AJ21" s="1095"/>
      <c r="AK21" s="1095"/>
      <c r="AL21" s="1095"/>
      <c r="AM21" s="1095"/>
      <c r="AN21" s="1095"/>
      <c r="AO21" s="1095"/>
      <c r="AP21" s="1095"/>
      <c r="AQ21" s="1095"/>
      <c r="AR21" s="1095"/>
      <c r="AS21" s="1095"/>
      <c r="AT21" s="1095"/>
      <c r="AU21" s="1095"/>
      <c r="AV21" s="1095"/>
      <c r="AW21" s="1095"/>
      <c r="AX21" s="1095"/>
      <c r="AY21" s="1095"/>
      <c r="AZ21" s="1095"/>
      <c r="BA21" s="1095"/>
      <c r="BB21" s="1095"/>
      <c r="BC21" s="1095"/>
      <c r="BD21" s="1095"/>
      <c r="BE21" s="1095"/>
      <c r="BF21" s="1095"/>
      <c r="BG21" s="1095"/>
      <c r="BH21" s="1095"/>
      <c r="BI21" s="1095"/>
      <c r="BJ21" s="1095"/>
      <c r="BK21" s="1095"/>
      <c r="BL21" s="1095"/>
      <c r="BM21" s="1095"/>
      <c r="BN21" s="1095"/>
      <c r="BO21" s="1095"/>
      <c r="BP21" s="1095"/>
      <c r="BQ21" s="1095"/>
      <c r="BR21" s="1095"/>
      <c r="BS21" s="1095"/>
      <c r="BT21" s="1095"/>
      <c r="BU21" s="1095"/>
      <c r="BV21" s="1095"/>
      <c r="BW21" s="1095"/>
      <c r="BX21" s="1095"/>
      <c r="BY21" s="1095"/>
      <c r="BZ21" s="1095"/>
      <c r="CA21" s="1095"/>
      <c r="CB21" s="1095"/>
      <c r="CC21" s="1095"/>
      <c r="CD21" s="1095"/>
      <c r="CE21" s="1095"/>
      <c r="CF21" s="1095"/>
      <c r="CG21" s="1095"/>
      <c r="CH21" s="1095"/>
      <c r="CI21" s="1095"/>
      <c r="CJ21" s="1095"/>
      <c r="CK21" s="1095"/>
      <c r="CL21" s="1095"/>
      <c r="CM21" s="1095"/>
      <c r="CN21" s="1095"/>
      <c r="CO21" s="1095"/>
      <c r="CP21" s="1095"/>
      <c r="CQ21" s="1095"/>
      <c r="CR21" s="1095"/>
      <c r="CS21" s="1095"/>
      <c r="CT21" s="1095"/>
      <c r="CU21" s="1095"/>
      <c r="CV21" s="1095"/>
      <c r="CW21" s="1095"/>
      <c r="CX21" s="1095"/>
      <c r="CY21" s="1095"/>
      <c r="CZ21" s="1095"/>
      <c r="DA21" s="1095"/>
      <c r="DB21" s="1095"/>
      <c r="DC21" s="1095"/>
      <c r="DD21" s="1095"/>
      <c r="DE21" s="1095"/>
      <c r="DF21" s="1095"/>
      <c r="DG21" s="1095"/>
      <c r="DH21" s="1095"/>
      <c r="DI21" s="1095"/>
      <c r="DJ21" s="1095"/>
      <c r="DK21" s="1095"/>
      <c r="DL21" s="1095"/>
      <c r="DM21" s="1095"/>
      <c r="DN21" s="1095"/>
      <c r="DO21" s="1095"/>
      <c r="DP21" s="1095"/>
      <c r="DQ21" s="1095"/>
      <c r="DR21" s="1095"/>
      <c r="DS21" s="1095"/>
      <c r="DT21" s="1095"/>
      <c r="DU21" s="1095"/>
      <c r="DV21" s="1095"/>
      <c r="DW21" s="1095"/>
      <c r="DX21" s="1095"/>
      <c r="DY21" s="1095"/>
      <c r="DZ21" s="1095"/>
      <c r="EA21" s="1095"/>
      <c r="EB21" s="1095"/>
      <c r="EC21" s="1095"/>
      <c r="ED21" s="1095"/>
      <c r="EE21" s="1095"/>
      <c r="EF21" s="1095"/>
      <c r="EG21" s="1095"/>
      <c r="EH21" s="1095"/>
      <c r="EI21" s="1095"/>
      <c r="EJ21" s="1095"/>
      <c r="EK21" s="1095"/>
      <c r="EL21" s="1095"/>
      <c r="EM21" s="1095"/>
      <c r="EN21" s="1095"/>
    </row>
    <row r="22" spans="1:144" s="1098" customFormat="1" ht="9.75" customHeight="1">
      <c r="A22" s="1121" t="s">
        <v>1617</v>
      </c>
      <c r="B22" s="1120">
        <v>71.12</v>
      </c>
      <c r="C22" s="1119">
        <v>103.3</v>
      </c>
      <c r="D22" s="1114">
        <v>100.90833333333332</v>
      </c>
      <c r="E22" s="1118">
        <v>95.4</v>
      </c>
      <c r="F22" s="1114">
        <v>92.9</v>
      </c>
      <c r="G22" s="1114">
        <v>92.4</v>
      </c>
      <c r="H22" s="1114">
        <v>95.4</v>
      </c>
      <c r="I22" s="1114">
        <v>95</v>
      </c>
      <c r="J22" s="1117">
        <v>39.030955585464341</v>
      </c>
      <c r="K22" s="1122">
        <v>-2.3152629880606668</v>
      </c>
      <c r="L22" s="1125">
        <v>-10.084825636192264</v>
      </c>
      <c r="M22" s="1116">
        <v>-12.687969924812037</v>
      </c>
      <c r="N22" s="1116">
        <v>-15.07352941176471</v>
      </c>
      <c r="O22" s="1116">
        <v>-9.9150141643059584</v>
      </c>
      <c r="P22" s="1124">
        <v>-11.380597014925371</v>
      </c>
      <c r="Q22" s="1123">
        <v>-0.41928721174004124</v>
      </c>
      <c r="R22" s="1095"/>
      <c r="S22" s="1095"/>
      <c r="T22" s="1095"/>
      <c r="U22" s="1095"/>
      <c r="V22" s="1095"/>
      <c r="W22" s="1095"/>
      <c r="X22" s="1095"/>
      <c r="Y22" s="1095"/>
      <c r="Z22" s="1095"/>
      <c r="AA22" s="1095"/>
      <c r="AB22" s="1095"/>
      <c r="AC22" s="1095"/>
      <c r="AD22" s="1095"/>
      <c r="AE22" s="1095"/>
      <c r="AF22" s="1095"/>
      <c r="AG22" s="1095"/>
      <c r="AH22" s="1095"/>
      <c r="AI22" s="1095"/>
      <c r="AJ22" s="1095"/>
      <c r="AK22" s="1095"/>
      <c r="AL22" s="1095"/>
      <c r="AM22" s="1095"/>
      <c r="AN22" s="1095"/>
      <c r="AO22" s="1095"/>
      <c r="AP22" s="1095"/>
      <c r="AQ22" s="1095"/>
      <c r="AR22" s="1095"/>
      <c r="AS22" s="1095"/>
      <c r="AT22" s="1095"/>
      <c r="AU22" s="1095"/>
      <c r="AV22" s="1095"/>
      <c r="AW22" s="1095"/>
      <c r="AX22" s="1095"/>
      <c r="AY22" s="1095"/>
      <c r="AZ22" s="1095"/>
      <c r="BA22" s="1095"/>
      <c r="BB22" s="1095"/>
      <c r="BC22" s="1095"/>
      <c r="BD22" s="1095"/>
      <c r="BE22" s="1095"/>
      <c r="BF22" s="1095"/>
      <c r="BG22" s="1095"/>
      <c r="BH22" s="1095"/>
      <c r="BI22" s="1095"/>
      <c r="BJ22" s="1095"/>
      <c r="BK22" s="1095"/>
      <c r="BL22" s="1095"/>
      <c r="BM22" s="1095"/>
      <c r="BN22" s="1095"/>
      <c r="BO22" s="1095"/>
      <c r="BP22" s="1095"/>
      <c r="BQ22" s="1095"/>
      <c r="BR22" s="1095"/>
      <c r="BS22" s="1095"/>
      <c r="BT22" s="1095"/>
      <c r="BU22" s="1095"/>
      <c r="BV22" s="1095"/>
      <c r="BW22" s="1095"/>
      <c r="BX22" s="1095"/>
      <c r="BY22" s="1095"/>
      <c r="BZ22" s="1095"/>
      <c r="CA22" s="1095"/>
      <c r="CB22" s="1095"/>
      <c r="CC22" s="1095"/>
      <c r="CD22" s="1095"/>
      <c r="CE22" s="1095"/>
      <c r="CF22" s="1095"/>
      <c r="CG22" s="1095"/>
      <c r="CH22" s="1095"/>
      <c r="CI22" s="1095"/>
      <c r="CJ22" s="1095"/>
      <c r="CK22" s="1095"/>
      <c r="CL22" s="1095"/>
      <c r="CM22" s="1095"/>
      <c r="CN22" s="1095"/>
      <c r="CO22" s="1095"/>
      <c r="CP22" s="1095"/>
      <c r="CQ22" s="1095"/>
      <c r="CR22" s="1095"/>
      <c r="CS22" s="1095"/>
      <c r="CT22" s="1095"/>
      <c r="CU22" s="1095"/>
      <c r="CV22" s="1095"/>
      <c r="CW22" s="1095"/>
      <c r="CX22" s="1095"/>
      <c r="CY22" s="1095"/>
      <c r="CZ22" s="1095"/>
      <c r="DA22" s="1095"/>
      <c r="DB22" s="1095"/>
      <c r="DC22" s="1095"/>
      <c r="DD22" s="1095"/>
      <c r="DE22" s="1095"/>
      <c r="DF22" s="1095"/>
      <c r="DG22" s="1095"/>
      <c r="DH22" s="1095"/>
      <c r="DI22" s="1095"/>
      <c r="DJ22" s="1095"/>
      <c r="DK22" s="1095"/>
      <c r="DL22" s="1095"/>
      <c r="DM22" s="1095"/>
      <c r="DN22" s="1095"/>
      <c r="DO22" s="1095"/>
      <c r="DP22" s="1095"/>
      <c r="DQ22" s="1095"/>
      <c r="DR22" s="1095"/>
      <c r="DS22" s="1095"/>
      <c r="DT22" s="1095"/>
      <c r="DU22" s="1095"/>
      <c r="DV22" s="1095"/>
      <c r="DW22" s="1095"/>
      <c r="DX22" s="1095"/>
      <c r="DY22" s="1095"/>
      <c r="DZ22" s="1095"/>
      <c r="EA22" s="1095"/>
      <c r="EB22" s="1095"/>
      <c r="EC22" s="1095"/>
      <c r="ED22" s="1095"/>
      <c r="EE22" s="1095"/>
      <c r="EF22" s="1095"/>
      <c r="EG22" s="1095"/>
      <c r="EH22" s="1095"/>
      <c r="EI22" s="1095"/>
      <c r="EJ22" s="1095"/>
      <c r="EK22" s="1095"/>
      <c r="EL22" s="1095"/>
      <c r="EM22" s="1095"/>
      <c r="EN22" s="1095"/>
    </row>
    <row r="23" spans="1:144" s="1098" customFormat="1" ht="9.75" customHeight="1">
      <c r="A23" s="1121" t="s">
        <v>1619</v>
      </c>
      <c r="B23" s="1120">
        <v>268.77</v>
      </c>
      <c r="C23" s="1119">
        <v>111.6</v>
      </c>
      <c r="D23" s="1114">
        <v>110.44999999999999</v>
      </c>
      <c r="E23" s="1118">
        <v>103</v>
      </c>
      <c r="F23" s="1114">
        <v>106</v>
      </c>
      <c r="G23" s="1114">
        <v>104.9</v>
      </c>
      <c r="H23" s="1114">
        <v>102.8</v>
      </c>
      <c r="I23" s="1114">
        <v>102.3</v>
      </c>
      <c r="J23" s="1117">
        <v>35.27272727272728</v>
      </c>
      <c r="K23" s="1122">
        <v>-1.030465949820794</v>
      </c>
      <c r="L23" s="1125">
        <v>-10.899653979238749</v>
      </c>
      <c r="M23" s="1116">
        <v>-7.9861111111111143</v>
      </c>
      <c r="N23" s="1116">
        <v>-9.4127806563039655</v>
      </c>
      <c r="O23" s="1116">
        <v>-10.608695652173907</v>
      </c>
      <c r="P23" s="1124">
        <v>-10.96605744125327</v>
      </c>
      <c r="Q23" s="1123">
        <v>-0.48638132295720027</v>
      </c>
      <c r="R23" s="1095"/>
      <c r="S23" s="1095" t="s">
        <v>1408</v>
      </c>
      <c r="T23" s="1095"/>
      <c r="U23" s="1095"/>
      <c r="V23" s="1095"/>
      <c r="W23" s="1095"/>
      <c r="X23" s="1095"/>
      <c r="Y23" s="1095"/>
      <c r="Z23" s="1095"/>
      <c r="AA23" s="1095"/>
      <c r="AB23" s="1095"/>
      <c r="AC23" s="1095"/>
      <c r="AD23" s="1095"/>
      <c r="AE23" s="1095"/>
      <c r="AF23" s="1095"/>
      <c r="AG23" s="1095"/>
      <c r="AH23" s="1095"/>
      <c r="AI23" s="1095"/>
      <c r="AJ23" s="1095"/>
      <c r="AK23" s="1095"/>
      <c r="AL23" s="1095"/>
      <c r="AM23" s="1095"/>
      <c r="AN23" s="1095"/>
      <c r="AO23" s="1095"/>
      <c r="AP23" s="1095"/>
      <c r="AQ23" s="1095"/>
      <c r="AR23" s="1095"/>
      <c r="AS23" s="1095"/>
      <c r="AT23" s="1095"/>
      <c r="AU23" s="1095"/>
      <c r="AV23" s="1095"/>
      <c r="AW23" s="1095"/>
      <c r="AX23" s="1095"/>
      <c r="AY23" s="1095"/>
      <c r="AZ23" s="1095"/>
      <c r="BA23" s="1095"/>
      <c r="BB23" s="1095"/>
      <c r="BC23" s="1095"/>
      <c r="BD23" s="1095"/>
      <c r="BE23" s="1095"/>
      <c r="BF23" s="1095"/>
      <c r="BG23" s="1095"/>
      <c r="BH23" s="1095"/>
      <c r="BI23" s="1095"/>
      <c r="BJ23" s="1095"/>
      <c r="BK23" s="1095"/>
      <c r="BL23" s="1095"/>
      <c r="BM23" s="1095"/>
      <c r="BN23" s="1095"/>
      <c r="BO23" s="1095"/>
      <c r="BP23" s="1095"/>
      <c r="BQ23" s="1095"/>
      <c r="BR23" s="1095"/>
      <c r="BS23" s="1095"/>
      <c r="BT23" s="1095"/>
      <c r="BU23" s="1095"/>
      <c r="BV23" s="1095"/>
      <c r="BW23" s="1095"/>
      <c r="BX23" s="1095"/>
      <c r="BY23" s="1095"/>
      <c r="BZ23" s="1095"/>
      <c r="CA23" s="1095"/>
      <c r="CB23" s="1095"/>
      <c r="CC23" s="1095"/>
      <c r="CD23" s="1095"/>
      <c r="CE23" s="1095"/>
      <c r="CF23" s="1095"/>
      <c r="CG23" s="1095"/>
      <c r="CH23" s="1095"/>
      <c r="CI23" s="1095"/>
      <c r="CJ23" s="1095"/>
      <c r="CK23" s="1095"/>
      <c r="CL23" s="1095"/>
      <c r="CM23" s="1095"/>
      <c r="CN23" s="1095"/>
      <c r="CO23" s="1095"/>
      <c r="CP23" s="1095"/>
      <c r="CQ23" s="1095"/>
      <c r="CR23" s="1095"/>
      <c r="CS23" s="1095"/>
      <c r="CT23" s="1095"/>
      <c r="CU23" s="1095"/>
      <c r="CV23" s="1095"/>
      <c r="CW23" s="1095"/>
      <c r="CX23" s="1095"/>
      <c r="CY23" s="1095"/>
      <c r="CZ23" s="1095"/>
      <c r="DA23" s="1095"/>
      <c r="DB23" s="1095"/>
      <c r="DC23" s="1095"/>
      <c r="DD23" s="1095"/>
      <c r="DE23" s="1095"/>
      <c r="DF23" s="1095"/>
      <c r="DG23" s="1095"/>
      <c r="DH23" s="1095"/>
      <c r="DI23" s="1095"/>
      <c r="DJ23" s="1095"/>
      <c r="DK23" s="1095"/>
      <c r="DL23" s="1095"/>
      <c r="DM23" s="1095"/>
      <c r="DN23" s="1095"/>
      <c r="DO23" s="1095"/>
      <c r="DP23" s="1095"/>
      <c r="DQ23" s="1095"/>
      <c r="DR23" s="1095"/>
      <c r="DS23" s="1095"/>
      <c r="DT23" s="1095"/>
      <c r="DU23" s="1095"/>
      <c r="DV23" s="1095"/>
      <c r="DW23" s="1095"/>
      <c r="DX23" s="1095"/>
      <c r="DY23" s="1095"/>
      <c r="DZ23" s="1095"/>
      <c r="EA23" s="1095"/>
      <c r="EB23" s="1095"/>
      <c r="EC23" s="1095"/>
      <c r="ED23" s="1095"/>
      <c r="EE23" s="1095"/>
      <c r="EF23" s="1095"/>
      <c r="EG23" s="1095"/>
      <c r="EH23" s="1095"/>
      <c r="EI23" s="1095"/>
      <c r="EJ23" s="1095"/>
      <c r="EK23" s="1095"/>
      <c r="EL23" s="1095"/>
      <c r="EM23" s="1095"/>
      <c r="EN23" s="1095"/>
    </row>
    <row r="24" spans="1:144" s="1098" customFormat="1" ht="9.75" customHeight="1">
      <c r="A24" s="1121" t="s">
        <v>1618</v>
      </c>
      <c r="B24" s="1120">
        <v>125.3</v>
      </c>
      <c r="C24" s="1119">
        <v>111.8</v>
      </c>
      <c r="D24" s="1114">
        <v>112.69166666666666</v>
      </c>
      <c r="E24" s="1118">
        <v>100.6</v>
      </c>
      <c r="F24" s="1114">
        <v>109.8</v>
      </c>
      <c r="G24" s="1114">
        <v>108.2</v>
      </c>
      <c r="H24" s="1114">
        <v>108.6</v>
      </c>
      <c r="I24" s="1114">
        <v>108.6</v>
      </c>
      <c r="J24" s="1117">
        <v>31.220657276995297</v>
      </c>
      <c r="K24" s="1122">
        <v>0.79755515802027332</v>
      </c>
      <c r="L24" s="1125">
        <v>-12.673611111111114</v>
      </c>
      <c r="M24" s="1116">
        <v>-3.8528896672504374</v>
      </c>
      <c r="N24" s="1116">
        <v>-7.1244635193133092</v>
      </c>
      <c r="O24" s="1116">
        <v>-6.9408740359897223</v>
      </c>
      <c r="P24" s="1124">
        <v>-7.3378839590443761</v>
      </c>
      <c r="Q24" s="1123">
        <v>0</v>
      </c>
      <c r="R24" s="1095"/>
      <c r="S24" s="1095" t="s">
        <v>1408</v>
      </c>
      <c r="T24" s="1095"/>
      <c r="U24" s="1095"/>
      <c r="V24" s="1095"/>
      <c r="W24" s="1095"/>
      <c r="X24" s="1095"/>
      <c r="Y24" s="1095"/>
      <c r="Z24" s="1095"/>
      <c r="AA24" s="1095"/>
      <c r="AB24" s="1095"/>
      <c r="AC24" s="1095"/>
      <c r="AD24" s="1095"/>
      <c r="AE24" s="1095"/>
      <c r="AF24" s="1095"/>
      <c r="AG24" s="1095"/>
      <c r="AH24" s="1095"/>
      <c r="AI24" s="1095"/>
      <c r="AJ24" s="1095"/>
      <c r="AK24" s="1095"/>
      <c r="AL24" s="1095"/>
      <c r="AM24" s="1095"/>
      <c r="AN24" s="1095"/>
      <c r="AO24" s="1095"/>
      <c r="AP24" s="1095"/>
      <c r="AQ24" s="1095"/>
      <c r="AR24" s="1095"/>
      <c r="AS24" s="1095"/>
      <c r="AT24" s="1095"/>
      <c r="AU24" s="1095"/>
      <c r="AV24" s="1095"/>
      <c r="AW24" s="1095"/>
      <c r="AX24" s="1095"/>
      <c r="AY24" s="1095"/>
      <c r="AZ24" s="1095"/>
      <c r="BA24" s="1095"/>
      <c r="BB24" s="1095"/>
      <c r="BC24" s="1095"/>
      <c r="BD24" s="1095"/>
      <c r="BE24" s="1095"/>
      <c r="BF24" s="1095"/>
      <c r="BG24" s="1095"/>
      <c r="BH24" s="1095"/>
      <c r="BI24" s="1095"/>
      <c r="BJ24" s="1095"/>
      <c r="BK24" s="1095"/>
      <c r="BL24" s="1095"/>
      <c r="BM24" s="1095"/>
      <c r="BN24" s="1095"/>
      <c r="BO24" s="1095"/>
      <c r="BP24" s="1095"/>
      <c r="BQ24" s="1095"/>
      <c r="BR24" s="1095"/>
      <c r="BS24" s="1095"/>
      <c r="BT24" s="1095"/>
      <c r="BU24" s="1095"/>
      <c r="BV24" s="1095"/>
      <c r="BW24" s="1095"/>
      <c r="BX24" s="1095"/>
      <c r="BY24" s="1095"/>
      <c r="BZ24" s="1095"/>
      <c r="CA24" s="1095"/>
      <c r="CB24" s="1095"/>
      <c r="CC24" s="1095"/>
      <c r="CD24" s="1095"/>
      <c r="CE24" s="1095"/>
      <c r="CF24" s="1095"/>
      <c r="CG24" s="1095"/>
      <c r="CH24" s="1095"/>
      <c r="CI24" s="1095"/>
      <c r="CJ24" s="1095"/>
      <c r="CK24" s="1095"/>
      <c r="CL24" s="1095"/>
      <c r="CM24" s="1095"/>
      <c r="CN24" s="1095"/>
      <c r="CO24" s="1095"/>
      <c r="CP24" s="1095"/>
      <c r="CQ24" s="1095"/>
      <c r="CR24" s="1095"/>
      <c r="CS24" s="1095"/>
      <c r="CT24" s="1095"/>
      <c r="CU24" s="1095"/>
      <c r="CV24" s="1095"/>
      <c r="CW24" s="1095"/>
      <c r="CX24" s="1095"/>
      <c r="CY24" s="1095"/>
      <c r="CZ24" s="1095"/>
      <c r="DA24" s="1095"/>
      <c r="DB24" s="1095"/>
      <c r="DC24" s="1095"/>
      <c r="DD24" s="1095"/>
      <c r="DE24" s="1095"/>
      <c r="DF24" s="1095"/>
      <c r="DG24" s="1095"/>
      <c r="DH24" s="1095"/>
      <c r="DI24" s="1095"/>
      <c r="DJ24" s="1095"/>
      <c r="DK24" s="1095"/>
      <c r="DL24" s="1095"/>
      <c r="DM24" s="1095"/>
      <c r="DN24" s="1095"/>
      <c r="DO24" s="1095"/>
      <c r="DP24" s="1095"/>
      <c r="DQ24" s="1095"/>
      <c r="DR24" s="1095"/>
      <c r="DS24" s="1095"/>
      <c r="DT24" s="1095"/>
      <c r="DU24" s="1095"/>
      <c r="DV24" s="1095"/>
      <c r="DW24" s="1095"/>
      <c r="DX24" s="1095"/>
      <c r="DY24" s="1095"/>
      <c r="DZ24" s="1095"/>
      <c r="EA24" s="1095"/>
      <c r="EB24" s="1095"/>
      <c r="EC24" s="1095"/>
      <c r="ED24" s="1095"/>
      <c r="EE24" s="1095"/>
      <c r="EF24" s="1095"/>
      <c r="EG24" s="1095"/>
      <c r="EH24" s="1095"/>
      <c r="EI24" s="1095"/>
      <c r="EJ24" s="1095"/>
      <c r="EK24" s="1095"/>
      <c r="EL24" s="1095"/>
      <c r="EM24" s="1095"/>
      <c r="EN24" s="1095"/>
    </row>
    <row r="25" spans="1:144" s="1098" customFormat="1" ht="9.75" customHeight="1">
      <c r="A25" s="1121" t="s">
        <v>1617</v>
      </c>
      <c r="B25" s="1120">
        <v>143.47</v>
      </c>
      <c r="C25" s="1119">
        <v>111.4</v>
      </c>
      <c r="D25" s="1114">
        <v>108.47500000000001</v>
      </c>
      <c r="E25" s="1118">
        <v>105.1</v>
      </c>
      <c r="F25" s="1114">
        <v>102.6</v>
      </c>
      <c r="G25" s="1114">
        <v>101.9</v>
      </c>
      <c r="H25" s="1114">
        <v>97.7</v>
      </c>
      <c r="I25" s="1114">
        <v>96.8</v>
      </c>
      <c r="J25" s="1117">
        <v>38.902743142144629</v>
      </c>
      <c r="K25" s="1122">
        <v>-2.6256732495511699</v>
      </c>
      <c r="L25" s="1125">
        <v>-9.3183779119930961</v>
      </c>
      <c r="M25" s="1116">
        <v>-11.627906976744185</v>
      </c>
      <c r="N25" s="1116">
        <v>-11.545138888888886</v>
      </c>
      <c r="O25" s="1116">
        <v>-13.920704845814981</v>
      </c>
      <c r="P25" s="1124">
        <v>-14.260407440212589</v>
      </c>
      <c r="Q25" s="1123">
        <v>-0.92118730808597604</v>
      </c>
      <c r="R25" s="1095"/>
      <c r="S25" s="1095" t="s">
        <v>1408</v>
      </c>
      <c r="T25" s="1095"/>
      <c r="U25" s="1095"/>
      <c r="V25" s="1095"/>
      <c r="W25" s="1095"/>
      <c r="X25" s="1095"/>
      <c r="Y25" s="1095"/>
      <c r="Z25" s="1095"/>
      <c r="AA25" s="1095"/>
      <c r="AB25" s="1095"/>
      <c r="AC25" s="1095"/>
      <c r="AD25" s="1095"/>
      <c r="AE25" s="1095"/>
      <c r="AF25" s="1095"/>
      <c r="AG25" s="1095"/>
      <c r="AH25" s="1095"/>
      <c r="AI25" s="1095"/>
      <c r="AJ25" s="1095"/>
      <c r="AK25" s="1095"/>
      <c r="AL25" s="1095"/>
      <c r="AM25" s="1095"/>
      <c r="AN25" s="1095"/>
      <c r="AO25" s="1095"/>
      <c r="AP25" s="1095"/>
      <c r="AQ25" s="1095"/>
      <c r="AR25" s="1095"/>
      <c r="AS25" s="1095"/>
      <c r="AT25" s="1095"/>
      <c r="AU25" s="1095"/>
      <c r="AV25" s="1095"/>
      <c r="AW25" s="1095"/>
      <c r="AX25" s="1095"/>
      <c r="AY25" s="1095"/>
      <c r="AZ25" s="1095"/>
      <c r="BA25" s="1095"/>
      <c r="BB25" s="1095"/>
      <c r="BC25" s="1095"/>
      <c r="BD25" s="1095"/>
      <c r="BE25" s="1095"/>
      <c r="BF25" s="1095"/>
      <c r="BG25" s="1095"/>
      <c r="BH25" s="1095"/>
      <c r="BI25" s="1095"/>
      <c r="BJ25" s="1095"/>
      <c r="BK25" s="1095"/>
      <c r="BL25" s="1095"/>
      <c r="BM25" s="1095"/>
      <c r="BN25" s="1095"/>
      <c r="BO25" s="1095"/>
      <c r="BP25" s="1095"/>
      <c r="BQ25" s="1095"/>
      <c r="BR25" s="1095"/>
      <c r="BS25" s="1095"/>
      <c r="BT25" s="1095"/>
      <c r="BU25" s="1095"/>
      <c r="BV25" s="1095"/>
      <c r="BW25" s="1095"/>
      <c r="BX25" s="1095"/>
      <c r="BY25" s="1095"/>
      <c r="BZ25" s="1095"/>
      <c r="CA25" s="1095"/>
      <c r="CB25" s="1095"/>
      <c r="CC25" s="1095"/>
      <c r="CD25" s="1095"/>
      <c r="CE25" s="1095"/>
      <c r="CF25" s="1095"/>
      <c r="CG25" s="1095"/>
      <c r="CH25" s="1095"/>
      <c r="CI25" s="1095"/>
      <c r="CJ25" s="1095"/>
      <c r="CK25" s="1095"/>
      <c r="CL25" s="1095"/>
      <c r="CM25" s="1095"/>
      <c r="CN25" s="1095"/>
      <c r="CO25" s="1095"/>
      <c r="CP25" s="1095"/>
      <c r="CQ25" s="1095"/>
      <c r="CR25" s="1095"/>
      <c r="CS25" s="1095"/>
      <c r="CT25" s="1095"/>
      <c r="CU25" s="1095"/>
      <c r="CV25" s="1095"/>
      <c r="CW25" s="1095"/>
      <c r="CX25" s="1095"/>
      <c r="CY25" s="1095"/>
      <c r="CZ25" s="1095"/>
      <c r="DA25" s="1095"/>
      <c r="DB25" s="1095"/>
      <c r="DC25" s="1095"/>
      <c r="DD25" s="1095"/>
      <c r="DE25" s="1095"/>
      <c r="DF25" s="1095"/>
      <c r="DG25" s="1095"/>
      <c r="DH25" s="1095"/>
      <c r="DI25" s="1095"/>
      <c r="DJ25" s="1095"/>
      <c r="DK25" s="1095"/>
      <c r="DL25" s="1095"/>
      <c r="DM25" s="1095"/>
      <c r="DN25" s="1095"/>
      <c r="DO25" s="1095"/>
      <c r="DP25" s="1095"/>
      <c r="DQ25" s="1095"/>
      <c r="DR25" s="1095"/>
      <c r="DS25" s="1095"/>
      <c r="DT25" s="1095"/>
      <c r="DU25" s="1095"/>
      <c r="DV25" s="1095"/>
      <c r="DW25" s="1095"/>
      <c r="DX25" s="1095"/>
      <c r="DY25" s="1095"/>
      <c r="DZ25" s="1095"/>
      <c r="EA25" s="1095"/>
      <c r="EB25" s="1095"/>
      <c r="EC25" s="1095"/>
      <c r="ED25" s="1095"/>
      <c r="EE25" s="1095"/>
      <c r="EF25" s="1095"/>
      <c r="EG25" s="1095"/>
      <c r="EH25" s="1095"/>
      <c r="EI25" s="1095"/>
      <c r="EJ25" s="1095"/>
      <c r="EK25" s="1095"/>
      <c r="EL25" s="1095"/>
      <c r="EM25" s="1095"/>
      <c r="EN25" s="1095"/>
    </row>
    <row r="26" spans="1:144" s="1098" customFormat="1" ht="9.75" customHeight="1">
      <c r="A26" s="1121" t="s">
        <v>1616</v>
      </c>
      <c r="B26" s="1120">
        <v>125.34</v>
      </c>
      <c r="C26" s="1119">
        <v>96.8</v>
      </c>
      <c r="D26" s="1114">
        <v>98.683333333333337</v>
      </c>
      <c r="E26" s="1118">
        <v>94.5</v>
      </c>
      <c r="F26" s="1114">
        <v>96.7</v>
      </c>
      <c r="G26" s="1114">
        <v>95.2</v>
      </c>
      <c r="H26" s="1114">
        <v>94.6</v>
      </c>
      <c r="I26" s="1114">
        <v>95.7</v>
      </c>
      <c r="J26" s="1117">
        <v>20.84893882646692</v>
      </c>
      <c r="K26" s="1122">
        <v>1.9455922865013804</v>
      </c>
      <c r="L26" s="1125">
        <v>-6.0636182902584466</v>
      </c>
      <c r="M26" s="1116">
        <v>-4.5409674234945641</v>
      </c>
      <c r="N26" s="1116">
        <v>-6.4833005893909643</v>
      </c>
      <c r="O26" s="1116">
        <v>-7.4363992172211368</v>
      </c>
      <c r="P26" s="1124">
        <v>-3.9156626506023997</v>
      </c>
      <c r="Q26" s="1123">
        <v>1.1627906976744242</v>
      </c>
      <c r="R26" s="1095"/>
      <c r="S26" s="1095" t="s">
        <v>1408</v>
      </c>
      <c r="T26" s="1095"/>
      <c r="U26" s="1095"/>
      <c r="V26" s="1095"/>
      <c r="W26" s="1095"/>
      <c r="X26" s="1095"/>
      <c r="Y26" s="1095"/>
      <c r="Z26" s="1095"/>
      <c r="AA26" s="1095"/>
      <c r="AB26" s="1095"/>
      <c r="AC26" s="1095"/>
      <c r="AD26" s="1095"/>
      <c r="AE26" s="1095"/>
      <c r="AF26" s="1095"/>
      <c r="AG26" s="1095"/>
      <c r="AH26" s="1095"/>
      <c r="AI26" s="1095"/>
      <c r="AJ26" s="1095"/>
      <c r="AK26" s="1095"/>
      <c r="AL26" s="1095"/>
      <c r="AM26" s="1095"/>
      <c r="AN26" s="1095"/>
      <c r="AO26" s="1095"/>
      <c r="AP26" s="1095"/>
      <c r="AQ26" s="1095"/>
      <c r="AR26" s="1095"/>
      <c r="AS26" s="1095"/>
      <c r="AT26" s="1095"/>
      <c r="AU26" s="1095"/>
      <c r="AV26" s="1095"/>
      <c r="AW26" s="1095"/>
      <c r="AX26" s="1095"/>
      <c r="AY26" s="1095"/>
      <c r="AZ26" s="1095"/>
      <c r="BA26" s="1095"/>
      <c r="BB26" s="1095"/>
      <c r="BC26" s="1095"/>
      <c r="BD26" s="1095"/>
      <c r="BE26" s="1095"/>
      <c r="BF26" s="1095"/>
      <c r="BG26" s="1095"/>
      <c r="BH26" s="1095"/>
      <c r="BI26" s="1095"/>
      <c r="BJ26" s="1095"/>
      <c r="BK26" s="1095"/>
      <c r="BL26" s="1095"/>
      <c r="BM26" s="1095"/>
      <c r="BN26" s="1095"/>
      <c r="BO26" s="1095"/>
      <c r="BP26" s="1095"/>
      <c r="BQ26" s="1095"/>
      <c r="BR26" s="1095"/>
      <c r="BS26" s="1095"/>
      <c r="BT26" s="1095"/>
      <c r="BU26" s="1095"/>
      <c r="BV26" s="1095"/>
      <c r="BW26" s="1095"/>
      <c r="BX26" s="1095"/>
      <c r="BY26" s="1095"/>
      <c r="BZ26" s="1095"/>
      <c r="CA26" s="1095"/>
      <c r="CB26" s="1095"/>
      <c r="CC26" s="1095"/>
      <c r="CD26" s="1095"/>
      <c r="CE26" s="1095"/>
      <c r="CF26" s="1095"/>
      <c r="CG26" s="1095"/>
      <c r="CH26" s="1095"/>
      <c r="CI26" s="1095"/>
      <c r="CJ26" s="1095"/>
      <c r="CK26" s="1095"/>
      <c r="CL26" s="1095"/>
      <c r="CM26" s="1095"/>
      <c r="CN26" s="1095"/>
      <c r="CO26" s="1095"/>
      <c r="CP26" s="1095"/>
      <c r="CQ26" s="1095"/>
      <c r="CR26" s="1095"/>
      <c r="CS26" s="1095"/>
      <c r="CT26" s="1095"/>
      <c r="CU26" s="1095"/>
      <c r="CV26" s="1095"/>
      <c r="CW26" s="1095"/>
      <c r="CX26" s="1095"/>
      <c r="CY26" s="1095"/>
      <c r="CZ26" s="1095"/>
      <c r="DA26" s="1095"/>
      <c r="DB26" s="1095"/>
      <c r="DC26" s="1095"/>
      <c r="DD26" s="1095"/>
      <c r="DE26" s="1095"/>
      <c r="DF26" s="1095"/>
      <c r="DG26" s="1095"/>
      <c r="DH26" s="1095"/>
      <c r="DI26" s="1095"/>
      <c r="DJ26" s="1095"/>
      <c r="DK26" s="1095"/>
      <c r="DL26" s="1095"/>
      <c r="DM26" s="1095"/>
      <c r="DN26" s="1095"/>
      <c r="DO26" s="1095"/>
      <c r="DP26" s="1095"/>
      <c r="DQ26" s="1095"/>
      <c r="DR26" s="1095"/>
      <c r="DS26" s="1095"/>
      <c r="DT26" s="1095"/>
      <c r="DU26" s="1095"/>
      <c r="DV26" s="1095"/>
      <c r="DW26" s="1095"/>
      <c r="DX26" s="1095"/>
      <c r="DY26" s="1095"/>
      <c r="DZ26" s="1095"/>
      <c r="EA26" s="1095"/>
      <c r="EB26" s="1095"/>
      <c r="EC26" s="1095"/>
      <c r="ED26" s="1095"/>
      <c r="EE26" s="1095"/>
      <c r="EF26" s="1095"/>
      <c r="EG26" s="1095"/>
      <c r="EH26" s="1095"/>
      <c r="EI26" s="1095"/>
      <c r="EJ26" s="1095"/>
      <c r="EK26" s="1095"/>
      <c r="EL26" s="1095"/>
      <c r="EM26" s="1095"/>
      <c r="EN26" s="1095"/>
    </row>
    <row r="27" spans="1:144" s="1098" customFormat="1" ht="9.75" customHeight="1">
      <c r="A27" s="1121" t="s">
        <v>1615</v>
      </c>
      <c r="B27" s="1120">
        <v>42.24</v>
      </c>
      <c r="C27" s="1119">
        <v>90.1</v>
      </c>
      <c r="D27" s="1114">
        <v>91.291666666666671</v>
      </c>
      <c r="E27" s="1118">
        <v>85.4</v>
      </c>
      <c r="F27" s="1114">
        <v>91.4</v>
      </c>
      <c r="G27" s="1114">
        <v>88</v>
      </c>
      <c r="H27" s="1114">
        <v>88.4</v>
      </c>
      <c r="I27" s="1114">
        <v>88.7</v>
      </c>
      <c r="J27" s="1117">
        <v>18.708827404479564</v>
      </c>
      <c r="K27" s="1122">
        <v>1.3226045135035349</v>
      </c>
      <c r="L27" s="1125">
        <v>-8.3690987124463589</v>
      </c>
      <c r="M27" s="1116">
        <v>-1.825993555316856</v>
      </c>
      <c r="N27" s="1116">
        <v>-5.5793991416309012</v>
      </c>
      <c r="O27" s="1116">
        <v>-4.017372421281209</v>
      </c>
      <c r="P27" s="1124">
        <v>-5.1336898395721988</v>
      </c>
      <c r="Q27" s="1123">
        <v>0.33936651583709931</v>
      </c>
      <c r="R27" s="1095"/>
      <c r="S27" s="1095" t="s">
        <v>1408</v>
      </c>
      <c r="T27" s="1095"/>
      <c r="U27" s="1095"/>
      <c r="V27" s="1095"/>
      <c r="W27" s="1095"/>
      <c r="X27" s="1095"/>
      <c r="Y27" s="1095"/>
      <c r="Z27" s="1095"/>
      <c r="AA27" s="1095"/>
      <c r="AB27" s="1095"/>
      <c r="AC27" s="1095"/>
      <c r="AD27" s="1095"/>
      <c r="AE27" s="1095"/>
      <c r="AF27" s="1095"/>
      <c r="AG27" s="1095"/>
      <c r="AH27" s="1095"/>
      <c r="AI27" s="1095"/>
      <c r="AJ27" s="1095"/>
      <c r="AK27" s="1095"/>
      <c r="AL27" s="1095"/>
      <c r="AM27" s="1095"/>
      <c r="AN27" s="1095"/>
      <c r="AO27" s="1095"/>
      <c r="AP27" s="1095"/>
      <c r="AQ27" s="1095"/>
      <c r="AR27" s="1095"/>
      <c r="AS27" s="1095"/>
      <c r="AT27" s="1095"/>
      <c r="AU27" s="1095"/>
      <c r="AV27" s="1095"/>
      <c r="AW27" s="1095"/>
      <c r="AX27" s="1095"/>
      <c r="AY27" s="1095"/>
      <c r="AZ27" s="1095"/>
      <c r="BA27" s="1095"/>
      <c r="BB27" s="1095"/>
      <c r="BC27" s="1095"/>
      <c r="BD27" s="1095"/>
      <c r="BE27" s="1095"/>
      <c r="BF27" s="1095"/>
      <c r="BG27" s="1095"/>
      <c r="BH27" s="1095"/>
      <c r="BI27" s="1095"/>
      <c r="BJ27" s="1095"/>
      <c r="BK27" s="1095"/>
      <c r="BL27" s="1095"/>
      <c r="BM27" s="1095"/>
      <c r="BN27" s="1095"/>
      <c r="BO27" s="1095"/>
      <c r="BP27" s="1095"/>
      <c r="BQ27" s="1095"/>
      <c r="BR27" s="1095"/>
      <c r="BS27" s="1095"/>
      <c r="BT27" s="1095"/>
      <c r="BU27" s="1095"/>
      <c r="BV27" s="1095"/>
      <c r="BW27" s="1095"/>
      <c r="BX27" s="1095"/>
      <c r="BY27" s="1095"/>
      <c r="BZ27" s="1095"/>
      <c r="CA27" s="1095"/>
      <c r="CB27" s="1095"/>
      <c r="CC27" s="1095"/>
      <c r="CD27" s="1095"/>
      <c r="CE27" s="1095"/>
      <c r="CF27" s="1095"/>
      <c r="CG27" s="1095"/>
      <c r="CH27" s="1095"/>
      <c r="CI27" s="1095"/>
      <c r="CJ27" s="1095"/>
      <c r="CK27" s="1095"/>
      <c r="CL27" s="1095"/>
      <c r="CM27" s="1095"/>
      <c r="CN27" s="1095"/>
      <c r="CO27" s="1095"/>
      <c r="CP27" s="1095"/>
      <c r="CQ27" s="1095"/>
      <c r="CR27" s="1095"/>
      <c r="CS27" s="1095"/>
      <c r="CT27" s="1095"/>
      <c r="CU27" s="1095"/>
      <c r="CV27" s="1095"/>
      <c r="CW27" s="1095"/>
      <c r="CX27" s="1095"/>
      <c r="CY27" s="1095"/>
      <c r="CZ27" s="1095"/>
      <c r="DA27" s="1095"/>
      <c r="DB27" s="1095"/>
      <c r="DC27" s="1095"/>
      <c r="DD27" s="1095"/>
      <c r="DE27" s="1095"/>
      <c r="DF27" s="1095"/>
      <c r="DG27" s="1095"/>
      <c r="DH27" s="1095"/>
      <c r="DI27" s="1095"/>
      <c r="DJ27" s="1095"/>
      <c r="DK27" s="1095"/>
      <c r="DL27" s="1095"/>
      <c r="DM27" s="1095"/>
      <c r="DN27" s="1095"/>
      <c r="DO27" s="1095"/>
      <c r="DP27" s="1095"/>
      <c r="DQ27" s="1095"/>
      <c r="DR27" s="1095"/>
      <c r="DS27" s="1095"/>
      <c r="DT27" s="1095"/>
      <c r="DU27" s="1095"/>
      <c r="DV27" s="1095"/>
      <c r="DW27" s="1095"/>
      <c r="DX27" s="1095"/>
      <c r="DY27" s="1095"/>
      <c r="DZ27" s="1095"/>
      <c r="EA27" s="1095"/>
      <c r="EB27" s="1095"/>
      <c r="EC27" s="1095"/>
      <c r="ED27" s="1095"/>
      <c r="EE27" s="1095"/>
      <c r="EF27" s="1095"/>
      <c r="EG27" s="1095"/>
      <c r="EH27" s="1095"/>
      <c r="EI27" s="1095"/>
      <c r="EJ27" s="1095"/>
      <c r="EK27" s="1095"/>
      <c r="EL27" s="1095"/>
      <c r="EM27" s="1095"/>
      <c r="EN27" s="1095"/>
    </row>
    <row r="28" spans="1:144" s="1098" customFormat="1" ht="9.75" customHeight="1">
      <c r="A28" s="1121" t="s">
        <v>1612</v>
      </c>
      <c r="B28" s="1120">
        <v>13.34</v>
      </c>
      <c r="C28" s="1119">
        <v>103.3</v>
      </c>
      <c r="D28" s="1114">
        <v>108.62222222222221</v>
      </c>
      <c r="E28" s="1118">
        <v>94.1</v>
      </c>
      <c r="F28" s="1114" t="s">
        <v>256</v>
      </c>
      <c r="G28" s="1114" t="s">
        <v>256</v>
      </c>
      <c r="H28" s="1114">
        <v>105</v>
      </c>
      <c r="I28" s="1114">
        <v>105.1</v>
      </c>
      <c r="J28" s="1117">
        <v>17.653758542141233</v>
      </c>
      <c r="K28" s="1122">
        <v>5.1521996342906249</v>
      </c>
      <c r="L28" s="1125">
        <v>-10.20992366412213</v>
      </c>
      <c r="M28" s="1116" t="s">
        <v>256</v>
      </c>
      <c r="N28" s="1116" t="s">
        <v>256</v>
      </c>
      <c r="O28" s="1116">
        <v>-0.66225165562914867</v>
      </c>
      <c r="P28" s="1124">
        <v>-4.1932543299908929</v>
      </c>
      <c r="Q28" s="1123">
        <v>9.5238095238102005E-2</v>
      </c>
      <c r="R28" s="1095"/>
      <c r="S28" s="1095" t="s">
        <v>1408</v>
      </c>
      <c r="T28" s="1095"/>
      <c r="U28" s="1095"/>
      <c r="V28" s="1095"/>
      <c r="W28" s="1095"/>
      <c r="X28" s="1095"/>
      <c r="Y28" s="1095"/>
      <c r="Z28" s="1095"/>
      <c r="AA28" s="1095"/>
      <c r="AB28" s="1095"/>
      <c r="AC28" s="1095"/>
      <c r="AD28" s="1095"/>
      <c r="AE28" s="1095"/>
      <c r="AF28" s="1095"/>
      <c r="AG28" s="1095"/>
      <c r="AH28" s="1095"/>
      <c r="AI28" s="1095"/>
      <c r="AJ28" s="1095"/>
      <c r="AK28" s="1095"/>
      <c r="AL28" s="1095"/>
      <c r="AM28" s="1095"/>
      <c r="AN28" s="1095"/>
      <c r="AO28" s="1095"/>
      <c r="AP28" s="1095"/>
      <c r="AQ28" s="1095"/>
      <c r="AR28" s="1095"/>
      <c r="AS28" s="1095"/>
      <c r="AT28" s="1095"/>
      <c r="AU28" s="1095"/>
      <c r="AV28" s="1095"/>
      <c r="AW28" s="1095"/>
      <c r="AX28" s="1095"/>
      <c r="AY28" s="1095"/>
      <c r="AZ28" s="1095"/>
      <c r="BA28" s="1095"/>
      <c r="BB28" s="1095"/>
      <c r="BC28" s="1095"/>
      <c r="BD28" s="1095"/>
      <c r="BE28" s="1095"/>
      <c r="BF28" s="1095"/>
      <c r="BG28" s="1095"/>
      <c r="BH28" s="1095"/>
      <c r="BI28" s="1095"/>
      <c r="BJ28" s="1095"/>
      <c r="BK28" s="1095"/>
      <c r="BL28" s="1095"/>
      <c r="BM28" s="1095"/>
      <c r="BN28" s="1095"/>
      <c r="BO28" s="1095"/>
      <c r="BP28" s="1095"/>
      <c r="BQ28" s="1095"/>
      <c r="BR28" s="1095"/>
      <c r="BS28" s="1095"/>
      <c r="BT28" s="1095"/>
      <c r="BU28" s="1095"/>
      <c r="BV28" s="1095"/>
      <c r="BW28" s="1095"/>
      <c r="BX28" s="1095"/>
      <c r="BY28" s="1095"/>
      <c r="BZ28" s="1095"/>
      <c r="CA28" s="1095"/>
      <c r="CB28" s="1095"/>
      <c r="CC28" s="1095"/>
      <c r="CD28" s="1095"/>
      <c r="CE28" s="1095"/>
      <c r="CF28" s="1095"/>
      <c r="CG28" s="1095"/>
      <c r="CH28" s="1095"/>
      <c r="CI28" s="1095"/>
      <c r="CJ28" s="1095"/>
      <c r="CK28" s="1095"/>
      <c r="CL28" s="1095"/>
      <c r="CM28" s="1095"/>
      <c r="CN28" s="1095"/>
      <c r="CO28" s="1095"/>
      <c r="CP28" s="1095"/>
      <c r="CQ28" s="1095"/>
      <c r="CR28" s="1095"/>
      <c r="CS28" s="1095"/>
      <c r="CT28" s="1095"/>
      <c r="CU28" s="1095"/>
      <c r="CV28" s="1095"/>
      <c r="CW28" s="1095"/>
      <c r="CX28" s="1095"/>
      <c r="CY28" s="1095"/>
      <c r="CZ28" s="1095"/>
      <c r="DA28" s="1095"/>
      <c r="DB28" s="1095"/>
      <c r="DC28" s="1095"/>
      <c r="DD28" s="1095"/>
      <c r="DE28" s="1095"/>
      <c r="DF28" s="1095"/>
      <c r="DG28" s="1095"/>
      <c r="DH28" s="1095"/>
      <c r="DI28" s="1095"/>
      <c r="DJ28" s="1095"/>
      <c r="DK28" s="1095"/>
      <c r="DL28" s="1095"/>
      <c r="DM28" s="1095"/>
      <c r="DN28" s="1095"/>
      <c r="DO28" s="1095"/>
      <c r="DP28" s="1095"/>
      <c r="DQ28" s="1095"/>
      <c r="DR28" s="1095"/>
      <c r="DS28" s="1095"/>
      <c r="DT28" s="1095"/>
      <c r="DU28" s="1095"/>
      <c r="DV28" s="1095"/>
      <c r="DW28" s="1095"/>
      <c r="DX28" s="1095"/>
      <c r="DY28" s="1095"/>
      <c r="DZ28" s="1095"/>
      <c r="EA28" s="1095"/>
      <c r="EB28" s="1095"/>
      <c r="EC28" s="1095"/>
      <c r="ED28" s="1095"/>
      <c r="EE28" s="1095"/>
      <c r="EF28" s="1095"/>
      <c r="EG28" s="1095"/>
      <c r="EH28" s="1095"/>
      <c r="EI28" s="1095"/>
      <c r="EJ28" s="1095"/>
      <c r="EK28" s="1095"/>
      <c r="EL28" s="1095"/>
      <c r="EM28" s="1095"/>
      <c r="EN28" s="1095"/>
    </row>
    <row r="29" spans="1:144" s="1098" customFormat="1" ht="9.75" customHeight="1">
      <c r="A29" s="1121" t="s">
        <v>1614</v>
      </c>
      <c r="B29" s="1120">
        <v>12.38</v>
      </c>
      <c r="C29" s="1119">
        <v>85.7</v>
      </c>
      <c r="D29" s="1114">
        <v>88.233333333333334</v>
      </c>
      <c r="E29" s="1118" t="s">
        <v>256</v>
      </c>
      <c r="F29" s="1114" t="s">
        <v>256</v>
      </c>
      <c r="G29" s="1114" t="s">
        <v>256</v>
      </c>
      <c r="H29" s="1114" t="s">
        <v>256</v>
      </c>
      <c r="I29" s="1114" t="s">
        <v>256</v>
      </c>
      <c r="J29" s="1117">
        <v>27.529761904761898</v>
      </c>
      <c r="K29" s="1122">
        <v>2.9560482302606061</v>
      </c>
      <c r="L29" s="1125" t="s">
        <v>256</v>
      </c>
      <c r="M29" s="1116" t="s">
        <v>256</v>
      </c>
      <c r="N29" s="1116" t="s">
        <v>256</v>
      </c>
      <c r="O29" s="1116" t="s">
        <v>256</v>
      </c>
      <c r="P29" s="1124" t="s">
        <v>256</v>
      </c>
      <c r="Q29" s="1123" t="s">
        <v>256</v>
      </c>
      <c r="R29" s="1095"/>
      <c r="S29" s="1095" t="s">
        <v>1408</v>
      </c>
      <c r="T29" s="1095"/>
      <c r="U29" s="1095"/>
      <c r="V29" s="1095"/>
      <c r="W29" s="1095"/>
      <c r="X29" s="1095"/>
      <c r="Y29" s="1095"/>
      <c r="Z29" s="1095"/>
      <c r="AA29" s="1095"/>
      <c r="AB29" s="1095"/>
      <c r="AC29" s="1095"/>
      <c r="AD29" s="1095"/>
      <c r="AE29" s="1095"/>
      <c r="AF29" s="1095"/>
      <c r="AG29" s="1095"/>
      <c r="AH29" s="1095"/>
      <c r="AI29" s="1095"/>
      <c r="AJ29" s="1095"/>
      <c r="AK29" s="1095"/>
      <c r="AL29" s="1095"/>
      <c r="AM29" s="1095"/>
      <c r="AN29" s="1095"/>
      <c r="AO29" s="1095"/>
      <c r="AP29" s="1095"/>
      <c r="AQ29" s="1095"/>
      <c r="AR29" s="1095"/>
      <c r="AS29" s="1095"/>
      <c r="AT29" s="1095"/>
      <c r="AU29" s="1095"/>
      <c r="AV29" s="1095"/>
      <c r="AW29" s="1095"/>
      <c r="AX29" s="1095"/>
      <c r="AY29" s="1095"/>
      <c r="AZ29" s="1095"/>
      <c r="BA29" s="1095"/>
      <c r="BB29" s="1095"/>
      <c r="BC29" s="1095"/>
      <c r="BD29" s="1095"/>
      <c r="BE29" s="1095"/>
      <c r="BF29" s="1095"/>
      <c r="BG29" s="1095"/>
      <c r="BH29" s="1095"/>
      <c r="BI29" s="1095"/>
      <c r="BJ29" s="1095"/>
      <c r="BK29" s="1095"/>
      <c r="BL29" s="1095"/>
      <c r="BM29" s="1095"/>
      <c r="BN29" s="1095"/>
      <c r="BO29" s="1095"/>
      <c r="BP29" s="1095"/>
      <c r="BQ29" s="1095"/>
      <c r="BR29" s="1095"/>
      <c r="BS29" s="1095"/>
      <c r="BT29" s="1095"/>
      <c r="BU29" s="1095"/>
      <c r="BV29" s="1095"/>
      <c r="BW29" s="1095"/>
      <c r="BX29" s="1095"/>
      <c r="BY29" s="1095"/>
      <c r="BZ29" s="1095"/>
      <c r="CA29" s="1095"/>
      <c r="CB29" s="1095"/>
      <c r="CC29" s="1095"/>
      <c r="CD29" s="1095"/>
      <c r="CE29" s="1095"/>
      <c r="CF29" s="1095"/>
      <c r="CG29" s="1095"/>
      <c r="CH29" s="1095"/>
      <c r="CI29" s="1095"/>
      <c r="CJ29" s="1095"/>
      <c r="CK29" s="1095"/>
      <c r="CL29" s="1095"/>
      <c r="CM29" s="1095"/>
      <c r="CN29" s="1095"/>
      <c r="CO29" s="1095"/>
      <c r="CP29" s="1095"/>
      <c r="CQ29" s="1095"/>
      <c r="CR29" s="1095"/>
      <c r="CS29" s="1095"/>
      <c r="CT29" s="1095"/>
      <c r="CU29" s="1095"/>
      <c r="CV29" s="1095"/>
      <c r="CW29" s="1095"/>
      <c r="CX29" s="1095"/>
      <c r="CY29" s="1095"/>
      <c r="CZ29" s="1095"/>
      <c r="DA29" s="1095"/>
      <c r="DB29" s="1095"/>
      <c r="DC29" s="1095"/>
      <c r="DD29" s="1095"/>
      <c r="DE29" s="1095"/>
      <c r="DF29" s="1095"/>
      <c r="DG29" s="1095"/>
      <c r="DH29" s="1095"/>
      <c r="DI29" s="1095"/>
      <c r="DJ29" s="1095"/>
      <c r="DK29" s="1095"/>
      <c r="DL29" s="1095"/>
      <c r="DM29" s="1095"/>
      <c r="DN29" s="1095"/>
      <c r="DO29" s="1095"/>
      <c r="DP29" s="1095"/>
      <c r="DQ29" s="1095"/>
      <c r="DR29" s="1095"/>
      <c r="DS29" s="1095"/>
      <c r="DT29" s="1095"/>
      <c r="DU29" s="1095"/>
      <c r="DV29" s="1095"/>
      <c r="DW29" s="1095"/>
      <c r="DX29" s="1095"/>
      <c r="DY29" s="1095"/>
      <c r="DZ29" s="1095"/>
      <c r="EA29" s="1095"/>
      <c r="EB29" s="1095"/>
      <c r="EC29" s="1095"/>
      <c r="ED29" s="1095"/>
      <c r="EE29" s="1095"/>
      <c r="EF29" s="1095"/>
      <c r="EG29" s="1095"/>
      <c r="EH29" s="1095"/>
      <c r="EI29" s="1095"/>
      <c r="EJ29" s="1095"/>
      <c r="EK29" s="1095"/>
      <c r="EL29" s="1095"/>
      <c r="EM29" s="1095"/>
      <c r="EN29" s="1095"/>
    </row>
    <row r="30" spans="1:144" s="1098" customFormat="1" ht="9.75" customHeight="1">
      <c r="A30" s="1121" t="s">
        <v>1611</v>
      </c>
      <c r="B30" s="1120">
        <v>16.52</v>
      </c>
      <c r="C30" s="1119">
        <v>82.6</v>
      </c>
      <c r="D30" s="1114">
        <v>81.45</v>
      </c>
      <c r="E30" s="1118">
        <v>79.2</v>
      </c>
      <c r="F30" s="1114">
        <v>82.7</v>
      </c>
      <c r="G30" s="1114">
        <v>79.3</v>
      </c>
      <c r="H30" s="1114">
        <v>81</v>
      </c>
      <c r="I30" s="1114">
        <v>80.099999999999994</v>
      </c>
      <c r="J30" s="1117">
        <v>13.617606602475931</v>
      </c>
      <c r="K30" s="1122">
        <v>-1.3922518159806287</v>
      </c>
      <c r="L30" s="1125">
        <v>-7.9069767441860535</v>
      </c>
      <c r="M30" s="1116">
        <v>-3.9488966318234588</v>
      </c>
      <c r="N30" s="1116">
        <v>-4.6875</v>
      </c>
      <c r="O30" s="1116">
        <v>-2.173913043478251</v>
      </c>
      <c r="P30" s="1124">
        <v>-2.4360535931790537</v>
      </c>
      <c r="Q30" s="1123">
        <v>-1.1111111111111285</v>
      </c>
      <c r="R30" s="1095"/>
      <c r="S30" s="1095" t="s">
        <v>1408</v>
      </c>
      <c r="T30" s="1095"/>
      <c r="U30" s="1095"/>
      <c r="V30" s="1095"/>
      <c r="W30" s="1095"/>
      <c r="X30" s="1095"/>
      <c r="Y30" s="1095"/>
      <c r="Z30" s="1095"/>
      <c r="AA30" s="1095"/>
      <c r="AB30" s="1095"/>
      <c r="AC30" s="1095"/>
      <c r="AD30" s="1095"/>
      <c r="AE30" s="1095"/>
      <c r="AF30" s="1095"/>
      <c r="AG30" s="1095"/>
      <c r="AH30" s="1095"/>
      <c r="AI30" s="1095"/>
      <c r="AJ30" s="1095"/>
      <c r="AK30" s="1095"/>
      <c r="AL30" s="1095"/>
      <c r="AM30" s="1095"/>
      <c r="AN30" s="1095"/>
      <c r="AO30" s="1095"/>
      <c r="AP30" s="1095"/>
      <c r="AQ30" s="1095"/>
      <c r="AR30" s="1095"/>
      <c r="AS30" s="1095"/>
      <c r="AT30" s="1095"/>
      <c r="AU30" s="1095"/>
      <c r="AV30" s="1095"/>
      <c r="AW30" s="1095"/>
      <c r="AX30" s="1095"/>
      <c r="AY30" s="1095"/>
      <c r="AZ30" s="1095"/>
      <c r="BA30" s="1095"/>
      <c r="BB30" s="1095"/>
      <c r="BC30" s="1095"/>
      <c r="BD30" s="1095"/>
      <c r="BE30" s="1095"/>
      <c r="BF30" s="1095"/>
      <c r="BG30" s="1095"/>
      <c r="BH30" s="1095"/>
      <c r="BI30" s="1095"/>
      <c r="BJ30" s="1095"/>
      <c r="BK30" s="1095"/>
      <c r="BL30" s="1095"/>
      <c r="BM30" s="1095"/>
      <c r="BN30" s="1095"/>
      <c r="BO30" s="1095"/>
      <c r="BP30" s="1095"/>
      <c r="BQ30" s="1095"/>
      <c r="BR30" s="1095"/>
      <c r="BS30" s="1095"/>
      <c r="BT30" s="1095"/>
      <c r="BU30" s="1095"/>
      <c r="BV30" s="1095"/>
      <c r="BW30" s="1095"/>
      <c r="BX30" s="1095"/>
      <c r="BY30" s="1095"/>
      <c r="BZ30" s="1095"/>
      <c r="CA30" s="1095"/>
      <c r="CB30" s="1095"/>
      <c r="CC30" s="1095"/>
      <c r="CD30" s="1095"/>
      <c r="CE30" s="1095"/>
      <c r="CF30" s="1095"/>
      <c r="CG30" s="1095"/>
      <c r="CH30" s="1095"/>
      <c r="CI30" s="1095"/>
      <c r="CJ30" s="1095"/>
      <c r="CK30" s="1095"/>
      <c r="CL30" s="1095"/>
      <c r="CM30" s="1095"/>
      <c r="CN30" s="1095"/>
      <c r="CO30" s="1095"/>
      <c r="CP30" s="1095"/>
      <c r="CQ30" s="1095"/>
      <c r="CR30" s="1095"/>
      <c r="CS30" s="1095"/>
      <c r="CT30" s="1095"/>
      <c r="CU30" s="1095"/>
      <c r="CV30" s="1095"/>
      <c r="CW30" s="1095"/>
      <c r="CX30" s="1095"/>
      <c r="CY30" s="1095"/>
      <c r="CZ30" s="1095"/>
      <c r="DA30" s="1095"/>
      <c r="DB30" s="1095"/>
      <c r="DC30" s="1095"/>
      <c r="DD30" s="1095"/>
      <c r="DE30" s="1095"/>
      <c r="DF30" s="1095"/>
      <c r="DG30" s="1095"/>
      <c r="DH30" s="1095"/>
      <c r="DI30" s="1095"/>
      <c r="DJ30" s="1095"/>
      <c r="DK30" s="1095"/>
      <c r="DL30" s="1095"/>
      <c r="DM30" s="1095"/>
      <c r="DN30" s="1095"/>
      <c r="DO30" s="1095"/>
      <c r="DP30" s="1095"/>
      <c r="DQ30" s="1095"/>
      <c r="DR30" s="1095"/>
      <c r="DS30" s="1095"/>
      <c r="DT30" s="1095"/>
      <c r="DU30" s="1095"/>
      <c r="DV30" s="1095"/>
      <c r="DW30" s="1095"/>
      <c r="DX30" s="1095"/>
      <c r="DY30" s="1095"/>
      <c r="DZ30" s="1095"/>
      <c r="EA30" s="1095"/>
      <c r="EB30" s="1095"/>
      <c r="EC30" s="1095"/>
      <c r="ED30" s="1095"/>
      <c r="EE30" s="1095"/>
      <c r="EF30" s="1095"/>
      <c r="EG30" s="1095"/>
      <c r="EH30" s="1095"/>
      <c r="EI30" s="1095"/>
      <c r="EJ30" s="1095"/>
      <c r="EK30" s="1095"/>
      <c r="EL30" s="1095"/>
      <c r="EM30" s="1095"/>
      <c r="EN30" s="1095"/>
    </row>
    <row r="31" spans="1:144" s="1098" customFormat="1" ht="9.75" customHeight="1">
      <c r="A31" s="1121" t="s">
        <v>1613</v>
      </c>
      <c r="B31" s="1120">
        <v>83.1</v>
      </c>
      <c r="C31" s="1119">
        <v>100.3</v>
      </c>
      <c r="D31" s="1114">
        <v>102.44999999999999</v>
      </c>
      <c r="E31" s="1118">
        <v>99.2</v>
      </c>
      <c r="F31" s="1114">
        <v>99.4</v>
      </c>
      <c r="G31" s="1114">
        <v>98.9</v>
      </c>
      <c r="H31" s="1114">
        <v>97.7</v>
      </c>
      <c r="I31" s="1114">
        <v>99.3</v>
      </c>
      <c r="J31" s="1117">
        <v>22.019464720194648</v>
      </c>
      <c r="K31" s="1122">
        <v>2.1435692921236154</v>
      </c>
      <c r="L31" s="1125">
        <v>-4.9808429118774029</v>
      </c>
      <c r="M31" s="1116">
        <v>-5.6925996204933682</v>
      </c>
      <c r="N31" s="1116">
        <v>-6.786050895381706</v>
      </c>
      <c r="O31" s="1116">
        <v>-8.9468779123951521</v>
      </c>
      <c r="P31" s="1124">
        <v>-3.3106134371957125</v>
      </c>
      <c r="Q31" s="1123">
        <v>1.6376663254861796</v>
      </c>
      <c r="R31" s="1095"/>
      <c r="S31" s="1095" t="s">
        <v>1408</v>
      </c>
      <c r="T31" s="1095"/>
      <c r="U31" s="1095"/>
      <c r="V31" s="1095"/>
      <c r="W31" s="1095"/>
      <c r="X31" s="1095"/>
      <c r="Y31" s="1095"/>
      <c r="Z31" s="1095"/>
      <c r="AA31" s="1095"/>
      <c r="AB31" s="1095"/>
      <c r="AC31" s="1095"/>
      <c r="AD31" s="1095"/>
      <c r="AE31" s="1095"/>
      <c r="AF31" s="1095"/>
      <c r="AG31" s="1095"/>
      <c r="AH31" s="1095"/>
      <c r="AI31" s="1095"/>
      <c r="AJ31" s="1095"/>
      <c r="AK31" s="1095"/>
      <c r="AL31" s="1095"/>
      <c r="AM31" s="1095"/>
      <c r="AN31" s="1095"/>
      <c r="AO31" s="1095"/>
      <c r="AP31" s="1095"/>
      <c r="AQ31" s="1095"/>
      <c r="AR31" s="1095"/>
      <c r="AS31" s="1095"/>
      <c r="AT31" s="1095"/>
      <c r="AU31" s="1095"/>
      <c r="AV31" s="1095"/>
      <c r="AW31" s="1095"/>
      <c r="AX31" s="1095"/>
      <c r="AY31" s="1095"/>
      <c r="AZ31" s="1095"/>
      <c r="BA31" s="1095"/>
      <c r="BB31" s="1095"/>
      <c r="BC31" s="1095"/>
      <c r="BD31" s="1095"/>
      <c r="BE31" s="1095"/>
      <c r="BF31" s="1095"/>
      <c r="BG31" s="1095"/>
      <c r="BH31" s="1095"/>
      <c r="BI31" s="1095"/>
      <c r="BJ31" s="1095"/>
      <c r="BK31" s="1095"/>
      <c r="BL31" s="1095"/>
      <c r="BM31" s="1095"/>
      <c r="BN31" s="1095"/>
      <c r="BO31" s="1095"/>
      <c r="BP31" s="1095"/>
      <c r="BQ31" s="1095"/>
      <c r="BR31" s="1095"/>
      <c r="BS31" s="1095"/>
      <c r="BT31" s="1095"/>
      <c r="BU31" s="1095"/>
      <c r="BV31" s="1095"/>
      <c r="BW31" s="1095"/>
      <c r="BX31" s="1095"/>
      <c r="BY31" s="1095"/>
      <c r="BZ31" s="1095"/>
      <c r="CA31" s="1095"/>
      <c r="CB31" s="1095"/>
      <c r="CC31" s="1095"/>
      <c r="CD31" s="1095"/>
      <c r="CE31" s="1095"/>
      <c r="CF31" s="1095"/>
      <c r="CG31" s="1095"/>
      <c r="CH31" s="1095"/>
      <c r="CI31" s="1095"/>
      <c r="CJ31" s="1095"/>
      <c r="CK31" s="1095"/>
      <c r="CL31" s="1095"/>
      <c r="CM31" s="1095"/>
      <c r="CN31" s="1095"/>
      <c r="CO31" s="1095"/>
      <c r="CP31" s="1095"/>
      <c r="CQ31" s="1095"/>
      <c r="CR31" s="1095"/>
      <c r="CS31" s="1095"/>
      <c r="CT31" s="1095"/>
      <c r="CU31" s="1095"/>
      <c r="CV31" s="1095"/>
      <c r="CW31" s="1095"/>
      <c r="CX31" s="1095"/>
      <c r="CY31" s="1095"/>
      <c r="CZ31" s="1095"/>
      <c r="DA31" s="1095"/>
      <c r="DB31" s="1095"/>
      <c r="DC31" s="1095"/>
      <c r="DD31" s="1095"/>
      <c r="DE31" s="1095"/>
      <c r="DF31" s="1095"/>
      <c r="DG31" s="1095"/>
      <c r="DH31" s="1095"/>
      <c r="DI31" s="1095"/>
      <c r="DJ31" s="1095"/>
      <c r="DK31" s="1095"/>
      <c r="DL31" s="1095"/>
      <c r="DM31" s="1095"/>
      <c r="DN31" s="1095"/>
      <c r="DO31" s="1095"/>
      <c r="DP31" s="1095"/>
      <c r="DQ31" s="1095"/>
      <c r="DR31" s="1095"/>
      <c r="DS31" s="1095"/>
      <c r="DT31" s="1095"/>
      <c r="DU31" s="1095"/>
      <c r="DV31" s="1095"/>
      <c r="DW31" s="1095"/>
      <c r="DX31" s="1095"/>
      <c r="DY31" s="1095"/>
      <c r="DZ31" s="1095"/>
      <c r="EA31" s="1095"/>
      <c r="EB31" s="1095"/>
      <c r="EC31" s="1095"/>
      <c r="ED31" s="1095"/>
      <c r="EE31" s="1095"/>
      <c r="EF31" s="1095"/>
      <c r="EG31" s="1095"/>
      <c r="EH31" s="1095"/>
      <c r="EI31" s="1095"/>
      <c r="EJ31" s="1095"/>
      <c r="EK31" s="1095"/>
      <c r="EL31" s="1095"/>
      <c r="EM31" s="1095"/>
      <c r="EN31" s="1095"/>
    </row>
    <row r="32" spans="1:144" s="1098" customFormat="1" ht="9.75" customHeight="1">
      <c r="A32" s="1121" t="s">
        <v>1612</v>
      </c>
      <c r="B32" s="1120">
        <v>34.65</v>
      </c>
      <c r="C32" s="1119">
        <v>90.3</v>
      </c>
      <c r="D32" s="1114">
        <v>94.683333333333337</v>
      </c>
      <c r="E32" s="1118">
        <v>90.2</v>
      </c>
      <c r="F32" s="1114">
        <v>94.3</v>
      </c>
      <c r="G32" s="1114">
        <v>96.6</v>
      </c>
      <c r="H32" s="1114">
        <v>92.7</v>
      </c>
      <c r="I32" s="1114">
        <v>94.7</v>
      </c>
      <c r="J32" s="1117">
        <v>15.031847133757964</v>
      </c>
      <c r="K32" s="1122">
        <v>4.8541897379106729</v>
      </c>
      <c r="L32" s="1125">
        <v>-2.1691973969631277</v>
      </c>
      <c r="M32" s="1116">
        <v>-0.52742616033755496</v>
      </c>
      <c r="N32" s="1116">
        <v>2.1141649048625908</v>
      </c>
      <c r="O32" s="1116">
        <v>-4.3343653250773997</v>
      </c>
      <c r="P32" s="1124">
        <v>4.2951541850220281</v>
      </c>
      <c r="Q32" s="1123">
        <v>2.1574973031283662</v>
      </c>
      <c r="R32" s="1095"/>
      <c r="S32" s="1095" t="s">
        <v>1408</v>
      </c>
      <c r="T32" s="1095"/>
      <c r="U32" s="1095"/>
      <c r="V32" s="1095"/>
      <c r="W32" s="1095"/>
      <c r="X32" s="1095"/>
      <c r="Y32" s="1095"/>
      <c r="Z32" s="1095"/>
      <c r="AA32" s="1095"/>
      <c r="AB32" s="1095"/>
      <c r="AC32" s="1095"/>
      <c r="AD32" s="1095"/>
      <c r="AE32" s="1095"/>
      <c r="AF32" s="1095"/>
      <c r="AG32" s="1095"/>
      <c r="AH32" s="1095"/>
      <c r="AI32" s="1095"/>
      <c r="AJ32" s="1095"/>
      <c r="AK32" s="1095"/>
      <c r="AL32" s="1095"/>
      <c r="AM32" s="1095"/>
      <c r="AN32" s="1095"/>
      <c r="AO32" s="1095"/>
      <c r="AP32" s="1095"/>
      <c r="AQ32" s="1095"/>
      <c r="AR32" s="1095"/>
      <c r="AS32" s="1095"/>
      <c r="AT32" s="1095"/>
      <c r="AU32" s="1095"/>
      <c r="AV32" s="1095"/>
      <c r="AW32" s="1095"/>
      <c r="AX32" s="1095"/>
      <c r="AY32" s="1095"/>
      <c r="AZ32" s="1095"/>
      <c r="BA32" s="1095"/>
      <c r="BB32" s="1095"/>
      <c r="BC32" s="1095"/>
      <c r="BD32" s="1095"/>
      <c r="BE32" s="1095"/>
      <c r="BF32" s="1095"/>
      <c r="BG32" s="1095"/>
      <c r="BH32" s="1095"/>
      <c r="BI32" s="1095"/>
      <c r="BJ32" s="1095"/>
      <c r="BK32" s="1095"/>
      <c r="BL32" s="1095"/>
      <c r="BM32" s="1095"/>
      <c r="BN32" s="1095"/>
      <c r="BO32" s="1095"/>
      <c r="BP32" s="1095"/>
      <c r="BQ32" s="1095"/>
      <c r="BR32" s="1095"/>
      <c r="BS32" s="1095"/>
      <c r="BT32" s="1095"/>
      <c r="BU32" s="1095"/>
      <c r="BV32" s="1095"/>
      <c r="BW32" s="1095"/>
      <c r="BX32" s="1095"/>
      <c r="BY32" s="1095"/>
      <c r="BZ32" s="1095"/>
      <c r="CA32" s="1095"/>
      <c r="CB32" s="1095"/>
      <c r="CC32" s="1095"/>
      <c r="CD32" s="1095"/>
      <c r="CE32" s="1095"/>
      <c r="CF32" s="1095"/>
      <c r="CG32" s="1095"/>
      <c r="CH32" s="1095"/>
      <c r="CI32" s="1095"/>
      <c r="CJ32" s="1095"/>
      <c r="CK32" s="1095"/>
      <c r="CL32" s="1095"/>
      <c r="CM32" s="1095"/>
      <c r="CN32" s="1095"/>
      <c r="CO32" s="1095"/>
      <c r="CP32" s="1095"/>
      <c r="CQ32" s="1095"/>
      <c r="CR32" s="1095"/>
      <c r="CS32" s="1095"/>
      <c r="CT32" s="1095"/>
      <c r="CU32" s="1095"/>
      <c r="CV32" s="1095"/>
      <c r="CW32" s="1095"/>
      <c r="CX32" s="1095"/>
      <c r="CY32" s="1095"/>
      <c r="CZ32" s="1095"/>
      <c r="DA32" s="1095"/>
      <c r="DB32" s="1095"/>
      <c r="DC32" s="1095"/>
      <c r="DD32" s="1095"/>
      <c r="DE32" s="1095"/>
      <c r="DF32" s="1095"/>
      <c r="DG32" s="1095"/>
      <c r="DH32" s="1095"/>
      <c r="DI32" s="1095"/>
      <c r="DJ32" s="1095"/>
      <c r="DK32" s="1095"/>
      <c r="DL32" s="1095"/>
      <c r="DM32" s="1095"/>
      <c r="DN32" s="1095"/>
      <c r="DO32" s="1095"/>
      <c r="DP32" s="1095"/>
      <c r="DQ32" s="1095"/>
      <c r="DR32" s="1095"/>
      <c r="DS32" s="1095"/>
      <c r="DT32" s="1095"/>
      <c r="DU32" s="1095"/>
      <c r="DV32" s="1095"/>
      <c r="DW32" s="1095"/>
      <c r="DX32" s="1095"/>
      <c r="DY32" s="1095"/>
      <c r="DZ32" s="1095"/>
      <c r="EA32" s="1095"/>
      <c r="EB32" s="1095"/>
      <c r="EC32" s="1095"/>
      <c r="ED32" s="1095"/>
      <c r="EE32" s="1095"/>
      <c r="EF32" s="1095"/>
      <c r="EG32" s="1095"/>
      <c r="EH32" s="1095"/>
      <c r="EI32" s="1095"/>
      <c r="EJ32" s="1095"/>
      <c r="EK32" s="1095"/>
      <c r="EL32" s="1095"/>
      <c r="EM32" s="1095"/>
      <c r="EN32" s="1095"/>
    </row>
    <row r="33" spans="1:144" s="1098" customFormat="1" ht="9.75" customHeight="1">
      <c r="A33" s="1121" t="s">
        <v>1611</v>
      </c>
      <c r="B33" s="1120">
        <v>48.45</v>
      </c>
      <c r="C33" s="1119">
        <v>107.4</v>
      </c>
      <c r="D33" s="1114">
        <v>108.00833333333333</v>
      </c>
      <c r="E33" s="1118">
        <v>105.6</v>
      </c>
      <c r="F33" s="1114">
        <v>103.1</v>
      </c>
      <c r="G33" s="1114">
        <v>100.6</v>
      </c>
      <c r="H33" s="1114">
        <v>101.3</v>
      </c>
      <c r="I33" s="1114">
        <v>102.6</v>
      </c>
      <c r="J33" s="1117">
        <v>26.501766784452286</v>
      </c>
      <c r="K33" s="1122">
        <v>0.56641837368093206</v>
      </c>
      <c r="L33" s="1125">
        <v>-6.631299734748012</v>
      </c>
      <c r="M33" s="1116">
        <v>-8.7610619469026574</v>
      </c>
      <c r="N33" s="1116">
        <v>-12.062937062937067</v>
      </c>
      <c r="O33" s="1116">
        <v>-11.759581881533094</v>
      </c>
      <c r="P33" s="1124">
        <v>-7.8167115902964923</v>
      </c>
      <c r="Q33" s="1123">
        <v>1.2833168805528175</v>
      </c>
      <c r="R33" s="1095"/>
      <c r="S33" s="1095" t="s">
        <v>1408</v>
      </c>
      <c r="T33" s="1095"/>
      <c r="U33" s="1095"/>
      <c r="V33" s="1095"/>
      <c r="W33" s="1095"/>
      <c r="X33" s="1095"/>
      <c r="Y33" s="1095"/>
      <c r="Z33" s="1095"/>
      <c r="AA33" s="1095"/>
      <c r="AB33" s="1095"/>
      <c r="AC33" s="1095"/>
      <c r="AD33" s="1095"/>
      <c r="AE33" s="1095"/>
      <c r="AF33" s="1095"/>
      <c r="AG33" s="1095"/>
      <c r="AH33" s="1095"/>
      <c r="AI33" s="1095"/>
      <c r="AJ33" s="1095"/>
      <c r="AK33" s="1095"/>
      <c r="AL33" s="1095"/>
      <c r="AM33" s="1095"/>
      <c r="AN33" s="1095"/>
      <c r="AO33" s="1095"/>
      <c r="AP33" s="1095"/>
      <c r="AQ33" s="1095"/>
      <c r="AR33" s="1095"/>
      <c r="AS33" s="1095"/>
      <c r="AT33" s="1095"/>
      <c r="AU33" s="1095"/>
      <c r="AV33" s="1095"/>
      <c r="AW33" s="1095"/>
      <c r="AX33" s="1095"/>
      <c r="AY33" s="1095"/>
      <c r="AZ33" s="1095"/>
      <c r="BA33" s="1095"/>
      <c r="BB33" s="1095"/>
      <c r="BC33" s="1095"/>
      <c r="BD33" s="1095"/>
      <c r="BE33" s="1095"/>
      <c r="BF33" s="1095"/>
      <c r="BG33" s="1095"/>
      <c r="BH33" s="1095"/>
      <c r="BI33" s="1095"/>
      <c r="BJ33" s="1095"/>
      <c r="BK33" s="1095"/>
      <c r="BL33" s="1095"/>
      <c r="BM33" s="1095"/>
      <c r="BN33" s="1095"/>
      <c r="BO33" s="1095"/>
      <c r="BP33" s="1095"/>
      <c r="BQ33" s="1095"/>
      <c r="BR33" s="1095"/>
      <c r="BS33" s="1095"/>
      <c r="BT33" s="1095"/>
      <c r="BU33" s="1095"/>
      <c r="BV33" s="1095"/>
      <c r="BW33" s="1095"/>
      <c r="BX33" s="1095"/>
      <c r="BY33" s="1095"/>
      <c r="BZ33" s="1095"/>
      <c r="CA33" s="1095"/>
      <c r="CB33" s="1095"/>
      <c r="CC33" s="1095"/>
      <c r="CD33" s="1095"/>
      <c r="CE33" s="1095"/>
      <c r="CF33" s="1095"/>
      <c r="CG33" s="1095"/>
      <c r="CH33" s="1095"/>
      <c r="CI33" s="1095"/>
      <c r="CJ33" s="1095"/>
      <c r="CK33" s="1095"/>
      <c r="CL33" s="1095"/>
      <c r="CM33" s="1095"/>
      <c r="CN33" s="1095"/>
      <c r="CO33" s="1095"/>
      <c r="CP33" s="1095"/>
      <c r="CQ33" s="1095"/>
      <c r="CR33" s="1095"/>
      <c r="CS33" s="1095"/>
      <c r="CT33" s="1095"/>
      <c r="CU33" s="1095"/>
      <c r="CV33" s="1095"/>
      <c r="CW33" s="1095"/>
      <c r="CX33" s="1095"/>
      <c r="CY33" s="1095"/>
      <c r="CZ33" s="1095"/>
      <c r="DA33" s="1095"/>
      <c r="DB33" s="1095"/>
      <c r="DC33" s="1095"/>
      <c r="DD33" s="1095"/>
      <c r="DE33" s="1095"/>
      <c r="DF33" s="1095"/>
      <c r="DG33" s="1095"/>
      <c r="DH33" s="1095"/>
      <c r="DI33" s="1095"/>
      <c r="DJ33" s="1095"/>
      <c r="DK33" s="1095"/>
      <c r="DL33" s="1095"/>
      <c r="DM33" s="1095"/>
      <c r="DN33" s="1095"/>
      <c r="DO33" s="1095"/>
      <c r="DP33" s="1095"/>
      <c r="DQ33" s="1095"/>
      <c r="DR33" s="1095"/>
      <c r="DS33" s="1095"/>
      <c r="DT33" s="1095"/>
      <c r="DU33" s="1095"/>
      <c r="DV33" s="1095"/>
      <c r="DW33" s="1095"/>
      <c r="DX33" s="1095"/>
      <c r="DY33" s="1095"/>
      <c r="DZ33" s="1095"/>
      <c r="EA33" s="1095"/>
      <c r="EB33" s="1095"/>
      <c r="EC33" s="1095"/>
      <c r="ED33" s="1095"/>
      <c r="EE33" s="1095"/>
      <c r="EF33" s="1095"/>
      <c r="EG33" s="1095"/>
      <c r="EH33" s="1095"/>
      <c r="EI33" s="1095"/>
      <c r="EJ33" s="1095"/>
      <c r="EK33" s="1095"/>
      <c r="EL33" s="1095"/>
      <c r="EM33" s="1095"/>
      <c r="EN33" s="1095"/>
    </row>
    <row r="34" spans="1:144" s="1098" customFormat="1" ht="9.75" customHeight="1">
      <c r="A34" s="1121" t="s">
        <v>1610</v>
      </c>
      <c r="B34" s="1120">
        <v>45.34</v>
      </c>
      <c r="C34" s="1119">
        <v>79.8</v>
      </c>
      <c r="D34" s="1114">
        <v>77.36666666666666</v>
      </c>
      <c r="E34" s="1118">
        <v>73.3</v>
      </c>
      <c r="F34" s="1114">
        <v>75.5</v>
      </c>
      <c r="G34" s="1114">
        <v>75</v>
      </c>
      <c r="H34" s="1114">
        <v>74.8</v>
      </c>
      <c r="I34" s="1114">
        <v>73.5</v>
      </c>
      <c r="J34" s="1117">
        <v>15.317919075144502</v>
      </c>
      <c r="K34" s="1122">
        <v>-3.049289891395162</v>
      </c>
      <c r="L34" s="1125">
        <v>-8.6034912718204453</v>
      </c>
      <c r="M34" s="1116">
        <v>-5.7428214731585427</v>
      </c>
      <c r="N34" s="1116">
        <v>-7.4074074074074048</v>
      </c>
      <c r="O34" s="1116">
        <v>-6.6167290886391896</v>
      </c>
      <c r="P34" s="1124">
        <v>-9.3711467324290965</v>
      </c>
      <c r="Q34" s="1123">
        <v>-1.7379679144384994</v>
      </c>
      <c r="R34" s="1095"/>
      <c r="S34" s="1095" t="s">
        <v>1408</v>
      </c>
      <c r="T34" s="1095"/>
      <c r="U34" s="1095"/>
      <c r="V34" s="1095"/>
      <c r="W34" s="1095"/>
      <c r="X34" s="1095"/>
      <c r="Y34" s="1095"/>
      <c r="Z34" s="1095"/>
      <c r="AA34" s="1095"/>
      <c r="AB34" s="1095"/>
      <c r="AC34" s="1095"/>
      <c r="AD34" s="1095"/>
      <c r="AE34" s="1095"/>
      <c r="AF34" s="1095"/>
      <c r="AG34" s="1095"/>
      <c r="AH34" s="1095"/>
      <c r="AI34" s="1095"/>
      <c r="AJ34" s="1095"/>
      <c r="AK34" s="1095"/>
      <c r="AL34" s="1095"/>
      <c r="AM34" s="1095"/>
      <c r="AN34" s="1095"/>
      <c r="AO34" s="1095"/>
      <c r="AP34" s="1095"/>
      <c r="AQ34" s="1095"/>
      <c r="AR34" s="1095"/>
      <c r="AS34" s="1095"/>
      <c r="AT34" s="1095"/>
      <c r="AU34" s="1095"/>
      <c r="AV34" s="1095"/>
      <c r="AW34" s="1095"/>
      <c r="AX34" s="1095"/>
      <c r="AY34" s="1095"/>
      <c r="AZ34" s="1095"/>
      <c r="BA34" s="1095"/>
      <c r="BB34" s="1095"/>
      <c r="BC34" s="1095"/>
      <c r="BD34" s="1095"/>
      <c r="BE34" s="1095"/>
      <c r="BF34" s="1095"/>
      <c r="BG34" s="1095"/>
      <c r="BH34" s="1095"/>
      <c r="BI34" s="1095"/>
      <c r="BJ34" s="1095"/>
      <c r="BK34" s="1095"/>
      <c r="BL34" s="1095"/>
      <c r="BM34" s="1095"/>
      <c r="BN34" s="1095"/>
      <c r="BO34" s="1095"/>
      <c r="BP34" s="1095"/>
      <c r="BQ34" s="1095"/>
      <c r="BR34" s="1095"/>
      <c r="BS34" s="1095"/>
      <c r="BT34" s="1095"/>
      <c r="BU34" s="1095"/>
      <c r="BV34" s="1095"/>
      <c r="BW34" s="1095"/>
      <c r="BX34" s="1095"/>
      <c r="BY34" s="1095"/>
      <c r="BZ34" s="1095"/>
      <c r="CA34" s="1095"/>
      <c r="CB34" s="1095"/>
      <c r="CC34" s="1095"/>
      <c r="CD34" s="1095"/>
      <c r="CE34" s="1095"/>
      <c r="CF34" s="1095"/>
      <c r="CG34" s="1095"/>
      <c r="CH34" s="1095"/>
      <c r="CI34" s="1095"/>
      <c r="CJ34" s="1095"/>
      <c r="CK34" s="1095"/>
      <c r="CL34" s="1095"/>
      <c r="CM34" s="1095"/>
      <c r="CN34" s="1095"/>
      <c r="CO34" s="1095"/>
      <c r="CP34" s="1095"/>
      <c r="CQ34" s="1095"/>
      <c r="CR34" s="1095"/>
      <c r="CS34" s="1095"/>
      <c r="CT34" s="1095"/>
      <c r="CU34" s="1095"/>
      <c r="CV34" s="1095"/>
      <c r="CW34" s="1095"/>
      <c r="CX34" s="1095"/>
      <c r="CY34" s="1095"/>
      <c r="CZ34" s="1095"/>
      <c r="DA34" s="1095"/>
      <c r="DB34" s="1095"/>
      <c r="DC34" s="1095"/>
      <c r="DD34" s="1095"/>
      <c r="DE34" s="1095"/>
      <c r="DF34" s="1095"/>
      <c r="DG34" s="1095"/>
      <c r="DH34" s="1095"/>
      <c r="DI34" s="1095"/>
      <c r="DJ34" s="1095"/>
      <c r="DK34" s="1095"/>
      <c r="DL34" s="1095"/>
      <c r="DM34" s="1095"/>
      <c r="DN34" s="1095"/>
      <c r="DO34" s="1095"/>
      <c r="DP34" s="1095"/>
      <c r="DQ34" s="1095"/>
      <c r="DR34" s="1095"/>
      <c r="DS34" s="1095"/>
      <c r="DT34" s="1095"/>
      <c r="DU34" s="1095"/>
      <c r="DV34" s="1095"/>
      <c r="DW34" s="1095"/>
      <c r="DX34" s="1095"/>
      <c r="DY34" s="1095"/>
      <c r="DZ34" s="1095"/>
      <c r="EA34" s="1095"/>
      <c r="EB34" s="1095"/>
      <c r="EC34" s="1095"/>
      <c r="ED34" s="1095"/>
      <c r="EE34" s="1095"/>
      <c r="EF34" s="1095"/>
      <c r="EG34" s="1095"/>
      <c r="EH34" s="1095"/>
      <c r="EI34" s="1095"/>
      <c r="EJ34" s="1095"/>
      <c r="EK34" s="1095"/>
      <c r="EL34" s="1095"/>
      <c r="EM34" s="1095"/>
      <c r="EN34" s="1095"/>
    </row>
    <row r="35" spans="1:144" s="1098" customFormat="1" ht="9.75" customHeight="1">
      <c r="A35" s="1121" t="s">
        <v>1609</v>
      </c>
      <c r="B35" s="1120">
        <v>28.84</v>
      </c>
      <c r="C35" s="1119">
        <v>79.2</v>
      </c>
      <c r="D35" s="1114">
        <v>76.841666666666669</v>
      </c>
      <c r="E35" s="1118">
        <v>74.099999999999994</v>
      </c>
      <c r="F35" s="1114">
        <v>75.599999999999994</v>
      </c>
      <c r="G35" s="1114">
        <v>73.3</v>
      </c>
      <c r="H35" s="1114">
        <v>74.099999999999994</v>
      </c>
      <c r="I35" s="1114">
        <v>73.3</v>
      </c>
      <c r="J35" s="1117">
        <v>18.562874251497007</v>
      </c>
      <c r="K35" s="1122">
        <v>-2.9776936026936056</v>
      </c>
      <c r="L35" s="1125">
        <v>-7.142857142857153</v>
      </c>
      <c r="M35" s="1116">
        <v>-5.7356608478803111</v>
      </c>
      <c r="N35" s="1116">
        <v>-9.6177558569666957</v>
      </c>
      <c r="O35" s="1116">
        <v>-8.292079207920807</v>
      </c>
      <c r="P35" s="1124">
        <v>-10.718635809987816</v>
      </c>
      <c r="Q35" s="1123">
        <v>-1.0796221322537036</v>
      </c>
      <c r="R35" s="1095"/>
      <c r="S35" s="1095" t="s">
        <v>1408</v>
      </c>
      <c r="T35" s="1095"/>
      <c r="U35" s="1095"/>
      <c r="V35" s="1095"/>
      <c r="W35" s="1095"/>
      <c r="X35" s="1095"/>
      <c r="Y35" s="1095"/>
      <c r="Z35" s="1095"/>
      <c r="AA35" s="1095"/>
      <c r="AB35" s="1095"/>
      <c r="AC35" s="1095"/>
      <c r="AD35" s="1095"/>
      <c r="AE35" s="1095"/>
      <c r="AF35" s="1095"/>
      <c r="AG35" s="1095"/>
      <c r="AH35" s="1095"/>
      <c r="AI35" s="1095"/>
      <c r="AJ35" s="1095"/>
      <c r="AK35" s="1095"/>
      <c r="AL35" s="1095"/>
      <c r="AM35" s="1095"/>
      <c r="AN35" s="1095"/>
      <c r="AO35" s="1095"/>
      <c r="AP35" s="1095"/>
      <c r="AQ35" s="1095"/>
      <c r="AR35" s="1095"/>
      <c r="AS35" s="1095"/>
      <c r="AT35" s="1095"/>
      <c r="AU35" s="1095"/>
      <c r="AV35" s="1095"/>
      <c r="AW35" s="1095"/>
      <c r="AX35" s="1095"/>
      <c r="AY35" s="1095"/>
      <c r="AZ35" s="1095"/>
      <c r="BA35" s="1095"/>
      <c r="BB35" s="1095"/>
      <c r="BC35" s="1095"/>
      <c r="BD35" s="1095"/>
      <c r="BE35" s="1095"/>
      <c r="BF35" s="1095"/>
      <c r="BG35" s="1095"/>
      <c r="BH35" s="1095"/>
      <c r="BI35" s="1095"/>
      <c r="BJ35" s="1095"/>
      <c r="BK35" s="1095"/>
      <c r="BL35" s="1095"/>
      <c r="BM35" s="1095"/>
      <c r="BN35" s="1095"/>
      <c r="BO35" s="1095"/>
      <c r="BP35" s="1095"/>
      <c r="BQ35" s="1095"/>
      <c r="BR35" s="1095"/>
      <c r="BS35" s="1095"/>
      <c r="BT35" s="1095"/>
      <c r="BU35" s="1095"/>
      <c r="BV35" s="1095"/>
      <c r="BW35" s="1095"/>
      <c r="BX35" s="1095"/>
      <c r="BY35" s="1095"/>
      <c r="BZ35" s="1095"/>
      <c r="CA35" s="1095"/>
      <c r="CB35" s="1095"/>
      <c r="CC35" s="1095"/>
      <c r="CD35" s="1095"/>
      <c r="CE35" s="1095"/>
      <c r="CF35" s="1095"/>
      <c r="CG35" s="1095"/>
      <c r="CH35" s="1095"/>
      <c r="CI35" s="1095"/>
      <c r="CJ35" s="1095"/>
      <c r="CK35" s="1095"/>
      <c r="CL35" s="1095"/>
      <c r="CM35" s="1095"/>
      <c r="CN35" s="1095"/>
      <c r="CO35" s="1095"/>
      <c r="CP35" s="1095"/>
      <c r="CQ35" s="1095"/>
      <c r="CR35" s="1095"/>
      <c r="CS35" s="1095"/>
      <c r="CT35" s="1095"/>
      <c r="CU35" s="1095"/>
      <c r="CV35" s="1095"/>
      <c r="CW35" s="1095"/>
      <c r="CX35" s="1095"/>
      <c r="CY35" s="1095"/>
      <c r="CZ35" s="1095"/>
      <c r="DA35" s="1095"/>
      <c r="DB35" s="1095"/>
      <c r="DC35" s="1095"/>
      <c r="DD35" s="1095"/>
      <c r="DE35" s="1095"/>
      <c r="DF35" s="1095"/>
      <c r="DG35" s="1095"/>
      <c r="DH35" s="1095"/>
      <c r="DI35" s="1095"/>
      <c r="DJ35" s="1095"/>
      <c r="DK35" s="1095"/>
      <c r="DL35" s="1095"/>
      <c r="DM35" s="1095"/>
      <c r="DN35" s="1095"/>
      <c r="DO35" s="1095"/>
      <c r="DP35" s="1095"/>
      <c r="DQ35" s="1095"/>
      <c r="DR35" s="1095"/>
      <c r="DS35" s="1095"/>
      <c r="DT35" s="1095"/>
      <c r="DU35" s="1095"/>
      <c r="DV35" s="1095"/>
      <c r="DW35" s="1095"/>
      <c r="DX35" s="1095"/>
      <c r="DY35" s="1095"/>
      <c r="DZ35" s="1095"/>
      <c r="EA35" s="1095"/>
      <c r="EB35" s="1095"/>
      <c r="EC35" s="1095"/>
      <c r="ED35" s="1095"/>
      <c r="EE35" s="1095"/>
      <c r="EF35" s="1095"/>
      <c r="EG35" s="1095"/>
      <c r="EH35" s="1095"/>
      <c r="EI35" s="1095"/>
      <c r="EJ35" s="1095"/>
      <c r="EK35" s="1095"/>
      <c r="EL35" s="1095"/>
      <c r="EM35" s="1095"/>
      <c r="EN35" s="1095"/>
    </row>
    <row r="36" spans="1:144" s="1098" customFormat="1" ht="9.75" customHeight="1">
      <c r="A36" s="1121" t="s">
        <v>1606</v>
      </c>
      <c r="B36" s="1120">
        <v>7.74</v>
      </c>
      <c r="C36" s="1119">
        <v>93</v>
      </c>
      <c r="D36" s="1114">
        <v>90.25</v>
      </c>
      <c r="E36" s="1118">
        <v>84.8</v>
      </c>
      <c r="F36" s="1114">
        <v>89.9</v>
      </c>
      <c r="G36" s="1114">
        <v>88.6</v>
      </c>
      <c r="H36" s="1114">
        <v>89.7</v>
      </c>
      <c r="I36" s="1114">
        <v>85.7</v>
      </c>
      <c r="J36" s="1117">
        <v>15.671641791044763</v>
      </c>
      <c r="K36" s="1122">
        <v>-2.9569892473118244</v>
      </c>
      <c r="L36" s="1117">
        <v>-5.56792873051225</v>
      </c>
      <c r="M36" s="1116">
        <v>-3.9529914529914407</v>
      </c>
      <c r="N36" s="1116">
        <v>-3.169398907103826</v>
      </c>
      <c r="O36" s="1116">
        <v>-3.1317494600431957</v>
      </c>
      <c r="P36" s="1124">
        <v>-12.551020408163268</v>
      </c>
      <c r="Q36" s="1123">
        <v>-4.459308807134903</v>
      </c>
      <c r="R36" s="1095"/>
      <c r="S36" s="1095" t="s">
        <v>1408</v>
      </c>
      <c r="T36" s="1095"/>
      <c r="U36" s="1095"/>
      <c r="V36" s="1095"/>
      <c r="W36" s="1095"/>
      <c r="X36" s="1095"/>
      <c r="Y36" s="1095"/>
      <c r="Z36" s="1095"/>
      <c r="AA36" s="1095"/>
      <c r="AB36" s="1095"/>
      <c r="AC36" s="1095"/>
      <c r="AD36" s="1095"/>
      <c r="AE36" s="1095"/>
      <c r="AF36" s="1095"/>
      <c r="AG36" s="1095"/>
      <c r="AH36" s="1095"/>
      <c r="AI36" s="1095"/>
      <c r="AJ36" s="1095"/>
      <c r="AK36" s="1095"/>
      <c r="AL36" s="1095"/>
      <c r="AM36" s="1095"/>
      <c r="AN36" s="1095"/>
      <c r="AO36" s="1095"/>
      <c r="AP36" s="1095"/>
      <c r="AQ36" s="1095"/>
      <c r="AR36" s="1095"/>
      <c r="AS36" s="1095"/>
      <c r="AT36" s="1095"/>
      <c r="AU36" s="1095"/>
      <c r="AV36" s="1095"/>
      <c r="AW36" s="1095"/>
      <c r="AX36" s="1095"/>
      <c r="AY36" s="1095"/>
      <c r="AZ36" s="1095"/>
      <c r="BA36" s="1095"/>
      <c r="BB36" s="1095"/>
      <c r="BC36" s="1095"/>
      <c r="BD36" s="1095"/>
      <c r="BE36" s="1095"/>
      <c r="BF36" s="1095"/>
      <c r="BG36" s="1095"/>
      <c r="BH36" s="1095"/>
      <c r="BI36" s="1095"/>
      <c r="BJ36" s="1095"/>
      <c r="BK36" s="1095"/>
      <c r="BL36" s="1095"/>
      <c r="BM36" s="1095"/>
      <c r="BN36" s="1095"/>
      <c r="BO36" s="1095"/>
      <c r="BP36" s="1095"/>
      <c r="BQ36" s="1095"/>
      <c r="BR36" s="1095"/>
      <c r="BS36" s="1095"/>
      <c r="BT36" s="1095"/>
      <c r="BU36" s="1095"/>
      <c r="BV36" s="1095"/>
      <c r="BW36" s="1095"/>
      <c r="BX36" s="1095"/>
      <c r="BY36" s="1095"/>
      <c r="BZ36" s="1095"/>
      <c r="CA36" s="1095"/>
      <c r="CB36" s="1095"/>
      <c r="CC36" s="1095"/>
      <c r="CD36" s="1095"/>
      <c r="CE36" s="1095"/>
      <c r="CF36" s="1095"/>
      <c r="CG36" s="1095"/>
      <c r="CH36" s="1095"/>
      <c r="CI36" s="1095"/>
      <c r="CJ36" s="1095"/>
      <c r="CK36" s="1095"/>
      <c r="CL36" s="1095"/>
      <c r="CM36" s="1095"/>
      <c r="CN36" s="1095"/>
      <c r="CO36" s="1095"/>
      <c r="CP36" s="1095"/>
      <c r="CQ36" s="1095"/>
      <c r="CR36" s="1095"/>
      <c r="CS36" s="1095"/>
      <c r="CT36" s="1095"/>
      <c r="CU36" s="1095"/>
      <c r="CV36" s="1095"/>
      <c r="CW36" s="1095"/>
      <c r="CX36" s="1095"/>
      <c r="CY36" s="1095"/>
      <c r="CZ36" s="1095"/>
      <c r="DA36" s="1095"/>
      <c r="DB36" s="1095"/>
      <c r="DC36" s="1095"/>
      <c r="DD36" s="1095"/>
      <c r="DE36" s="1095"/>
      <c r="DF36" s="1095"/>
      <c r="DG36" s="1095"/>
      <c r="DH36" s="1095"/>
      <c r="DI36" s="1095"/>
      <c r="DJ36" s="1095"/>
      <c r="DK36" s="1095"/>
      <c r="DL36" s="1095"/>
      <c r="DM36" s="1095"/>
      <c r="DN36" s="1095"/>
      <c r="DO36" s="1095"/>
      <c r="DP36" s="1095"/>
      <c r="DQ36" s="1095"/>
      <c r="DR36" s="1095"/>
      <c r="DS36" s="1095"/>
      <c r="DT36" s="1095"/>
      <c r="DU36" s="1095"/>
      <c r="DV36" s="1095"/>
      <c r="DW36" s="1095"/>
      <c r="DX36" s="1095"/>
      <c r="DY36" s="1095"/>
      <c r="DZ36" s="1095"/>
      <c r="EA36" s="1095"/>
      <c r="EB36" s="1095"/>
      <c r="EC36" s="1095"/>
      <c r="ED36" s="1095"/>
      <c r="EE36" s="1095"/>
      <c r="EF36" s="1095"/>
      <c r="EG36" s="1095"/>
      <c r="EH36" s="1095"/>
      <c r="EI36" s="1095"/>
      <c r="EJ36" s="1095"/>
      <c r="EK36" s="1095"/>
      <c r="EL36" s="1095"/>
      <c r="EM36" s="1095"/>
      <c r="EN36" s="1095"/>
    </row>
    <row r="37" spans="1:144" s="1098" customFormat="1" ht="9.75" customHeight="1">
      <c r="A37" s="1121" t="s">
        <v>1608</v>
      </c>
      <c r="B37" s="1120">
        <v>5.73</v>
      </c>
      <c r="C37" s="1119">
        <v>66.900000000000006</v>
      </c>
      <c r="D37" s="1114">
        <v>67.127272727272725</v>
      </c>
      <c r="E37" s="1118">
        <v>65.400000000000006</v>
      </c>
      <c r="F37" s="1114">
        <v>66.400000000000006</v>
      </c>
      <c r="G37" s="1114">
        <v>64.3</v>
      </c>
      <c r="H37" s="1114">
        <v>67.099999999999994</v>
      </c>
      <c r="I37" s="1114" t="s">
        <v>256</v>
      </c>
      <c r="J37" s="1117">
        <v>14.948453608247434</v>
      </c>
      <c r="K37" s="1122">
        <v>0.33972007066175536</v>
      </c>
      <c r="L37" s="1117">
        <v>-2.5335320417287477</v>
      </c>
      <c r="M37" s="1116">
        <v>-0.30030030030027888</v>
      </c>
      <c r="N37" s="1116">
        <v>-8.0114449213161691</v>
      </c>
      <c r="O37" s="1116">
        <v>-3.1746031746031775</v>
      </c>
      <c r="P37" s="1124" t="s">
        <v>256</v>
      </c>
      <c r="Q37" s="1123" t="s">
        <v>256</v>
      </c>
      <c r="R37" s="1095"/>
      <c r="S37" s="1095" t="s">
        <v>1408</v>
      </c>
      <c r="T37" s="1095"/>
      <c r="U37" s="1095"/>
      <c r="V37" s="1095"/>
      <c r="W37" s="1095"/>
      <c r="X37" s="1095"/>
      <c r="Y37" s="1095"/>
      <c r="Z37" s="1095"/>
      <c r="AA37" s="1095"/>
      <c r="AB37" s="1095"/>
      <c r="AC37" s="1095"/>
      <c r="AD37" s="1095"/>
      <c r="AE37" s="1095"/>
      <c r="AF37" s="1095"/>
      <c r="AG37" s="1095"/>
      <c r="AH37" s="1095"/>
      <c r="AI37" s="1095"/>
      <c r="AJ37" s="1095"/>
      <c r="AK37" s="1095"/>
      <c r="AL37" s="1095"/>
      <c r="AM37" s="1095"/>
      <c r="AN37" s="1095"/>
      <c r="AO37" s="1095"/>
      <c r="AP37" s="1095"/>
      <c r="AQ37" s="1095"/>
      <c r="AR37" s="1095"/>
      <c r="AS37" s="1095"/>
      <c r="AT37" s="1095"/>
      <c r="AU37" s="1095"/>
      <c r="AV37" s="1095"/>
      <c r="AW37" s="1095"/>
      <c r="AX37" s="1095"/>
      <c r="AY37" s="1095"/>
      <c r="AZ37" s="1095"/>
      <c r="BA37" s="1095"/>
      <c r="BB37" s="1095"/>
      <c r="BC37" s="1095"/>
      <c r="BD37" s="1095"/>
      <c r="BE37" s="1095"/>
      <c r="BF37" s="1095"/>
      <c r="BG37" s="1095"/>
      <c r="BH37" s="1095"/>
      <c r="BI37" s="1095"/>
      <c r="BJ37" s="1095"/>
      <c r="BK37" s="1095"/>
      <c r="BL37" s="1095"/>
      <c r="BM37" s="1095"/>
      <c r="BN37" s="1095"/>
      <c r="BO37" s="1095"/>
      <c r="BP37" s="1095"/>
      <c r="BQ37" s="1095"/>
      <c r="BR37" s="1095"/>
      <c r="BS37" s="1095"/>
      <c r="BT37" s="1095"/>
      <c r="BU37" s="1095"/>
      <c r="BV37" s="1095"/>
      <c r="BW37" s="1095"/>
      <c r="BX37" s="1095"/>
      <c r="BY37" s="1095"/>
      <c r="BZ37" s="1095"/>
      <c r="CA37" s="1095"/>
      <c r="CB37" s="1095"/>
      <c r="CC37" s="1095"/>
      <c r="CD37" s="1095"/>
      <c r="CE37" s="1095"/>
      <c r="CF37" s="1095"/>
      <c r="CG37" s="1095"/>
      <c r="CH37" s="1095"/>
      <c r="CI37" s="1095"/>
      <c r="CJ37" s="1095"/>
      <c r="CK37" s="1095"/>
      <c r="CL37" s="1095"/>
      <c r="CM37" s="1095"/>
      <c r="CN37" s="1095"/>
      <c r="CO37" s="1095"/>
      <c r="CP37" s="1095"/>
      <c r="CQ37" s="1095"/>
      <c r="CR37" s="1095"/>
      <c r="CS37" s="1095"/>
      <c r="CT37" s="1095"/>
      <c r="CU37" s="1095"/>
      <c r="CV37" s="1095"/>
      <c r="CW37" s="1095"/>
      <c r="CX37" s="1095"/>
      <c r="CY37" s="1095"/>
      <c r="CZ37" s="1095"/>
      <c r="DA37" s="1095"/>
      <c r="DB37" s="1095"/>
      <c r="DC37" s="1095"/>
      <c r="DD37" s="1095"/>
      <c r="DE37" s="1095"/>
      <c r="DF37" s="1095"/>
      <c r="DG37" s="1095"/>
      <c r="DH37" s="1095"/>
      <c r="DI37" s="1095"/>
      <c r="DJ37" s="1095"/>
      <c r="DK37" s="1095"/>
      <c r="DL37" s="1095"/>
      <c r="DM37" s="1095"/>
      <c r="DN37" s="1095"/>
      <c r="DO37" s="1095"/>
      <c r="DP37" s="1095"/>
      <c r="DQ37" s="1095"/>
      <c r="DR37" s="1095"/>
      <c r="DS37" s="1095"/>
      <c r="DT37" s="1095"/>
      <c r="DU37" s="1095"/>
      <c r="DV37" s="1095"/>
      <c r="DW37" s="1095"/>
      <c r="DX37" s="1095"/>
      <c r="DY37" s="1095"/>
      <c r="DZ37" s="1095"/>
      <c r="EA37" s="1095"/>
      <c r="EB37" s="1095"/>
      <c r="EC37" s="1095"/>
      <c r="ED37" s="1095"/>
      <c r="EE37" s="1095"/>
      <c r="EF37" s="1095"/>
      <c r="EG37" s="1095"/>
      <c r="EH37" s="1095"/>
      <c r="EI37" s="1095"/>
      <c r="EJ37" s="1095"/>
      <c r="EK37" s="1095"/>
      <c r="EL37" s="1095"/>
      <c r="EM37" s="1095"/>
      <c r="EN37" s="1095"/>
    </row>
    <row r="38" spans="1:144" s="1098" customFormat="1" ht="9.75" customHeight="1">
      <c r="A38" s="1121" t="s">
        <v>1605</v>
      </c>
      <c r="B38" s="1120">
        <v>15.37</v>
      </c>
      <c r="C38" s="1119">
        <v>76.900000000000006</v>
      </c>
      <c r="D38" s="1114">
        <v>73.783333333333317</v>
      </c>
      <c r="E38" s="1118">
        <v>71.900000000000006</v>
      </c>
      <c r="F38" s="1114">
        <v>71.8</v>
      </c>
      <c r="G38" s="1114">
        <v>68.900000000000006</v>
      </c>
      <c r="H38" s="1114">
        <v>68.900000000000006</v>
      </c>
      <c r="I38" s="1114">
        <v>70.3</v>
      </c>
      <c r="J38" s="1117">
        <v>21.870047543581634</v>
      </c>
      <c r="K38" s="1122">
        <v>-4.0528825314261212</v>
      </c>
      <c r="L38" s="1117">
        <v>-9.6733668341708352</v>
      </c>
      <c r="M38" s="1116">
        <v>-8.5350318471337516</v>
      </c>
      <c r="N38" s="1116">
        <v>-13.874999999999986</v>
      </c>
      <c r="O38" s="1116">
        <v>-12.895069532237656</v>
      </c>
      <c r="P38" s="1124">
        <v>-11.237373737373744</v>
      </c>
      <c r="Q38" s="1123">
        <v>2.0319303338171153</v>
      </c>
      <c r="R38" s="1095"/>
      <c r="S38" s="1095" t="s">
        <v>1408</v>
      </c>
      <c r="T38" s="1095"/>
      <c r="U38" s="1095"/>
      <c r="V38" s="1095"/>
      <c r="W38" s="1095"/>
      <c r="X38" s="1095"/>
      <c r="Y38" s="1095"/>
      <c r="Z38" s="1095"/>
      <c r="AA38" s="1095"/>
      <c r="AB38" s="1095"/>
      <c r="AC38" s="1095"/>
      <c r="AD38" s="1095"/>
      <c r="AE38" s="1095"/>
      <c r="AF38" s="1095"/>
      <c r="AG38" s="1095"/>
      <c r="AH38" s="1095"/>
      <c r="AI38" s="1095"/>
      <c r="AJ38" s="1095"/>
      <c r="AK38" s="1095"/>
      <c r="AL38" s="1095"/>
      <c r="AM38" s="1095"/>
      <c r="AN38" s="1095"/>
      <c r="AO38" s="1095"/>
      <c r="AP38" s="1095"/>
      <c r="AQ38" s="1095"/>
      <c r="AR38" s="1095"/>
      <c r="AS38" s="1095"/>
      <c r="AT38" s="1095"/>
      <c r="AU38" s="1095"/>
      <c r="AV38" s="1095"/>
      <c r="AW38" s="1095"/>
      <c r="AX38" s="1095"/>
      <c r="AY38" s="1095"/>
      <c r="AZ38" s="1095"/>
      <c r="BA38" s="1095"/>
      <c r="BB38" s="1095"/>
      <c r="BC38" s="1095"/>
      <c r="BD38" s="1095"/>
      <c r="BE38" s="1095"/>
      <c r="BF38" s="1095"/>
      <c r="BG38" s="1095"/>
      <c r="BH38" s="1095"/>
      <c r="BI38" s="1095"/>
      <c r="BJ38" s="1095"/>
      <c r="BK38" s="1095"/>
      <c r="BL38" s="1095"/>
      <c r="BM38" s="1095"/>
      <c r="BN38" s="1095"/>
      <c r="BO38" s="1095"/>
      <c r="BP38" s="1095"/>
      <c r="BQ38" s="1095"/>
      <c r="BR38" s="1095"/>
      <c r="BS38" s="1095"/>
      <c r="BT38" s="1095"/>
      <c r="BU38" s="1095"/>
      <c r="BV38" s="1095"/>
      <c r="BW38" s="1095"/>
      <c r="BX38" s="1095"/>
      <c r="BY38" s="1095"/>
      <c r="BZ38" s="1095"/>
      <c r="CA38" s="1095"/>
      <c r="CB38" s="1095"/>
      <c r="CC38" s="1095"/>
      <c r="CD38" s="1095"/>
      <c r="CE38" s="1095"/>
      <c r="CF38" s="1095"/>
      <c r="CG38" s="1095"/>
      <c r="CH38" s="1095"/>
      <c r="CI38" s="1095"/>
      <c r="CJ38" s="1095"/>
      <c r="CK38" s="1095"/>
      <c r="CL38" s="1095"/>
      <c r="CM38" s="1095"/>
      <c r="CN38" s="1095"/>
      <c r="CO38" s="1095"/>
      <c r="CP38" s="1095"/>
      <c r="CQ38" s="1095"/>
      <c r="CR38" s="1095"/>
      <c r="CS38" s="1095"/>
      <c r="CT38" s="1095"/>
      <c r="CU38" s="1095"/>
      <c r="CV38" s="1095"/>
      <c r="CW38" s="1095"/>
      <c r="CX38" s="1095"/>
      <c r="CY38" s="1095"/>
      <c r="CZ38" s="1095"/>
      <c r="DA38" s="1095"/>
      <c r="DB38" s="1095"/>
      <c r="DC38" s="1095"/>
      <c r="DD38" s="1095"/>
      <c r="DE38" s="1095"/>
      <c r="DF38" s="1095"/>
      <c r="DG38" s="1095"/>
      <c r="DH38" s="1095"/>
      <c r="DI38" s="1095"/>
      <c r="DJ38" s="1095"/>
      <c r="DK38" s="1095"/>
      <c r="DL38" s="1095"/>
      <c r="DM38" s="1095"/>
      <c r="DN38" s="1095"/>
      <c r="DO38" s="1095"/>
      <c r="DP38" s="1095"/>
      <c r="DQ38" s="1095"/>
      <c r="DR38" s="1095"/>
      <c r="DS38" s="1095"/>
      <c r="DT38" s="1095"/>
      <c r="DU38" s="1095"/>
      <c r="DV38" s="1095"/>
      <c r="DW38" s="1095"/>
      <c r="DX38" s="1095"/>
      <c r="DY38" s="1095"/>
      <c r="DZ38" s="1095"/>
      <c r="EA38" s="1095"/>
      <c r="EB38" s="1095"/>
      <c r="EC38" s="1095"/>
      <c r="ED38" s="1095"/>
      <c r="EE38" s="1095"/>
      <c r="EF38" s="1095"/>
      <c r="EG38" s="1095"/>
      <c r="EH38" s="1095"/>
      <c r="EI38" s="1095"/>
      <c r="EJ38" s="1095"/>
      <c r="EK38" s="1095"/>
      <c r="EL38" s="1095"/>
      <c r="EM38" s="1095"/>
      <c r="EN38" s="1095"/>
    </row>
    <row r="39" spans="1:144" s="1098" customFormat="1" ht="9.75" customHeight="1">
      <c r="A39" s="1121" t="s">
        <v>1607</v>
      </c>
      <c r="B39" s="1120">
        <v>16.5</v>
      </c>
      <c r="C39" s="1119">
        <v>80.8</v>
      </c>
      <c r="D39" s="1114">
        <v>78.283333333333331</v>
      </c>
      <c r="E39" s="1118">
        <v>72</v>
      </c>
      <c r="F39" s="1114">
        <v>75.3</v>
      </c>
      <c r="G39" s="1114">
        <v>77.900000000000006</v>
      </c>
      <c r="H39" s="1114">
        <v>76.099999999999994</v>
      </c>
      <c r="I39" s="1114">
        <v>73.7</v>
      </c>
      <c r="J39" s="1117">
        <v>10.231923601637106</v>
      </c>
      <c r="K39" s="1122">
        <v>-3.114686468646866</v>
      </c>
      <c r="L39" s="1117" t="s">
        <v>256</v>
      </c>
      <c r="M39" s="1116">
        <v>-5.7571964956195245</v>
      </c>
      <c r="N39" s="1116">
        <v>-3.5891089108910705</v>
      </c>
      <c r="O39" s="1116">
        <v>-3.6708860759493831</v>
      </c>
      <c r="P39" s="1124">
        <v>-7.0617906683480385</v>
      </c>
      <c r="Q39" s="1122">
        <v>-3.153745072273324</v>
      </c>
      <c r="R39" s="1095"/>
      <c r="S39" s="1095" t="s">
        <v>1408</v>
      </c>
      <c r="T39" s="1095"/>
      <c r="U39" s="1095"/>
      <c r="V39" s="1095"/>
      <c r="W39" s="1095"/>
      <c r="X39" s="1095"/>
      <c r="Y39" s="1095"/>
      <c r="Z39" s="1095"/>
      <c r="AA39" s="1095"/>
      <c r="AB39" s="1095"/>
      <c r="AC39" s="1095"/>
      <c r="AD39" s="1095"/>
      <c r="AE39" s="1095"/>
      <c r="AF39" s="1095"/>
      <c r="AG39" s="1095"/>
      <c r="AH39" s="1095"/>
      <c r="AI39" s="1095"/>
      <c r="AJ39" s="1095"/>
      <c r="AK39" s="1095"/>
      <c r="AL39" s="1095"/>
      <c r="AM39" s="1095"/>
      <c r="AN39" s="1095"/>
      <c r="AO39" s="1095"/>
      <c r="AP39" s="1095"/>
      <c r="AQ39" s="1095"/>
      <c r="AR39" s="1095"/>
      <c r="AS39" s="1095"/>
      <c r="AT39" s="1095"/>
      <c r="AU39" s="1095"/>
      <c r="AV39" s="1095"/>
      <c r="AW39" s="1095"/>
      <c r="AX39" s="1095"/>
      <c r="AY39" s="1095"/>
      <c r="AZ39" s="1095"/>
      <c r="BA39" s="1095"/>
      <c r="BB39" s="1095"/>
      <c r="BC39" s="1095"/>
      <c r="BD39" s="1095"/>
      <c r="BE39" s="1095"/>
      <c r="BF39" s="1095"/>
      <c r="BG39" s="1095"/>
      <c r="BH39" s="1095"/>
      <c r="BI39" s="1095"/>
      <c r="BJ39" s="1095"/>
      <c r="BK39" s="1095"/>
      <c r="BL39" s="1095"/>
      <c r="BM39" s="1095"/>
      <c r="BN39" s="1095"/>
      <c r="BO39" s="1095"/>
      <c r="BP39" s="1095"/>
      <c r="BQ39" s="1095"/>
      <c r="BR39" s="1095"/>
      <c r="BS39" s="1095"/>
      <c r="BT39" s="1095"/>
      <c r="BU39" s="1095"/>
      <c r="BV39" s="1095"/>
      <c r="BW39" s="1095"/>
      <c r="BX39" s="1095"/>
      <c r="BY39" s="1095"/>
      <c r="BZ39" s="1095"/>
      <c r="CA39" s="1095"/>
      <c r="CB39" s="1095"/>
      <c r="CC39" s="1095"/>
      <c r="CD39" s="1095"/>
      <c r="CE39" s="1095"/>
      <c r="CF39" s="1095"/>
      <c r="CG39" s="1095"/>
      <c r="CH39" s="1095"/>
      <c r="CI39" s="1095"/>
      <c r="CJ39" s="1095"/>
      <c r="CK39" s="1095"/>
      <c r="CL39" s="1095"/>
      <c r="CM39" s="1095"/>
      <c r="CN39" s="1095"/>
      <c r="CO39" s="1095"/>
      <c r="CP39" s="1095"/>
      <c r="CQ39" s="1095"/>
      <c r="CR39" s="1095"/>
      <c r="CS39" s="1095"/>
      <c r="CT39" s="1095"/>
      <c r="CU39" s="1095"/>
      <c r="CV39" s="1095"/>
      <c r="CW39" s="1095"/>
      <c r="CX39" s="1095"/>
      <c r="CY39" s="1095"/>
      <c r="CZ39" s="1095"/>
      <c r="DA39" s="1095"/>
      <c r="DB39" s="1095"/>
      <c r="DC39" s="1095"/>
      <c r="DD39" s="1095"/>
      <c r="DE39" s="1095"/>
      <c r="DF39" s="1095"/>
      <c r="DG39" s="1095"/>
      <c r="DH39" s="1095"/>
      <c r="DI39" s="1095"/>
      <c r="DJ39" s="1095"/>
      <c r="DK39" s="1095"/>
      <c r="DL39" s="1095"/>
      <c r="DM39" s="1095"/>
      <c r="DN39" s="1095"/>
      <c r="DO39" s="1095"/>
      <c r="DP39" s="1095"/>
      <c r="DQ39" s="1095"/>
      <c r="DR39" s="1095"/>
      <c r="DS39" s="1095"/>
      <c r="DT39" s="1095"/>
      <c r="DU39" s="1095"/>
      <c r="DV39" s="1095"/>
      <c r="DW39" s="1095"/>
      <c r="DX39" s="1095"/>
      <c r="DY39" s="1095"/>
      <c r="DZ39" s="1095"/>
      <c r="EA39" s="1095"/>
      <c r="EB39" s="1095"/>
      <c r="EC39" s="1095"/>
      <c r="ED39" s="1095"/>
      <c r="EE39" s="1095"/>
      <c r="EF39" s="1095"/>
      <c r="EG39" s="1095"/>
      <c r="EH39" s="1095"/>
      <c r="EI39" s="1095"/>
      <c r="EJ39" s="1095"/>
      <c r="EK39" s="1095"/>
      <c r="EL39" s="1095"/>
      <c r="EM39" s="1095"/>
      <c r="EN39" s="1095"/>
    </row>
    <row r="40" spans="1:144" s="1098" customFormat="1" ht="9.75" customHeight="1">
      <c r="A40" s="1121" t="s">
        <v>1606</v>
      </c>
      <c r="B40" s="1120">
        <v>4.5599999999999996</v>
      </c>
      <c r="C40" s="1119">
        <v>85.5</v>
      </c>
      <c r="D40" s="1114">
        <v>83</v>
      </c>
      <c r="E40" s="1118">
        <v>78.900000000000006</v>
      </c>
      <c r="F40" s="1114" t="s">
        <v>256</v>
      </c>
      <c r="G40" s="1114" t="s">
        <v>256</v>
      </c>
      <c r="H40" s="1114" t="s">
        <v>256</v>
      </c>
      <c r="I40" s="1114" t="s">
        <v>256</v>
      </c>
      <c r="J40" s="1117">
        <v>10.751295336787564</v>
      </c>
      <c r="K40" s="1122">
        <v>-2.9239766081871323</v>
      </c>
      <c r="L40" s="1117" t="s">
        <v>256</v>
      </c>
      <c r="M40" s="1116" t="s">
        <v>256</v>
      </c>
      <c r="N40" s="1116" t="s">
        <v>256</v>
      </c>
      <c r="O40" s="1116" t="s">
        <v>256</v>
      </c>
      <c r="P40" s="1116" t="s">
        <v>256</v>
      </c>
      <c r="Q40" s="1130" t="s">
        <v>256</v>
      </c>
      <c r="R40" s="1095"/>
      <c r="S40" s="1095" t="s">
        <v>1408</v>
      </c>
      <c r="T40" s="1095"/>
      <c r="U40" s="1095"/>
      <c r="V40" s="1095"/>
      <c r="W40" s="1095"/>
      <c r="X40" s="1095"/>
      <c r="Y40" s="1095"/>
      <c r="Z40" s="1095"/>
      <c r="AA40" s="1095"/>
      <c r="AB40" s="1095"/>
      <c r="AC40" s="1095"/>
      <c r="AD40" s="1095"/>
      <c r="AE40" s="1095"/>
      <c r="AF40" s="1095"/>
      <c r="AG40" s="1095"/>
      <c r="AH40" s="1095"/>
      <c r="AI40" s="1095"/>
      <c r="AJ40" s="1095"/>
      <c r="AK40" s="1095"/>
      <c r="AL40" s="1095"/>
      <c r="AM40" s="1095"/>
      <c r="AN40" s="1095"/>
      <c r="AO40" s="1095"/>
      <c r="AP40" s="1095"/>
      <c r="AQ40" s="1095"/>
      <c r="AR40" s="1095"/>
      <c r="AS40" s="1095"/>
      <c r="AT40" s="1095"/>
      <c r="AU40" s="1095"/>
      <c r="AV40" s="1095"/>
      <c r="AW40" s="1095"/>
      <c r="AX40" s="1095"/>
      <c r="AY40" s="1095"/>
      <c r="AZ40" s="1095"/>
      <c r="BA40" s="1095"/>
      <c r="BB40" s="1095"/>
      <c r="BC40" s="1095"/>
      <c r="BD40" s="1095"/>
      <c r="BE40" s="1095"/>
      <c r="BF40" s="1095"/>
      <c r="BG40" s="1095"/>
      <c r="BH40" s="1095"/>
      <c r="BI40" s="1095"/>
      <c r="BJ40" s="1095"/>
      <c r="BK40" s="1095"/>
      <c r="BL40" s="1095"/>
      <c r="BM40" s="1095"/>
      <c r="BN40" s="1095"/>
      <c r="BO40" s="1095"/>
      <c r="BP40" s="1095"/>
      <c r="BQ40" s="1095"/>
      <c r="BR40" s="1095"/>
      <c r="BS40" s="1095"/>
      <c r="BT40" s="1095"/>
      <c r="BU40" s="1095"/>
      <c r="BV40" s="1095"/>
      <c r="BW40" s="1095"/>
      <c r="BX40" s="1095"/>
      <c r="BY40" s="1095"/>
      <c r="BZ40" s="1095"/>
      <c r="CA40" s="1095"/>
      <c r="CB40" s="1095"/>
      <c r="CC40" s="1095"/>
      <c r="CD40" s="1095"/>
      <c r="CE40" s="1095"/>
      <c r="CF40" s="1095"/>
      <c r="CG40" s="1095"/>
      <c r="CH40" s="1095"/>
      <c r="CI40" s="1095"/>
      <c r="CJ40" s="1095"/>
      <c r="CK40" s="1095"/>
      <c r="CL40" s="1095"/>
      <c r="CM40" s="1095"/>
      <c r="CN40" s="1095"/>
      <c r="CO40" s="1095"/>
      <c r="CP40" s="1095"/>
      <c r="CQ40" s="1095"/>
      <c r="CR40" s="1095"/>
      <c r="CS40" s="1095"/>
      <c r="CT40" s="1095"/>
      <c r="CU40" s="1095"/>
      <c r="CV40" s="1095"/>
      <c r="CW40" s="1095"/>
      <c r="CX40" s="1095"/>
      <c r="CY40" s="1095"/>
      <c r="CZ40" s="1095"/>
      <c r="DA40" s="1095"/>
      <c r="DB40" s="1095"/>
      <c r="DC40" s="1095"/>
      <c r="DD40" s="1095"/>
      <c r="DE40" s="1095"/>
      <c r="DF40" s="1095"/>
      <c r="DG40" s="1095"/>
      <c r="DH40" s="1095"/>
      <c r="DI40" s="1095"/>
      <c r="DJ40" s="1095"/>
      <c r="DK40" s="1095"/>
      <c r="DL40" s="1095"/>
      <c r="DM40" s="1095"/>
      <c r="DN40" s="1095"/>
      <c r="DO40" s="1095"/>
      <c r="DP40" s="1095"/>
      <c r="DQ40" s="1095"/>
      <c r="DR40" s="1095"/>
      <c r="DS40" s="1095"/>
      <c r="DT40" s="1095"/>
      <c r="DU40" s="1095"/>
      <c r="DV40" s="1095"/>
      <c r="DW40" s="1095"/>
      <c r="DX40" s="1095"/>
      <c r="DY40" s="1095"/>
      <c r="DZ40" s="1095"/>
      <c r="EA40" s="1095"/>
      <c r="EB40" s="1095"/>
      <c r="EC40" s="1095"/>
      <c r="ED40" s="1095"/>
      <c r="EE40" s="1095"/>
      <c r="EF40" s="1095"/>
      <c r="EG40" s="1095"/>
      <c r="EH40" s="1095"/>
      <c r="EI40" s="1095"/>
      <c r="EJ40" s="1095"/>
      <c r="EK40" s="1095"/>
      <c r="EL40" s="1095"/>
      <c r="EM40" s="1095"/>
      <c r="EN40" s="1095"/>
    </row>
    <row r="41" spans="1:144" s="1098" customFormat="1" ht="9.75" customHeight="1">
      <c r="A41" s="1121" t="s">
        <v>1605</v>
      </c>
      <c r="B41" s="1120">
        <v>11.94</v>
      </c>
      <c r="C41" s="1119">
        <v>78.900000000000006</v>
      </c>
      <c r="D41" s="1114">
        <v>75.791666666666671</v>
      </c>
      <c r="E41" s="1118">
        <v>69.400000000000006</v>
      </c>
      <c r="F41" s="1114">
        <v>72.599999999999994</v>
      </c>
      <c r="G41" s="1114">
        <v>74.599999999999994</v>
      </c>
      <c r="H41" s="1114">
        <v>72.7</v>
      </c>
      <c r="I41" s="1114">
        <v>70.400000000000006</v>
      </c>
      <c r="J41" s="1117">
        <v>9.7357440890125275</v>
      </c>
      <c r="K41" s="1122">
        <v>-3.9395859738065155</v>
      </c>
      <c r="L41" s="1117" t="s">
        <v>256</v>
      </c>
      <c r="M41" s="1116">
        <v>-9.701492537313456</v>
      </c>
      <c r="N41" s="1116">
        <v>-5.9268600252206909</v>
      </c>
      <c r="O41" s="1116">
        <v>-4.5931758530183799</v>
      </c>
      <c r="P41" s="1124">
        <v>-8.9262613195342624</v>
      </c>
      <c r="Q41" s="1122">
        <v>-3.1636863823933936</v>
      </c>
      <c r="R41" s="1095"/>
      <c r="S41" s="1095" t="s">
        <v>1408</v>
      </c>
      <c r="T41" s="1095"/>
      <c r="U41" s="1095"/>
      <c r="V41" s="1095"/>
      <c r="W41" s="1095"/>
      <c r="X41" s="1095"/>
      <c r="Y41" s="1095"/>
      <c r="Z41" s="1095"/>
      <c r="AA41" s="1095"/>
      <c r="AB41" s="1095"/>
      <c r="AC41" s="1095"/>
      <c r="AD41" s="1095"/>
      <c r="AE41" s="1095"/>
      <c r="AF41" s="1095"/>
      <c r="AG41" s="1095"/>
      <c r="AH41" s="1095"/>
      <c r="AI41" s="1095"/>
      <c r="AJ41" s="1095"/>
      <c r="AK41" s="1095"/>
      <c r="AL41" s="1095"/>
      <c r="AM41" s="1095"/>
      <c r="AN41" s="1095"/>
      <c r="AO41" s="1095"/>
      <c r="AP41" s="1095"/>
      <c r="AQ41" s="1095"/>
      <c r="AR41" s="1095"/>
      <c r="AS41" s="1095"/>
      <c r="AT41" s="1095"/>
      <c r="AU41" s="1095"/>
      <c r="AV41" s="1095"/>
      <c r="AW41" s="1095"/>
      <c r="AX41" s="1095"/>
      <c r="AY41" s="1095"/>
      <c r="AZ41" s="1095"/>
      <c r="BA41" s="1095"/>
      <c r="BB41" s="1095"/>
      <c r="BC41" s="1095"/>
      <c r="BD41" s="1095"/>
      <c r="BE41" s="1095"/>
      <c r="BF41" s="1095"/>
      <c r="BG41" s="1095"/>
      <c r="BH41" s="1095"/>
      <c r="BI41" s="1095"/>
      <c r="BJ41" s="1095"/>
      <c r="BK41" s="1095"/>
      <c r="BL41" s="1095"/>
      <c r="BM41" s="1095"/>
      <c r="BN41" s="1095"/>
      <c r="BO41" s="1095"/>
      <c r="BP41" s="1095"/>
      <c r="BQ41" s="1095"/>
      <c r="BR41" s="1095"/>
      <c r="BS41" s="1095"/>
      <c r="BT41" s="1095"/>
      <c r="BU41" s="1095"/>
      <c r="BV41" s="1095"/>
      <c r="BW41" s="1095"/>
      <c r="BX41" s="1095"/>
      <c r="BY41" s="1095"/>
      <c r="BZ41" s="1095"/>
      <c r="CA41" s="1095"/>
      <c r="CB41" s="1095"/>
      <c r="CC41" s="1095"/>
      <c r="CD41" s="1095"/>
      <c r="CE41" s="1095"/>
      <c r="CF41" s="1095"/>
      <c r="CG41" s="1095"/>
      <c r="CH41" s="1095"/>
      <c r="CI41" s="1095"/>
      <c r="CJ41" s="1095"/>
      <c r="CK41" s="1095"/>
      <c r="CL41" s="1095"/>
      <c r="CM41" s="1095"/>
      <c r="CN41" s="1095"/>
      <c r="CO41" s="1095"/>
      <c r="CP41" s="1095"/>
      <c r="CQ41" s="1095"/>
      <c r="CR41" s="1095"/>
      <c r="CS41" s="1095"/>
      <c r="CT41" s="1095"/>
      <c r="CU41" s="1095"/>
      <c r="CV41" s="1095"/>
      <c r="CW41" s="1095"/>
      <c r="CX41" s="1095"/>
      <c r="CY41" s="1095"/>
      <c r="CZ41" s="1095"/>
      <c r="DA41" s="1095"/>
      <c r="DB41" s="1095"/>
      <c r="DC41" s="1095"/>
      <c r="DD41" s="1095"/>
      <c r="DE41" s="1095"/>
      <c r="DF41" s="1095"/>
      <c r="DG41" s="1095"/>
      <c r="DH41" s="1095"/>
      <c r="DI41" s="1095"/>
      <c r="DJ41" s="1095"/>
      <c r="DK41" s="1095"/>
      <c r="DL41" s="1095"/>
      <c r="DM41" s="1095"/>
      <c r="DN41" s="1095"/>
      <c r="DO41" s="1095"/>
      <c r="DP41" s="1095"/>
      <c r="DQ41" s="1095"/>
      <c r="DR41" s="1095"/>
      <c r="DS41" s="1095"/>
      <c r="DT41" s="1095"/>
      <c r="DU41" s="1095"/>
      <c r="DV41" s="1095"/>
      <c r="DW41" s="1095"/>
      <c r="DX41" s="1095"/>
      <c r="DY41" s="1095"/>
      <c r="DZ41" s="1095"/>
      <c r="EA41" s="1095"/>
      <c r="EB41" s="1095"/>
      <c r="EC41" s="1095"/>
      <c r="ED41" s="1095"/>
      <c r="EE41" s="1095"/>
      <c r="EF41" s="1095"/>
      <c r="EG41" s="1095"/>
      <c r="EH41" s="1095"/>
      <c r="EI41" s="1095"/>
      <c r="EJ41" s="1095"/>
      <c r="EK41" s="1095"/>
      <c r="EL41" s="1095"/>
      <c r="EM41" s="1095"/>
      <c r="EN41" s="1095"/>
    </row>
    <row r="42" spans="1:144" s="1098" customFormat="1" ht="9.75" customHeight="1">
      <c r="A42" s="1121" t="s">
        <v>1604</v>
      </c>
      <c r="B42" s="1120">
        <v>189.32</v>
      </c>
      <c r="C42" s="1119">
        <v>99.2</v>
      </c>
      <c r="D42" s="1114">
        <v>119.64166666666667</v>
      </c>
      <c r="E42" s="1118">
        <v>118.3</v>
      </c>
      <c r="F42" s="1114">
        <v>116.3</v>
      </c>
      <c r="G42" s="1114">
        <v>114.9</v>
      </c>
      <c r="H42" s="1114">
        <v>112.7</v>
      </c>
      <c r="I42" s="1114">
        <v>113</v>
      </c>
      <c r="J42" s="1117">
        <v>33.512786002691797</v>
      </c>
      <c r="K42" s="1122">
        <v>20.606518817204289</v>
      </c>
      <c r="L42" s="1117">
        <v>18.063872255489017</v>
      </c>
      <c r="M42" s="1115">
        <v>14.581280788177338</v>
      </c>
      <c r="N42" s="1115">
        <v>10.480769230769226</v>
      </c>
      <c r="O42" s="1115">
        <v>1.4401440144014401</v>
      </c>
      <c r="P42" s="1122">
        <v>-1.0507880910682985</v>
      </c>
      <c r="Q42" s="1122">
        <v>0.26619343389529604</v>
      </c>
      <c r="R42" s="1095"/>
      <c r="S42" s="1095" t="s">
        <v>1408</v>
      </c>
      <c r="T42" s="1095"/>
      <c r="U42" s="1095"/>
      <c r="V42" s="1095"/>
      <c r="W42" s="1095"/>
      <c r="X42" s="1095"/>
      <c r="Y42" s="1095"/>
      <c r="Z42" s="1095"/>
      <c r="AA42" s="1095"/>
      <c r="AB42" s="1095"/>
      <c r="AC42" s="1095"/>
      <c r="AD42" s="1095"/>
      <c r="AE42" s="1095"/>
      <c r="AF42" s="1095"/>
      <c r="AG42" s="1095"/>
      <c r="AH42" s="1095"/>
      <c r="AI42" s="1095"/>
      <c r="AJ42" s="1095"/>
      <c r="AK42" s="1095"/>
      <c r="AL42" s="1095"/>
      <c r="AM42" s="1095"/>
      <c r="AN42" s="1095"/>
      <c r="AO42" s="1095"/>
      <c r="AP42" s="1095"/>
      <c r="AQ42" s="1095"/>
      <c r="AR42" s="1095"/>
      <c r="AS42" s="1095"/>
      <c r="AT42" s="1095"/>
      <c r="AU42" s="1095"/>
      <c r="AV42" s="1095"/>
      <c r="AW42" s="1095"/>
      <c r="AX42" s="1095"/>
      <c r="AY42" s="1095"/>
      <c r="AZ42" s="1095"/>
      <c r="BA42" s="1095"/>
      <c r="BB42" s="1095"/>
      <c r="BC42" s="1095"/>
      <c r="BD42" s="1095"/>
      <c r="BE42" s="1095"/>
      <c r="BF42" s="1095"/>
      <c r="BG42" s="1095"/>
      <c r="BH42" s="1095"/>
      <c r="BI42" s="1095"/>
      <c r="BJ42" s="1095"/>
      <c r="BK42" s="1095"/>
      <c r="BL42" s="1095"/>
      <c r="BM42" s="1095"/>
      <c r="BN42" s="1095"/>
      <c r="BO42" s="1095"/>
      <c r="BP42" s="1095"/>
      <c r="BQ42" s="1095"/>
      <c r="BR42" s="1095"/>
      <c r="BS42" s="1095"/>
      <c r="BT42" s="1095"/>
      <c r="BU42" s="1095"/>
      <c r="BV42" s="1095"/>
      <c r="BW42" s="1095"/>
      <c r="BX42" s="1095"/>
      <c r="BY42" s="1095"/>
      <c r="BZ42" s="1095"/>
      <c r="CA42" s="1095"/>
      <c r="CB42" s="1095"/>
      <c r="CC42" s="1095"/>
      <c r="CD42" s="1095"/>
      <c r="CE42" s="1095"/>
      <c r="CF42" s="1095"/>
      <c r="CG42" s="1095"/>
      <c r="CH42" s="1095"/>
      <c r="CI42" s="1095"/>
      <c r="CJ42" s="1095"/>
      <c r="CK42" s="1095"/>
      <c r="CL42" s="1095"/>
      <c r="CM42" s="1095"/>
      <c r="CN42" s="1095"/>
      <c r="CO42" s="1095"/>
      <c r="CP42" s="1095"/>
      <c r="CQ42" s="1095"/>
      <c r="CR42" s="1095"/>
      <c r="CS42" s="1095"/>
      <c r="CT42" s="1095"/>
      <c r="CU42" s="1095"/>
      <c r="CV42" s="1095"/>
      <c r="CW42" s="1095"/>
      <c r="CX42" s="1095"/>
      <c r="CY42" s="1095"/>
      <c r="CZ42" s="1095"/>
      <c r="DA42" s="1095"/>
      <c r="DB42" s="1095"/>
      <c r="DC42" s="1095"/>
      <c r="DD42" s="1095"/>
      <c r="DE42" s="1095"/>
      <c r="DF42" s="1095"/>
      <c r="DG42" s="1095"/>
      <c r="DH42" s="1095"/>
      <c r="DI42" s="1095"/>
      <c r="DJ42" s="1095"/>
      <c r="DK42" s="1095"/>
      <c r="DL42" s="1095"/>
      <c r="DM42" s="1095"/>
      <c r="DN42" s="1095"/>
      <c r="DO42" s="1095"/>
      <c r="DP42" s="1095"/>
      <c r="DQ42" s="1095"/>
      <c r="DR42" s="1095"/>
      <c r="DS42" s="1095"/>
      <c r="DT42" s="1095"/>
      <c r="DU42" s="1095"/>
      <c r="DV42" s="1095"/>
      <c r="DW42" s="1095"/>
      <c r="DX42" s="1095"/>
      <c r="DY42" s="1095"/>
      <c r="DZ42" s="1095"/>
      <c r="EA42" s="1095"/>
      <c r="EB42" s="1095"/>
      <c r="EC42" s="1095"/>
      <c r="ED42" s="1095"/>
      <c r="EE42" s="1095"/>
      <c r="EF42" s="1095"/>
      <c r="EG42" s="1095"/>
      <c r="EH42" s="1095"/>
      <c r="EI42" s="1095"/>
      <c r="EJ42" s="1095"/>
      <c r="EK42" s="1095"/>
      <c r="EL42" s="1095"/>
      <c r="EM42" s="1095"/>
      <c r="EN42" s="1095"/>
    </row>
    <row r="43" spans="1:144" s="1098" customFormat="1" ht="9.75" customHeight="1">
      <c r="A43" s="1121" t="s">
        <v>1596</v>
      </c>
      <c r="B43" s="1120">
        <v>74.849999999999994</v>
      </c>
      <c r="C43" s="1119">
        <v>107.7</v>
      </c>
      <c r="D43" s="1114">
        <v>130.91666666666666</v>
      </c>
      <c r="E43" s="1118">
        <v>134.30000000000001</v>
      </c>
      <c r="F43" s="1114">
        <v>134.80000000000001</v>
      </c>
      <c r="G43" s="1114">
        <v>132.19999999999999</v>
      </c>
      <c r="H43" s="1114">
        <v>130.6</v>
      </c>
      <c r="I43" s="1114">
        <v>131.80000000000001</v>
      </c>
      <c r="J43" s="1117">
        <v>15.434083601286176</v>
      </c>
      <c r="K43" s="1122">
        <v>21.556793562364589</v>
      </c>
      <c r="L43" s="1117">
        <v>23.664825046040534</v>
      </c>
      <c r="M43" s="1115">
        <v>23.669724770642219</v>
      </c>
      <c r="N43" s="1115">
        <v>20.181818181818159</v>
      </c>
      <c r="O43" s="1115">
        <v>12.199312714776624</v>
      </c>
      <c r="P43" s="1122">
        <v>7.9443079443079654</v>
      </c>
      <c r="Q43" s="1122">
        <v>0.91883614088823151</v>
      </c>
      <c r="R43" s="1095"/>
      <c r="S43" s="1095" t="s">
        <v>1408</v>
      </c>
      <c r="T43" s="1095"/>
      <c r="U43" s="1095"/>
      <c r="V43" s="1095"/>
      <c r="W43" s="1095"/>
      <c r="X43" s="1095"/>
      <c r="Y43" s="1095"/>
      <c r="Z43" s="1095"/>
      <c r="AA43" s="1095"/>
      <c r="AB43" s="1095"/>
      <c r="AC43" s="1095"/>
      <c r="AD43" s="1095"/>
      <c r="AE43" s="1095"/>
      <c r="AF43" s="1095"/>
      <c r="AG43" s="1095"/>
      <c r="AH43" s="1095"/>
      <c r="AI43" s="1095"/>
      <c r="AJ43" s="1095"/>
      <c r="AK43" s="1095"/>
      <c r="AL43" s="1095"/>
      <c r="AM43" s="1095"/>
      <c r="AN43" s="1095"/>
      <c r="AO43" s="1095"/>
      <c r="AP43" s="1095"/>
      <c r="AQ43" s="1095"/>
      <c r="AR43" s="1095"/>
      <c r="AS43" s="1095"/>
      <c r="AT43" s="1095"/>
      <c r="AU43" s="1095"/>
      <c r="AV43" s="1095"/>
      <c r="AW43" s="1095"/>
      <c r="AX43" s="1095"/>
      <c r="AY43" s="1095"/>
      <c r="AZ43" s="1095"/>
      <c r="BA43" s="1095"/>
      <c r="BB43" s="1095"/>
      <c r="BC43" s="1095"/>
      <c r="BD43" s="1095"/>
      <c r="BE43" s="1095"/>
      <c r="BF43" s="1095"/>
      <c r="BG43" s="1095"/>
      <c r="BH43" s="1095"/>
      <c r="BI43" s="1095"/>
      <c r="BJ43" s="1095"/>
      <c r="BK43" s="1095"/>
      <c r="BL43" s="1095"/>
      <c r="BM43" s="1095"/>
      <c r="BN43" s="1095"/>
      <c r="BO43" s="1095"/>
      <c r="BP43" s="1095"/>
      <c r="BQ43" s="1095"/>
      <c r="BR43" s="1095"/>
      <c r="BS43" s="1095"/>
      <c r="BT43" s="1095"/>
      <c r="BU43" s="1095"/>
      <c r="BV43" s="1095"/>
      <c r="BW43" s="1095"/>
      <c r="BX43" s="1095"/>
      <c r="BY43" s="1095"/>
      <c r="BZ43" s="1095"/>
      <c r="CA43" s="1095"/>
      <c r="CB43" s="1095"/>
      <c r="CC43" s="1095"/>
      <c r="CD43" s="1095"/>
      <c r="CE43" s="1095"/>
      <c r="CF43" s="1095"/>
      <c r="CG43" s="1095"/>
      <c r="CH43" s="1095"/>
      <c r="CI43" s="1095"/>
      <c r="CJ43" s="1095"/>
      <c r="CK43" s="1095"/>
      <c r="CL43" s="1095"/>
      <c r="CM43" s="1095"/>
      <c r="CN43" s="1095"/>
      <c r="CO43" s="1095"/>
      <c r="CP43" s="1095"/>
      <c r="CQ43" s="1095"/>
      <c r="CR43" s="1095"/>
      <c r="CS43" s="1095"/>
      <c r="CT43" s="1095"/>
      <c r="CU43" s="1095"/>
      <c r="CV43" s="1095"/>
      <c r="CW43" s="1095"/>
      <c r="CX43" s="1095"/>
      <c r="CY43" s="1095"/>
      <c r="CZ43" s="1095"/>
      <c r="DA43" s="1095"/>
      <c r="DB43" s="1095"/>
      <c r="DC43" s="1095"/>
      <c r="DD43" s="1095"/>
      <c r="DE43" s="1095"/>
      <c r="DF43" s="1095"/>
      <c r="DG43" s="1095"/>
      <c r="DH43" s="1095"/>
      <c r="DI43" s="1095"/>
      <c r="DJ43" s="1095"/>
      <c r="DK43" s="1095"/>
      <c r="DL43" s="1095"/>
      <c r="DM43" s="1095"/>
      <c r="DN43" s="1095"/>
      <c r="DO43" s="1095"/>
      <c r="DP43" s="1095"/>
      <c r="DQ43" s="1095"/>
      <c r="DR43" s="1095"/>
      <c r="DS43" s="1095"/>
      <c r="DT43" s="1095"/>
      <c r="DU43" s="1095"/>
      <c r="DV43" s="1095"/>
      <c r="DW43" s="1095"/>
      <c r="DX43" s="1095"/>
      <c r="DY43" s="1095"/>
      <c r="DZ43" s="1095"/>
      <c r="EA43" s="1095"/>
      <c r="EB43" s="1095"/>
      <c r="EC43" s="1095"/>
      <c r="ED43" s="1095"/>
      <c r="EE43" s="1095"/>
      <c r="EF43" s="1095"/>
      <c r="EG43" s="1095"/>
      <c r="EH43" s="1095"/>
      <c r="EI43" s="1095"/>
      <c r="EJ43" s="1095"/>
      <c r="EK43" s="1095"/>
      <c r="EL43" s="1095"/>
      <c r="EM43" s="1095"/>
      <c r="EN43" s="1095"/>
    </row>
    <row r="44" spans="1:144" s="1098" customFormat="1" ht="9.75" customHeight="1">
      <c r="A44" s="1121" t="s">
        <v>1603</v>
      </c>
      <c r="B44" s="1120">
        <v>11.32</v>
      </c>
      <c r="C44" s="1119">
        <v>100.3</v>
      </c>
      <c r="D44" s="1114">
        <v>112.29166666666669</v>
      </c>
      <c r="E44" s="1118">
        <v>117.7</v>
      </c>
      <c r="F44" s="1114">
        <v>113.5</v>
      </c>
      <c r="G44" s="1114">
        <v>111.6</v>
      </c>
      <c r="H44" s="1114">
        <v>106</v>
      </c>
      <c r="I44" s="1114">
        <v>108.9</v>
      </c>
      <c r="J44" s="1117">
        <v>20.119760479041915</v>
      </c>
      <c r="K44" s="1122">
        <v>11.955799268860105</v>
      </c>
      <c r="L44" s="1117">
        <v>14.605647517039912</v>
      </c>
      <c r="M44" s="1115">
        <v>9.2396535129932573</v>
      </c>
      <c r="N44" s="1115">
        <v>7.5144508670520196</v>
      </c>
      <c r="O44" s="1115">
        <v>2.514506769825914</v>
      </c>
      <c r="P44" s="1122">
        <v>1.8709073900841844</v>
      </c>
      <c r="Q44" s="1122">
        <v>2.7358490566037688</v>
      </c>
      <c r="R44" s="1095"/>
      <c r="S44" s="1095" t="s">
        <v>1408</v>
      </c>
      <c r="T44" s="1095"/>
      <c r="U44" s="1095"/>
      <c r="V44" s="1095"/>
      <c r="W44" s="1095"/>
      <c r="X44" s="1095"/>
      <c r="Y44" s="1095"/>
      <c r="Z44" s="1095"/>
      <c r="AA44" s="1095"/>
      <c r="AB44" s="1095"/>
      <c r="AC44" s="1095"/>
      <c r="AD44" s="1095"/>
      <c r="AE44" s="1095"/>
      <c r="AF44" s="1095"/>
      <c r="AG44" s="1095"/>
      <c r="AH44" s="1095"/>
      <c r="AI44" s="1095"/>
      <c r="AJ44" s="1095"/>
      <c r="AK44" s="1095"/>
      <c r="AL44" s="1095"/>
      <c r="AM44" s="1095"/>
      <c r="AN44" s="1095"/>
      <c r="AO44" s="1095"/>
      <c r="AP44" s="1095"/>
      <c r="AQ44" s="1095"/>
      <c r="AR44" s="1095"/>
      <c r="AS44" s="1095"/>
      <c r="AT44" s="1095"/>
      <c r="AU44" s="1095"/>
      <c r="AV44" s="1095"/>
      <c r="AW44" s="1095"/>
      <c r="AX44" s="1095"/>
      <c r="AY44" s="1095"/>
      <c r="AZ44" s="1095"/>
      <c r="BA44" s="1095"/>
      <c r="BB44" s="1095"/>
      <c r="BC44" s="1095"/>
      <c r="BD44" s="1095"/>
      <c r="BE44" s="1095"/>
      <c r="BF44" s="1095"/>
      <c r="BG44" s="1095"/>
      <c r="BH44" s="1095"/>
      <c r="BI44" s="1095"/>
      <c r="BJ44" s="1095"/>
      <c r="BK44" s="1095"/>
      <c r="BL44" s="1095"/>
      <c r="BM44" s="1095"/>
      <c r="BN44" s="1095"/>
      <c r="BO44" s="1095"/>
      <c r="BP44" s="1095"/>
      <c r="BQ44" s="1095"/>
      <c r="BR44" s="1095"/>
      <c r="BS44" s="1095"/>
      <c r="BT44" s="1095"/>
      <c r="BU44" s="1095"/>
      <c r="BV44" s="1095"/>
      <c r="BW44" s="1095"/>
      <c r="BX44" s="1095"/>
      <c r="BY44" s="1095"/>
      <c r="BZ44" s="1095"/>
      <c r="CA44" s="1095"/>
      <c r="CB44" s="1095"/>
      <c r="CC44" s="1095"/>
      <c r="CD44" s="1095"/>
      <c r="CE44" s="1095"/>
      <c r="CF44" s="1095"/>
      <c r="CG44" s="1095"/>
      <c r="CH44" s="1095"/>
      <c r="CI44" s="1095"/>
      <c r="CJ44" s="1095"/>
      <c r="CK44" s="1095"/>
      <c r="CL44" s="1095"/>
      <c r="CM44" s="1095"/>
      <c r="CN44" s="1095"/>
      <c r="CO44" s="1095"/>
      <c r="CP44" s="1095"/>
      <c r="CQ44" s="1095"/>
      <c r="CR44" s="1095"/>
      <c r="CS44" s="1095"/>
      <c r="CT44" s="1095"/>
      <c r="CU44" s="1095"/>
      <c r="CV44" s="1095"/>
      <c r="CW44" s="1095"/>
      <c r="CX44" s="1095"/>
      <c r="CY44" s="1095"/>
      <c r="CZ44" s="1095"/>
      <c r="DA44" s="1095"/>
      <c r="DB44" s="1095"/>
      <c r="DC44" s="1095"/>
      <c r="DD44" s="1095"/>
      <c r="DE44" s="1095"/>
      <c r="DF44" s="1095"/>
      <c r="DG44" s="1095"/>
      <c r="DH44" s="1095"/>
      <c r="DI44" s="1095"/>
      <c r="DJ44" s="1095"/>
      <c r="DK44" s="1095"/>
      <c r="DL44" s="1095"/>
      <c r="DM44" s="1095"/>
      <c r="DN44" s="1095"/>
      <c r="DO44" s="1095"/>
      <c r="DP44" s="1095"/>
      <c r="DQ44" s="1095"/>
      <c r="DR44" s="1095"/>
      <c r="DS44" s="1095"/>
      <c r="DT44" s="1095"/>
      <c r="DU44" s="1095"/>
      <c r="DV44" s="1095"/>
      <c r="DW44" s="1095"/>
      <c r="DX44" s="1095"/>
      <c r="DY44" s="1095"/>
      <c r="DZ44" s="1095"/>
      <c r="EA44" s="1095"/>
      <c r="EB44" s="1095"/>
      <c r="EC44" s="1095"/>
      <c r="ED44" s="1095"/>
      <c r="EE44" s="1095"/>
      <c r="EF44" s="1095"/>
      <c r="EG44" s="1095"/>
      <c r="EH44" s="1095"/>
      <c r="EI44" s="1095"/>
      <c r="EJ44" s="1095"/>
      <c r="EK44" s="1095"/>
      <c r="EL44" s="1095"/>
      <c r="EM44" s="1095"/>
      <c r="EN44" s="1095"/>
    </row>
    <row r="45" spans="1:144" s="1098" customFormat="1" ht="9.75" customHeight="1">
      <c r="A45" s="1121" t="s">
        <v>1602</v>
      </c>
      <c r="B45" s="1120">
        <v>63.53</v>
      </c>
      <c r="C45" s="1119">
        <v>109</v>
      </c>
      <c r="D45" s="1114">
        <v>134.25</v>
      </c>
      <c r="E45" s="1118">
        <v>137.30000000000001</v>
      </c>
      <c r="F45" s="1114">
        <v>138.6</v>
      </c>
      <c r="G45" s="1114">
        <v>135.9</v>
      </c>
      <c r="H45" s="1114">
        <v>134.9</v>
      </c>
      <c r="I45" s="1114">
        <v>135.9</v>
      </c>
      <c r="J45" s="1117">
        <v>14.736842105263165</v>
      </c>
      <c r="K45" s="1122">
        <v>23.165137614678898</v>
      </c>
      <c r="L45" s="1117">
        <v>25.273722627737243</v>
      </c>
      <c r="M45" s="1115">
        <v>26.114649681528661</v>
      </c>
      <c r="N45" s="1115">
        <v>22.212230215827333</v>
      </c>
      <c r="O45" s="1115">
        <v>13.647851727042962</v>
      </c>
      <c r="P45" s="1122">
        <v>8.8942307692307736</v>
      </c>
      <c r="Q45" s="1122">
        <v>0.74128984432913114</v>
      </c>
      <c r="R45" s="1095"/>
      <c r="S45" s="1095" t="s">
        <v>1408</v>
      </c>
      <c r="T45" s="1095"/>
      <c r="U45" s="1095"/>
      <c r="V45" s="1095"/>
      <c r="W45" s="1095"/>
      <c r="X45" s="1095"/>
      <c r="Y45" s="1095"/>
      <c r="Z45" s="1095"/>
      <c r="AA45" s="1095"/>
      <c r="AB45" s="1095"/>
      <c r="AC45" s="1095"/>
      <c r="AD45" s="1095"/>
      <c r="AE45" s="1095"/>
      <c r="AF45" s="1095"/>
      <c r="AG45" s="1095"/>
      <c r="AH45" s="1095"/>
      <c r="AI45" s="1095"/>
      <c r="AJ45" s="1095"/>
      <c r="AK45" s="1095"/>
      <c r="AL45" s="1095"/>
      <c r="AM45" s="1095"/>
      <c r="AN45" s="1095"/>
      <c r="AO45" s="1095"/>
      <c r="AP45" s="1095"/>
      <c r="AQ45" s="1095"/>
      <c r="AR45" s="1095"/>
      <c r="AS45" s="1095"/>
      <c r="AT45" s="1095"/>
      <c r="AU45" s="1095"/>
      <c r="AV45" s="1095"/>
      <c r="AW45" s="1095"/>
      <c r="AX45" s="1095"/>
      <c r="AY45" s="1095"/>
      <c r="AZ45" s="1095"/>
      <c r="BA45" s="1095"/>
      <c r="BB45" s="1095"/>
      <c r="BC45" s="1095"/>
      <c r="BD45" s="1095"/>
      <c r="BE45" s="1095"/>
      <c r="BF45" s="1095"/>
      <c r="BG45" s="1095"/>
      <c r="BH45" s="1095"/>
      <c r="BI45" s="1095"/>
      <c r="BJ45" s="1095"/>
      <c r="BK45" s="1095"/>
      <c r="BL45" s="1095"/>
      <c r="BM45" s="1095"/>
      <c r="BN45" s="1095"/>
      <c r="BO45" s="1095"/>
      <c r="BP45" s="1095"/>
      <c r="BQ45" s="1095"/>
      <c r="BR45" s="1095"/>
      <c r="BS45" s="1095"/>
      <c r="BT45" s="1095"/>
      <c r="BU45" s="1095"/>
      <c r="BV45" s="1095"/>
      <c r="BW45" s="1095"/>
      <c r="BX45" s="1095"/>
      <c r="BY45" s="1095"/>
      <c r="BZ45" s="1095"/>
      <c r="CA45" s="1095"/>
      <c r="CB45" s="1095"/>
      <c r="CC45" s="1095"/>
      <c r="CD45" s="1095"/>
      <c r="CE45" s="1095"/>
      <c r="CF45" s="1095"/>
      <c r="CG45" s="1095"/>
      <c r="CH45" s="1095"/>
      <c r="CI45" s="1095"/>
      <c r="CJ45" s="1095"/>
      <c r="CK45" s="1095"/>
      <c r="CL45" s="1095"/>
      <c r="CM45" s="1095"/>
      <c r="CN45" s="1095"/>
      <c r="CO45" s="1095"/>
      <c r="CP45" s="1095"/>
      <c r="CQ45" s="1095"/>
      <c r="CR45" s="1095"/>
      <c r="CS45" s="1095"/>
      <c r="CT45" s="1095"/>
      <c r="CU45" s="1095"/>
      <c r="CV45" s="1095"/>
      <c r="CW45" s="1095"/>
      <c r="CX45" s="1095"/>
      <c r="CY45" s="1095"/>
      <c r="CZ45" s="1095"/>
      <c r="DA45" s="1095"/>
      <c r="DB45" s="1095"/>
      <c r="DC45" s="1095"/>
      <c r="DD45" s="1095"/>
      <c r="DE45" s="1095"/>
      <c r="DF45" s="1095"/>
      <c r="DG45" s="1095"/>
      <c r="DH45" s="1095"/>
      <c r="DI45" s="1095"/>
      <c r="DJ45" s="1095"/>
      <c r="DK45" s="1095"/>
      <c r="DL45" s="1095"/>
      <c r="DM45" s="1095"/>
      <c r="DN45" s="1095"/>
      <c r="DO45" s="1095"/>
      <c r="DP45" s="1095"/>
      <c r="DQ45" s="1095"/>
      <c r="DR45" s="1095"/>
      <c r="DS45" s="1095"/>
      <c r="DT45" s="1095"/>
      <c r="DU45" s="1095"/>
      <c r="DV45" s="1095"/>
      <c r="DW45" s="1095"/>
      <c r="DX45" s="1095"/>
      <c r="DY45" s="1095"/>
      <c r="DZ45" s="1095"/>
      <c r="EA45" s="1095"/>
      <c r="EB45" s="1095"/>
      <c r="EC45" s="1095"/>
      <c r="ED45" s="1095"/>
      <c r="EE45" s="1095"/>
      <c r="EF45" s="1095"/>
      <c r="EG45" s="1095"/>
      <c r="EH45" s="1095"/>
      <c r="EI45" s="1095"/>
      <c r="EJ45" s="1095"/>
      <c r="EK45" s="1095"/>
      <c r="EL45" s="1095"/>
      <c r="EM45" s="1095"/>
      <c r="EN45" s="1095"/>
    </row>
    <row r="46" spans="1:144" s="1098" customFormat="1" ht="9.75" customHeight="1">
      <c r="A46" s="1121" t="s">
        <v>1595</v>
      </c>
      <c r="B46" s="1120">
        <v>114.47</v>
      </c>
      <c r="C46" s="1119">
        <v>93.6</v>
      </c>
      <c r="D46" s="1114">
        <v>112.26666666666667</v>
      </c>
      <c r="E46" s="1118">
        <v>107.8</v>
      </c>
      <c r="F46" s="1114">
        <v>104.2</v>
      </c>
      <c r="G46" s="1114">
        <v>103.6</v>
      </c>
      <c r="H46" s="1114">
        <v>101</v>
      </c>
      <c r="I46" s="1114">
        <v>100.7</v>
      </c>
      <c r="J46" s="1117">
        <v>51.456310679611647</v>
      </c>
      <c r="K46" s="1122">
        <v>19.943019943019948</v>
      </c>
      <c r="L46" s="1117">
        <v>13.713080168776372</v>
      </c>
      <c r="M46" s="1115">
        <v>7.9792746113989637</v>
      </c>
      <c r="N46" s="1115">
        <v>3.5999999999999943</v>
      </c>
      <c r="O46" s="1115">
        <v>-6.1338289962825172</v>
      </c>
      <c r="P46" s="1122">
        <v>-7.6146788990825627</v>
      </c>
      <c r="Q46" s="1122">
        <v>-0.29702970297029196</v>
      </c>
      <c r="R46" s="1095"/>
      <c r="S46" s="1095" t="s">
        <v>1408</v>
      </c>
      <c r="T46" s="1095"/>
      <c r="U46" s="1095"/>
      <c r="V46" s="1095"/>
      <c r="W46" s="1095"/>
      <c r="X46" s="1095"/>
      <c r="Y46" s="1095"/>
      <c r="Z46" s="1095"/>
      <c r="AA46" s="1095"/>
      <c r="AB46" s="1095"/>
      <c r="AC46" s="1095"/>
      <c r="AD46" s="1095"/>
      <c r="AE46" s="1095"/>
      <c r="AF46" s="1095"/>
      <c r="AG46" s="1095"/>
      <c r="AH46" s="1095"/>
      <c r="AI46" s="1095"/>
      <c r="AJ46" s="1095"/>
      <c r="AK46" s="1095"/>
      <c r="AL46" s="1095"/>
      <c r="AM46" s="1095"/>
      <c r="AN46" s="1095"/>
      <c r="AO46" s="1095"/>
      <c r="AP46" s="1095"/>
      <c r="AQ46" s="1095"/>
      <c r="AR46" s="1095"/>
      <c r="AS46" s="1095"/>
      <c r="AT46" s="1095"/>
      <c r="AU46" s="1095"/>
      <c r="AV46" s="1095"/>
      <c r="AW46" s="1095"/>
      <c r="AX46" s="1095"/>
      <c r="AY46" s="1095"/>
      <c r="AZ46" s="1095"/>
      <c r="BA46" s="1095"/>
      <c r="BB46" s="1095"/>
      <c r="BC46" s="1095"/>
      <c r="BD46" s="1095"/>
      <c r="BE46" s="1095"/>
      <c r="BF46" s="1095"/>
      <c r="BG46" s="1095"/>
      <c r="BH46" s="1095"/>
      <c r="BI46" s="1095"/>
      <c r="BJ46" s="1095"/>
      <c r="BK46" s="1095"/>
      <c r="BL46" s="1095"/>
      <c r="BM46" s="1095"/>
      <c r="BN46" s="1095"/>
      <c r="BO46" s="1095"/>
      <c r="BP46" s="1095"/>
      <c r="BQ46" s="1095"/>
      <c r="BR46" s="1095"/>
      <c r="BS46" s="1095"/>
      <c r="BT46" s="1095"/>
      <c r="BU46" s="1095"/>
      <c r="BV46" s="1095"/>
      <c r="BW46" s="1095"/>
      <c r="BX46" s="1095"/>
      <c r="BY46" s="1095"/>
      <c r="BZ46" s="1095"/>
      <c r="CA46" s="1095"/>
      <c r="CB46" s="1095"/>
      <c r="CC46" s="1095"/>
      <c r="CD46" s="1095"/>
      <c r="CE46" s="1095"/>
      <c r="CF46" s="1095"/>
      <c r="CG46" s="1095"/>
      <c r="CH46" s="1095"/>
      <c r="CI46" s="1095"/>
      <c r="CJ46" s="1095"/>
      <c r="CK46" s="1095"/>
      <c r="CL46" s="1095"/>
      <c r="CM46" s="1095"/>
      <c r="CN46" s="1095"/>
      <c r="CO46" s="1095"/>
      <c r="CP46" s="1095"/>
      <c r="CQ46" s="1095"/>
      <c r="CR46" s="1095"/>
      <c r="CS46" s="1095"/>
      <c r="CT46" s="1095"/>
      <c r="CU46" s="1095"/>
      <c r="CV46" s="1095"/>
      <c r="CW46" s="1095"/>
      <c r="CX46" s="1095"/>
      <c r="CY46" s="1095"/>
      <c r="CZ46" s="1095"/>
      <c r="DA46" s="1095"/>
      <c r="DB46" s="1095"/>
      <c r="DC46" s="1095"/>
      <c r="DD46" s="1095"/>
      <c r="DE46" s="1095"/>
      <c r="DF46" s="1095"/>
      <c r="DG46" s="1095"/>
      <c r="DH46" s="1095"/>
      <c r="DI46" s="1095"/>
      <c r="DJ46" s="1095"/>
      <c r="DK46" s="1095"/>
      <c r="DL46" s="1095"/>
      <c r="DM46" s="1095"/>
      <c r="DN46" s="1095"/>
      <c r="DO46" s="1095"/>
      <c r="DP46" s="1095"/>
      <c r="DQ46" s="1095"/>
      <c r="DR46" s="1095"/>
      <c r="DS46" s="1095"/>
      <c r="DT46" s="1095"/>
      <c r="DU46" s="1095"/>
      <c r="DV46" s="1095"/>
      <c r="DW46" s="1095"/>
      <c r="DX46" s="1095"/>
      <c r="DY46" s="1095"/>
      <c r="DZ46" s="1095"/>
      <c r="EA46" s="1095"/>
      <c r="EB46" s="1095"/>
      <c r="EC46" s="1095"/>
      <c r="ED46" s="1095"/>
      <c r="EE46" s="1095"/>
      <c r="EF46" s="1095"/>
      <c r="EG46" s="1095"/>
      <c r="EH46" s="1095"/>
      <c r="EI46" s="1095"/>
      <c r="EJ46" s="1095"/>
      <c r="EK46" s="1095"/>
      <c r="EL46" s="1095"/>
      <c r="EM46" s="1095"/>
      <c r="EN46" s="1095"/>
    </row>
    <row r="47" spans="1:144" s="1098" customFormat="1" ht="9.75" customHeight="1">
      <c r="A47" s="1121" t="s">
        <v>1601</v>
      </c>
      <c r="B47" s="1120">
        <v>58.26</v>
      </c>
      <c r="C47" s="1119">
        <v>96.3</v>
      </c>
      <c r="D47" s="1114">
        <v>115.40833333333332</v>
      </c>
      <c r="E47" s="1118">
        <v>109.5</v>
      </c>
      <c r="F47" s="1114">
        <v>107.8</v>
      </c>
      <c r="G47" s="1114">
        <v>105.1</v>
      </c>
      <c r="H47" s="1114">
        <v>102</v>
      </c>
      <c r="I47" s="1114">
        <v>104.7</v>
      </c>
      <c r="J47" s="1117">
        <v>71.149289099526044</v>
      </c>
      <c r="K47" s="1122">
        <v>19.842506057459318</v>
      </c>
      <c r="L47" s="1117">
        <v>12.770339855818747</v>
      </c>
      <c r="M47" s="1115">
        <v>7.1570576540755582</v>
      </c>
      <c r="N47" s="1115">
        <v>1.5458937198067702</v>
      </c>
      <c r="O47" s="1115">
        <v>-8.6839749328558611</v>
      </c>
      <c r="P47" s="1122">
        <v>-6.6844919786096284</v>
      </c>
      <c r="Q47" s="1122">
        <v>2.6470588235294059</v>
      </c>
      <c r="R47" s="1095"/>
      <c r="S47" s="1095" t="s">
        <v>1408</v>
      </c>
      <c r="T47" s="1095"/>
      <c r="U47" s="1095"/>
      <c r="V47" s="1095"/>
      <c r="W47" s="1095"/>
      <c r="X47" s="1095"/>
      <c r="Y47" s="1095"/>
      <c r="Z47" s="1095"/>
      <c r="AA47" s="1095"/>
      <c r="AB47" s="1095"/>
      <c r="AC47" s="1095"/>
      <c r="AD47" s="1095"/>
      <c r="AE47" s="1095"/>
      <c r="AF47" s="1095"/>
      <c r="AG47" s="1095"/>
      <c r="AH47" s="1095"/>
      <c r="AI47" s="1095"/>
      <c r="AJ47" s="1095"/>
      <c r="AK47" s="1095"/>
      <c r="AL47" s="1095"/>
      <c r="AM47" s="1095"/>
      <c r="AN47" s="1095"/>
      <c r="AO47" s="1095"/>
      <c r="AP47" s="1095"/>
      <c r="AQ47" s="1095"/>
      <c r="AR47" s="1095"/>
      <c r="AS47" s="1095"/>
      <c r="AT47" s="1095"/>
      <c r="AU47" s="1095"/>
      <c r="AV47" s="1095"/>
      <c r="AW47" s="1095"/>
      <c r="AX47" s="1095"/>
      <c r="AY47" s="1095"/>
      <c r="AZ47" s="1095"/>
      <c r="BA47" s="1095"/>
      <c r="BB47" s="1095"/>
      <c r="BC47" s="1095"/>
      <c r="BD47" s="1095"/>
      <c r="BE47" s="1095"/>
      <c r="BF47" s="1095"/>
      <c r="BG47" s="1095"/>
      <c r="BH47" s="1095"/>
      <c r="BI47" s="1095"/>
      <c r="BJ47" s="1095"/>
      <c r="BK47" s="1095"/>
      <c r="BL47" s="1095"/>
      <c r="BM47" s="1095"/>
      <c r="BN47" s="1095"/>
      <c r="BO47" s="1095"/>
      <c r="BP47" s="1095"/>
      <c r="BQ47" s="1095"/>
      <c r="BR47" s="1095"/>
      <c r="BS47" s="1095"/>
      <c r="BT47" s="1095"/>
      <c r="BU47" s="1095"/>
      <c r="BV47" s="1095"/>
      <c r="BW47" s="1095"/>
      <c r="BX47" s="1095"/>
      <c r="BY47" s="1095"/>
      <c r="BZ47" s="1095"/>
      <c r="CA47" s="1095"/>
      <c r="CB47" s="1095"/>
      <c r="CC47" s="1095"/>
      <c r="CD47" s="1095"/>
      <c r="CE47" s="1095"/>
      <c r="CF47" s="1095"/>
      <c r="CG47" s="1095"/>
      <c r="CH47" s="1095"/>
      <c r="CI47" s="1095"/>
      <c r="CJ47" s="1095"/>
      <c r="CK47" s="1095"/>
      <c r="CL47" s="1095"/>
      <c r="CM47" s="1095"/>
      <c r="CN47" s="1095"/>
      <c r="CO47" s="1095"/>
      <c r="CP47" s="1095"/>
      <c r="CQ47" s="1095"/>
      <c r="CR47" s="1095"/>
      <c r="CS47" s="1095"/>
      <c r="CT47" s="1095"/>
      <c r="CU47" s="1095"/>
      <c r="CV47" s="1095"/>
      <c r="CW47" s="1095"/>
      <c r="CX47" s="1095"/>
      <c r="CY47" s="1095"/>
      <c r="CZ47" s="1095"/>
      <c r="DA47" s="1095"/>
      <c r="DB47" s="1095"/>
      <c r="DC47" s="1095"/>
      <c r="DD47" s="1095"/>
      <c r="DE47" s="1095"/>
      <c r="DF47" s="1095"/>
      <c r="DG47" s="1095"/>
      <c r="DH47" s="1095"/>
      <c r="DI47" s="1095"/>
      <c r="DJ47" s="1095"/>
      <c r="DK47" s="1095"/>
      <c r="DL47" s="1095"/>
      <c r="DM47" s="1095"/>
      <c r="DN47" s="1095"/>
      <c r="DO47" s="1095"/>
      <c r="DP47" s="1095"/>
      <c r="DQ47" s="1095"/>
      <c r="DR47" s="1095"/>
      <c r="DS47" s="1095"/>
      <c r="DT47" s="1095"/>
      <c r="DU47" s="1095"/>
      <c r="DV47" s="1095"/>
      <c r="DW47" s="1095"/>
      <c r="DX47" s="1095"/>
      <c r="DY47" s="1095"/>
      <c r="DZ47" s="1095"/>
      <c r="EA47" s="1095"/>
      <c r="EB47" s="1095"/>
      <c r="EC47" s="1095"/>
      <c r="ED47" s="1095"/>
      <c r="EE47" s="1095"/>
      <c r="EF47" s="1095"/>
      <c r="EG47" s="1095"/>
      <c r="EH47" s="1095"/>
      <c r="EI47" s="1095"/>
      <c r="EJ47" s="1095"/>
      <c r="EK47" s="1095"/>
      <c r="EL47" s="1095"/>
      <c r="EM47" s="1095"/>
      <c r="EN47" s="1095"/>
    </row>
    <row r="48" spans="1:144" s="1098" customFormat="1" ht="9.75" customHeight="1">
      <c r="A48" s="1129" t="s">
        <v>1600</v>
      </c>
      <c r="B48" s="1128">
        <v>47.35</v>
      </c>
      <c r="C48" s="1119">
        <v>95</v>
      </c>
      <c r="D48" s="1114">
        <v>114.64166666666667</v>
      </c>
      <c r="E48" s="1118">
        <v>112</v>
      </c>
      <c r="F48" s="1114">
        <v>106</v>
      </c>
      <c r="G48" s="1114">
        <v>107.3</v>
      </c>
      <c r="H48" s="1114">
        <v>104.8</v>
      </c>
      <c r="I48" s="1114">
        <v>101.2</v>
      </c>
      <c r="J48" s="1117">
        <v>35.327635327635335</v>
      </c>
      <c r="K48" s="1122">
        <v>20.675438596491219</v>
      </c>
      <c r="L48" s="1117">
        <v>14.871794871794876</v>
      </c>
      <c r="M48" s="1115">
        <v>9.6173733195449813</v>
      </c>
      <c r="N48" s="1115">
        <v>6.2376237623762307</v>
      </c>
      <c r="O48" s="1115">
        <v>-2.238805970149258</v>
      </c>
      <c r="P48" s="1122">
        <v>-9.6428571428571388</v>
      </c>
      <c r="Q48" s="1122">
        <v>-3.4351145038167914</v>
      </c>
      <c r="R48" s="1095"/>
      <c r="S48" s="1095" t="s">
        <v>1408</v>
      </c>
      <c r="T48" s="1095"/>
      <c r="U48" s="1095"/>
      <c r="V48" s="1095"/>
      <c r="W48" s="1095"/>
      <c r="X48" s="1095"/>
      <c r="Y48" s="1095"/>
      <c r="Z48" s="1095"/>
      <c r="AA48" s="1095"/>
      <c r="AB48" s="1095"/>
      <c r="AC48" s="1095"/>
      <c r="AD48" s="1095"/>
      <c r="AE48" s="1095"/>
      <c r="AF48" s="1095"/>
      <c r="AG48" s="1095"/>
      <c r="AH48" s="1095"/>
      <c r="AI48" s="1095"/>
      <c r="AJ48" s="1095"/>
      <c r="AK48" s="1095"/>
      <c r="AL48" s="1095"/>
      <c r="AM48" s="1095"/>
      <c r="AN48" s="1095"/>
      <c r="AO48" s="1095"/>
      <c r="AP48" s="1095"/>
      <c r="AQ48" s="1095"/>
      <c r="AR48" s="1095"/>
      <c r="AS48" s="1095"/>
      <c r="AT48" s="1095"/>
      <c r="AU48" s="1095"/>
      <c r="AV48" s="1095"/>
      <c r="AW48" s="1095"/>
      <c r="AX48" s="1095"/>
      <c r="AY48" s="1095"/>
      <c r="AZ48" s="1095"/>
      <c r="BA48" s="1095"/>
      <c r="BB48" s="1095"/>
      <c r="BC48" s="1095"/>
      <c r="BD48" s="1095"/>
      <c r="BE48" s="1095"/>
      <c r="BF48" s="1095"/>
      <c r="BG48" s="1095"/>
      <c r="BH48" s="1095"/>
      <c r="BI48" s="1095"/>
      <c r="BJ48" s="1095"/>
      <c r="BK48" s="1095"/>
      <c r="BL48" s="1095"/>
      <c r="BM48" s="1095"/>
      <c r="BN48" s="1095"/>
      <c r="BO48" s="1095"/>
      <c r="BP48" s="1095"/>
      <c r="BQ48" s="1095"/>
      <c r="BR48" s="1095"/>
      <c r="BS48" s="1095"/>
      <c r="BT48" s="1095"/>
      <c r="BU48" s="1095"/>
      <c r="BV48" s="1095"/>
      <c r="BW48" s="1095"/>
      <c r="BX48" s="1095"/>
      <c r="BY48" s="1095"/>
      <c r="BZ48" s="1095"/>
      <c r="CA48" s="1095"/>
      <c r="CB48" s="1095"/>
      <c r="CC48" s="1095"/>
      <c r="CD48" s="1095"/>
      <c r="CE48" s="1095"/>
      <c r="CF48" s="1095"/>
      <c r="CG48" s="1095"/>
      <c r="CH48" s="1095"/>
      <c r="CI48" s="1095"/>
      <c r="CJ48" s="1095"/>
      <c r="CK48" s="1095"/>
      <c r="CL48" s="1095"/>
      <c r="CM48" s="1095"/>
      <c r="CN48" s="1095"/>
      <c r="CO48" s="1095"/>
      <c r="CP48" s="1095"/>
      <c r="CQ48" s="1095"/>
      <c r="CR48" s="1095"/>
      <c r="CS48" s="1095"/>
      <c r="CT48" s="1095"/>
      <c r="CU48" s="1095"/>
      <c r="CV48" s="1095"/>
      <c r="CW48" s="1095"/>
      <c r="CX48" s="1095"/>
      <c r="CY48" s="1095"/>
      <c r="CZ48" s="1095"/>
      <c r="DA48" s="1095"/>
      <c r="DB48" s="1095"/>
      <c r="DC48" s="1095"/>
      <c r="DD48" s="1095"/>
      <c r="DE48" s="1095"/>
      <c r="DF48" s="1095"/>
      <c r="DG48" s="1095"/>
      <c r="DH48" s="1095"/>
      <c r="DI48" s="1095"/>
      <c r="DJ48" s="1095"/>
      <c r="DK48" s="1095"/>
      <c r="DL48" s="1095"/>
      <c r="DM48" s="1095"/>
      <c r="DN48" s="1095"/>
      <c r="DO48" s="1095"/>
      <c r="DP48" s="1095"/>
      <c r="DQ48" s="1095"/>
      <c r="DR48" s="1095"/>
      <c r="DS48" s="1095"/>
      <c r="DT48" s="1095"/>
      <c r="DU48" s="1095"/>
      <c r="DV48" s="1095"/>
      <c r="DW48" s="1095"/>
      <c r="DX48" s="1095"/>
      <c r="DY48" s="1095"/>
      <c r="DZ48" s="1095"/>
      <c r="EA48" s="1095"/>
      <c r="EB48" s="1095"/>
      <c r="EC48" s="1095"/>
      <c r="ED48" s="1095"/>
      <c r="EE48" s="1095"/>
      <c r="EF48" s="1095"/>
      <c r="EG48" s="1095"/>
      <c r="EH48" s="1095"/>
      <c r="EI48" s="1095"/>
      <c r="EJ48" s="1095"/>
      <c r="EK48" s="1095"/>
      <c r="EL48" s="1095"/>
      <c r="EM48" s="1095"/>
      <c r="EN48" s="1095"/>
    </row>
    <row r="49" spans="1:144" s="1098" customFormat="1" ht="9.75" customHeight="1">
      <c r="A49" s="1121" t="s">
        <v>1599</v>
      </c>
      <c r="B49" s="1120">
        <v>8.86</v>
      </c>
      <c r="C49" s="1119">
        <v>68.3</v>
      </c>
      <c r="D49" s="1114">
        <v>78.899999999999991</v>
      </c>
      <c r="E49" s="1118">
        <v>73.8</v>
      </c>
      <c r="F49" s="1114">
        <v>70.599999999999994</v>
      </c>
      <c r="G49" s="1114">
        <v>73.7</v>
      </c>
      <c r="H49" s="1114">
        <v>74.099999999999994</v>
      </c>
      <c r="I49" s="1114">
        <v>71.8</v>
      </c>
      <c r="J49" s="1117">
        <v>26.481481481481481</v>
      </c>
      <c r="K49" s="1122">
        <v>15.519765739385051</v>
      </c>
      <c r="L49" s="1117">
        <v>13.190184049079747</v>
      </c>
      <c r="M49" s="1115">
        <v>1.5827338129496269</v>
      </c>
      <c r="N49" s="1115">
        <v>3.2212885154061581</v>
      </c>
      <c r="O49" s="1115">
        <v>-9.8540145985401608</v>
      </c>
      <c r="P49" s="1122">
        <v>-0.96551724137931672</v>
      </c>
      <c r="Q49" s="1122">
        <v>-3.1039136302294139</v>
      </c>
      <c r="R49" s="1095"/>
      <c r="S49" s="1095" t="s">
        <v>1408</v>
      </c>
      <c r="T49" s="1095"/>
      <c r="U49" s="1095"/>
      <c r="V49" s="1095"/>
      <c r="W49" s="1095"/>
      <c r="X49" s="1095"/>
      <c r="Y49" s="1095"/>
      <c r="Z49" s="1095"/>
      <c r="AA49" s="1095"/>
      <c r="AB49" s="1095"/>
      <c r="AC49" s="1095"/>
      <c r="AD49" s="1095"/>
      <c r="AE49" s="1095"/>
      <c r="AF49" s="1095"/>
      <c r="AG49" s="1095"/>
      <c r="AH49" s="1095"/>
      <c r="AI49" s="1095"/>
      <c r="AJ49" s="1095"/>
      <c r="AK49" s="1095"/>
      <c r="AL49" s="1095"/>
      <c r="AM49" s="1095"/>
      <c r="AN49" s="1095"/>
      <c r="AO49" s="1095"/>
      <c r="AP49" s="1095"/>
      <c r="AQ49" s="1095"/>
      <c r="AR49" s="1095"/>
      <c r="AS49" s="1095"/>
      <c r="AT49" s="1095"/>
      <c r="AU49" s="1095"/>
      <c r="AV49" s="1095"/>
      <c r="AW49" s="1095"/>
      <c r="AX49" s="1095"/>
      <c r="AY49" s="1095"/>
      <c r="AZ49" s="1095"/>
      <c r="BA49" s="1095"/>
      <c r="BB49" s="1095"/>
      <c r="BC49" s="1095"/>
      <c r="BD49" s="1095"/>
      <c r="BE49" s="1095"/>
      <c r="BF49" s="1095"/>
      <c r="BG49" s="1095"/>
      <c r="BH49" s="1095"/>
      <c r="BI49" s="1095"/>
      <c r="BJ49" s="1095"/>
      <c r="BK49" s="1095"/>
      <c r="BL49" s="1095"/>
      <c r="BM49" s="1095"/>
      <c r="BN49" s="1095"/>
      <c r="BO49" s="1095"/>
      <c r="BP49" s="1095"/>
      <c r="BQ49" s="1095"/>
      <c r="BR49" s="1095"/>
      <c r="BS49" s="1095"/>
      <c r="BT49" s="1095"/>
      <c r="BU49" s="1095"/>
      <c r="BV49" s="1095"/>
      <c r="BW49" s="1095"/>
      <c r="BX49" s="1095"/>
      <c r="BY49" s="1095"/>
      <c r="BZ49" s="1095"/>
      <c r="CA49" s="1095"/>
      <c r="CB49" s="1095"/>
      <c r="CC49" s="1095"/>
      <c r="CD49" s="1095"/>
      <c r="CE49" s="1095"/>
      <c r="CF49" s="1095"/>
      <c r="CG49" s="1095"/>
      <c r="CH49" s="1095"/>
      <c r="CI49" s="1095"/>
      <c r="CJ49" s="1095"/>
      <c r="CK49" s="1095"/>
      <c r="CL49" s="1095"/>
      <c r="CM49" s="1095"/>
      <c r="CN49" s="1095"/>
      <c r="CO49" s="1095"/>
      <c r="CP49" s="1095"/>
      <c r="CQ49" s="1095"/>
      <c r="CR49" s="1095"/>
      <c r="CS49" s="1095"/>
      <c r="CT49" s="1095"/>
      <c r="CU49" s="1095"/>
      <c r="CV49" s="1095"/>
      <c r="CW49" s="1095"/>
      <c r="CX49" s="1095"/>
      <c r="CY49" s="1095"/>
      <c r="CZ49" s="1095"/>
      <c r="DA49" s="1095"/>
      <c r="DB49" s="1095"/>
      <c r="DC49" s="1095"/>
      <c r="DD49" s="1095"/>
      <c r="DE49" s="1095"/>
      <c r="DF49" s="1095"/>
      <c r="DG49" s="1095"/>
      <c r="DH49" s="1095"/>
      <c r="DI49" s="1095"/>
      <c r="DJ49" s="1095"/>
      <c r="DK49" s="1095"/>
      <c r="DL49" s="1095"/>
      <c r="DM49" s="1095"/>
      <c r="DN49" s="1095"/>
      <c r="DO49" s="1095"/>
      <c r="DP49" s="1095"/>
      <c r="DQ49" s="1095"/>
      <c r="DR49" s="1095"/>
      <c r="DS49" s="1095"/>
      <c r="DT49" s="1095"/>
      <c r="DU49" s="1095"/>
      <c r="DV49" s="1095"/>
      <c r="DW49" s="1095"/>
      <c r="DX49" s="1095"/>
      <c r="DY49" s="1095"/>
      <c r="DZ49" s="1095"/>
      <c r="EA49" s="1095"/>
      <c r="EB49" s="1095"/>
      <c r="EC49" s="1095"/>
      <c r="ED49" s="1095"/>
      <c r="EE49" s="1095"/>
      <c r="EF49" s="1095"/>
      <c r="EG49" s="1095"/>
      <c r="EH49" s="1095"/>
      <c r="EI49" s="1095"/>
      <c r="EJ49" s="1095"/>
      <c r="EK49" s="1095"/>
      <c r="EL49" s="1095"/>
      <c r="EM49" s="1095"/>
      <c r="EN49" s="1095"/>
    </row>
    <row r="50" spans="1:144" s="1098" customFormat="1" ht="9.75" customHeight="1">
      <c r="A50" s="1127" t="s">
        <v>1598</v>
      </c>
      <c r="B50" s="1120">
        <v>42.34</v>
      </c>
      <c r="C50" s="1119">
        <v>115.9</v>
      </c>
      <c r="D50" s="1114">
        <v>139.55000000000001</v>
      </c>
      <c r="E50" s="1118">
        <v>136.9</v>
      </c>
      <c r="F50" s="1114">
        <v>138.69999999999999</v>
      </c>
      <c r="G50" s="1114">
        <v>137.19999999999999</v>
      </c>
      <c r="H50" s="1114">
        <v>142.30000000000001</v>
      </c>
      <c r="I50" s="1114">
        <v>146.5</v>
      </c>
      <c r="J50" s="1117">
        <v>20.729166666666671</v>
      </c>
      <c r="K50" s="1122">
        <v>20.405522001725629</v>
      </c>
      <c r="L50" s="1117">
        <v>18.940052128583844</v>
      </c>
      <c r="M50" s="1115">
        <v>10.694333599361514</v>
      </c>
      <c r="N50" s="1115">
        <v>7.6923076923076792</v>
      </c>
      <c r="O50" s="1115">
        <v>2.7436823104693246</v>
      </c>
      <c r="P50" s="1122">
        <v>5.1687006460875722</v>
      </c>
      <c r="Q50" s="1122">
        <v>2.9515108924806697</v>
      </c>
      <c r="R50" s="1095"/>
      <c r="S50" s="1095" t="s">
        <v>1408</v>
      </c>
      <c r="T50" s="1095"/>
      <c r="U50" s="1095"/>
      <c r="V50" s="1095"/>
      <c r="W50" s="1095"/>
      <c r="X50" s="1095"/>
      <c r="Y50" s="1095"/>
      <c r="Z50" s="1095"/>
      <c r="AA50" s="1095"/>
      <c r="AB50" s="1095"/>
      <c r="AC50" s="1095"/>
      <c r="AD50" s="1095"/>
      <c r="AE50" s="1095"/>
      <c r="AF50" s="1095"/>
      <c r="AG50" s="1095"/>
      <c r="AH50" s="1095"/>
      <c r="AI50" s="1095"/>
      <c r="AJ50" s="1095"/>
      <c r="AK50" s="1095"/>
      <c r="AL50" s="1095"/>
      <c r="AM50" s="1095"/>
      <c r="AN50" s="1095"/>
      <c r="AO50" s="1095"/>
      <c r="AP50" s="1095"/>
      <c r="AQ50" s="1095"/>
      <c r="AR50" s="1095"/>
      <c r="AS50" s="1095"/>
      <c r="AT50" s="1095"/>
      <c r="AU50" s="1095"/>
      <c r="AV50" s="1095"/>
      <c r="AW50" s="1095"/>
      <c r="AX50" s="1095"/>
      <c r="AY50" s="1095"/>
      <c r="AZ50" s="1095"/>
      <c r="BA50" s="1095"/>
      <c r="BB50" s="1095"/>
      <c r="BC50" s="1095"/>
      <c r="BD50" s="1095"/>
      <c r="BE50" s="1095"/>
      <c r="BF50" s="1095"/>
      <c r="BG50" s="1095"/>
      <c r="BH50" s="1095"/>
      <c r="BI50" s="1095"/>
      <c r="BJ50" s="1095"/>
      <c r="BK50" s="1095"/>
      <c r="BL50" s="1095"/>
      <c r="BM50" s="1095"/>
      <c r="BN50" s="1095"/>
      <c r="BO50" s="1095"/>
      <c r="BP50" s="1095"/>
      <c r="BQ50" s="1095"/>
      <c r="BR50" s="1095"/>
      <c r="BS50" s="1095"/>
      <c r="BT50" s="1095"/>
      <c r="BU50" s="1095"/>
      <c r="BV50" s="1095"/>
      <c r="BW50" s="1095"/>
      <c r="BX50" s="1095"/>
      <c r="BY50" s="1095"/>
      <c r="BZ50" s="1095"/>
      <c r="CA50" s="1095"/>
      <c r="CB50" s="1095"/>
      <c r="CC50" s="1095"/>
      <c r="CD50" s="1095"/>
      <c r="CE50" s="1095"/>
      <c r="CF50" s="1095"/>
      <c r="CG50" s="1095"/>
      <c r="CH50" s="1095"/>
      <c r="CI50" s="1095"/>
      <c r="CJ50" s="1095"/>
      <c r="CK50" s="1095"/>
      <c r="CL50" s="1095"/>
      <c r="CM50" s="1095"/>
      <c r="CN50" s="1095"/>
      <c r="CO50" s="1095"/>
      <c r="CP50" s="1095"/>
      <c r="CQ50" s="1095"/>
      <c r="CR50" s="1095"/>
      <c r="CS50" s="1095"/>
      <c r="CT50" s="1095"/>
      <c r="CU50" s="1095"/>
      <c r="CV50" s="1095"/>
      <c r="CW50" s="1095"/>
      <c r="CX50" s="1095"/>
      <c r="CY50" s="1095"/>
      <c r="CZ50" s="1095"/>
      <c r="DA50" s="1095"/>
      <c r="DB50" s="1095"/>
      <c r="DC50" s="1095"/>
      <c r="DD50" s="1095"/>
      <c r="DE50" s="1095"/>
      <c r="DF50" s="1095"/>
      <c r="DG50" s="1095"/>
      <c r="DH50" s="1095"/>
      <c r="DI50" s="1095"/>
      <c r="DJ50" s="1095"/>
      <c r="DK50" s="1095"/>
      <c r="DL50" s="1095"/>
      <c r="DM50" s="1095"/>
      <c r="DN50" s="1095"/>
      <c r="DO50" s="1095"/>
      <c r="DP50" s="1095"/>
      <c r="DQ50" s="1095"/>
      <c r="DR50" s="1095"/>
      <c r="DS50" s="1095"/>
      <c r="DT50" s="1095"/>
      <c r="DU50" s="1095"/>
      <c r="DV50" s="1095"/>
      <c r="DW50" s="1095"/>
      <c r="DX50" s="1095"/>
      <c r="DY50" s="1095"/>
      <c r="DZ50" s="1095"/>
      <c r="EA50" s="1095"/>
      <c r="EB50" s="1095"/>
      <c r="EC50" s="1095"/>
      <c r="ED50" s="1095"/>
      <c r="EE50" s="1095"/>
      <c r="EF50" s="1095"/>
      <c r="EG50" s="1095"/>
      <c r="EH50" s="1095"/>
      <c r="EI50" s="1095"/>
      <c r="EJ50" s="1095"/>
      <c r="EK50" s="1095"/>
      <c r="EL50" s="1095"/>
      <c r="EM50" s="1095"/>
      <c r="EN50" s="1095"/>
    </row>
    <row r="51" spans="1:144" s="1098" customFormat="1" ht="9.75" customHeight="1">
      <c r="A51" s="1121" t="s">
        <v>1596</v>
      </c>
      <c r="B51" s="1120">
        <v>40.19</v>
      </c>
      <c r="C51" s="1119">
        <v>116.3</v>
      </c>
      <c r="D51" s="1114">
        <v>139.9083333333333</v>
      </c>
      <c r="E51" s="1118">
        <v>137.5</v>
      </c>
      <c r="F51" s="1114">
        <v>139.6</v>
      </c>
      <c r="G51" s="1114">
        <v>137.6</v>
      </c>
      <c r="H51" s="1114">
        <v>143.1</v>
      </c>
      <c r="I51" s="1114">
        <v>147.6</v>
      </c>
      <c r="J51" s="1117">
        <v>19.896907216494839</v>
      </c>
      <c r="K51" s="1122">
        <v>20.299512754370852</v>
      </c>
      <c r="L51" s="1117">
        <v>19.565217391304344</v>
      </c>
      <c r="M51" s="1115">
        <v>11.323763955342898</v>
      </c>
      <c r="N51" s="1115">
        <v>8.4318360914105597</v>
      </c>
      <c r="O51" s="1115">
        <v>3.172314347512625</v>
      </c>
      <c r="P51" s="1124">
        <v>5.8064516129032313</v>
      </c>
      <c r="Q51" s="1122">
        <v>3.1446540880503164</v>
      </c>
      <c r="R51" s="1095"/>
      <c r="S51" s="1095" t="s">
        <v>1408</v>
      </c>
      <c r="T51" s="1095"/>
      <c r="U51" s="1095"/>
      <c r="V51" s="1095"/>
      <c r="W51" s="1095"/>
      <c r="X51" s="1095"/>
      <c r="Y51" s="1095"/>
      <c r="Z51" s="1095"/>
      <c r="AA51" s="1095"/>
      <c r="AB51" s="1095"/>
      <c r="AC51" s="1095"/>
      <c r="AD51" s="1095"/>
      <c r="AE51" s="1095"/>
      <c r="AF51" s="1095"/>
      <c r="AG51" s="1095"/>
      <c r="AH51" s="1095"/>
      <c r="AI51" s="1095"/>
      <c r="AJ51" s="1095"/>
      <c r="AK51" s="1095"/>
      <c r="AL51" s="1095"/>
      <c r="AM51" s="1095"/>
      <c r="AN51" s="1095"/>
      <c r="AO51" s="1095"/>
      <c r="AP51" s="1095"/>
      <c r="AQ51" s="1095"/>
      <c r="AR51" s="1095"/>
      <c r="AS51" s="1095"/>
      <c r="AT51" s="1095"/>
      <c r="AU51" s="1095"/>
      <c r="AV51" s="1095"/>
      <c r="AW51" s="1095"/>
      <c r="AX51" s="1095"/>
      <c r="AY51" s="1095"/>
      <c r="AZ51" s="1095"/>
      <c r="BA51" s="1095"/>
      <c r="BB51" s="1095"/>
      <c r="BC51" s="1095"/>
      <c r="BD51" s="1095"/>
      <c r="BE51" s="1095"/>
      <c r="BF51" s="1095"/>
      <c r="BG51" s="1095"/>
      <c r="BH51" s="1095"/>
      <c r="BI51" s="1095"/>
      <c r="BJ51" s="1095"/>
      <c r="BK51" s="1095"/>
      <c r="BL51" s="1095"/>
      <c r="BM51" s="1095"/>
      <c r="BN51" s="1095"/>
      <c r="BO51" s="1095"/>
      <c r="BP51" s="1095"/>
      <c r="BQ51" s="1095"/>
      <c r="BR51" s="1095"/>
      <c r="BS51" s="1095"/>
      <c r="BT51" s="1095"/>
      <c r="BU51" s="1095"/>
      <c r="BV51" s="1095"/>
      <c r="BW51" s="1095"/>
      <c r="BX51" s="1095"/>
      <c r="BY51" s="1095"/>
      <c r="BZ51" s="1095"/>
      <c r="CA51" s="1095"/>
      <c r="CB51" s="1095"/>
      <c r="CC51" s="1095"/>
      <c r="CD51" s="1095"/>
      <c r="CE51" s="1095"/>
      <c r="CF51" s="1095"/>
      <c r="CG51" s="1095"/>
      <c r="CH51" s="1095"/>
      <c r="CI51" s="1095"/>
      <c r="CJ51" s="1095"/>
      <c r="CK51" s="1095"/>
      <c r="CL51" s="1095"/>
      <c r="CM51" s="1095"/>
      <c r="CN51" s="1095"/>
      <c r="CO51" s="1095"/>
      <c r="CP51" s="1095"/>
      <c r="CQ51" s="1095"/>
      <c r="CR51" s="1095"/>
      <c r="CS51" s="1095"/>
      <c r="CT51" s="1095"/>
      <c r="CU51" s="1095"/>
      <c r="CV51" s="1095"/>
      <c r="CW51" s="1095"/>
      <c r="CX51" s="1095"/>
      <c r="CY51" s="1095"/>
      <c r="CZ51" s="1095"/>
      <c r="DA51" s="1095"/>
      <c r="DB51" s="1095"/>
      <c r="DC51" s="1095"/>
      <c r="DD51" s="1095"/>
      <c r="DE51" s="1095"/>
      <c r="DF51" s="1095"/>
      <c r="DG51" s="1095"/>
      <c r="DH51" s="1095"/>
      <c r="DI51" s="1095"/>
      <c r="DJ51" s="1095"/>
      <c r="DK51" s="1095"/>
      <c r="DL51" s="1095"/>
      <c r="DM51" s="1095"/>
      <c r="DN51" s="1095"/>
      <c r="DO51" s="1095"/>
      <c r="DP51" s="1095"/>
      <c r="DQ51" s="1095"/>
      <c r="DR51" s="1095"/>
      <c r="DS51" s="1095"/>
      <c r="DT51" s="1095"/>
      <c r="DU51" s="1095"/>
      <c r="DV51" s="1095"/>
      <c r="DW51" s="1095"/>
      <c r="DX51" s="1095"/>
      <c r="DY51" s="1095"/>
      <c r="DZ51" s="1095"/>
      <c r="EA51" s="1095"/>
      <c r="EB51" s="1095"/>
      <c r="EC51" s="1095"/>
      <c r="ED51" s="1095"/>
      <c r="EE51" s="1095"/>
      <c r="EF51" s="1095"/>
      <c r="EG51" s="1095"/>
      <c r="EH51" s="1095"/>
      <c r="EI51" s="1095"/>
      <c r="EJ51" s="1095"/>
      <c r="EK51" s="1095"/>
      <c r="EL51" s="1095"/>
      <c r="EM51" s="1095"/>
      <c r="EN51" s="1095"/>
    </row>
    <row r="52" spans="1:144" s="1098" customFormat="1" ht="9.75" customHeight="1">
      <c r="A52" s="1121" t="s">
        <v>1595</v>
      </c>
      <c r="B52" s="1120">
        <v>2.15</v>
      </c>
      <c r="C52" s="1119">
        <v>108.3</v>
      </c>
      <c r="D52" s="1114">
        <v>132.70833333333334</v>
      </c>
      <c r="E52" s="1118">
        <v>124.8</v>
      </c>
      <c r="F52" s="1114">
        <v>122.2</v>
      </c>
      <c r="G52" s="1114">
        <v>129</v>
      </c>
      <c r="H52" s="1114">
        <v>127.4</v>
      </c>
      <c r="I52" s="1114">
        <v>126.7</v>
      </c>
      <c r="J52" s="1117">
        <v>42.125984251968504</v>
      </c>
      <c r="K52" s="1122">
        <v>22.537703908895054</v>
      </c>
      <c r="L52" s="1117">
        <v>7.4010327022375151</v>
      </c>
      <c r="M52" s="1115">
        <v>-1.5310233682514109</v>
      </c>
      <c r="N52" s="1115">
        <v>-6.5217391304347814</v>
      </c>
      <c r="O52" s="1115">
        <v>-6.4610866372980809</v>
      </c>
      <c r="P52" s="1124">
        <v>-6.4254062038404811</v>
      </c>
      <c r="Q52" s="1122">
        <v>-0.5494505494505546</v>
      </c>
      <c r="R52" s="1095"/>
      <c r="S52" s="1095" t="s">
        <v>1408</v>
      </c>
      <c r="T52" s="1095"/>
      <c r="U52" s="1095"/>
      <c r="V52" s="1095"/>
      <c r="W52" s="1095"/>
      <c r="X52" s="1095"/>
      <c r="Y52" s="1095"/>
      <c r="Z52" s="1095"/>
      <c r="AA52" s="1095"/>
      <c r="AB52" s="1095"/>
      <c r="AC52" s="1095"/>
      <c r="AD52" s="1095"/>
      <c r="AE52" s="1095"/>
      <c r="AF52" s="1095"/>
      <c r="AG52" s="1095"/>
      <c r="AH52" s="1095"/>
      <c r="AI52" s="1095"/>
      <c r="AJ52" s="1095"/>
      <c r="AK52" s="1095"/>
      <c r="AL52" s="1095"/>
      <c r="AM52" s="1095"/>
      <c r="AN52" s="1095"/>
      <c r="AO52" s="1095"/>
      <c r="AP52" s="1095"/>
      <c r="AQ52" s="1095"/>
      <c r="AR52" s="1095"/>
      <c r="AS52" s="1095"/>
      <c r="AT52" s="1095"/>
      <c r="AU52" s="1095"/>
      <c r="AV52" s="1095"/>
      <c r="AW52" s="1095"/>
      <c r="AX52" s="1095"/>
      <c r="AY52" s="1095"/>
      <c r="AZ52" s="1095"/>
      <c r="BA52" s="1095"/>
      <c r="BB52" s="1095"/>
      <c r="BC52" s="1095"/>
      <c r="BD52" s="1095"/>
      <c r="BE52" s="1095"/>
      <c r="BF52" s="1095"/>
      <c r="BG52" s="1095"/>
      <c r="BH52" s="1095"/>
      <c r="BI52" s="1095"/>
      <c r="BJ52" s="1095"/>
      <c r="BK52" s="1095"/>
      <c r="BL52" s="1095"/>
      <c r="BM52" s="1095"/>
      <c r="BN52" s="1095"/>
      <c r="BO52" s="1095"/>
      <c r="BP52" s="1095"/>
      <c r="BQ52" s="1095"/>
      <c r="BR52" s="1095"/>
      <c r="BS52" s="1095"/>
      <c r="BT52" s="1095"/>
      <c r="BU52" s="1095"/>
      <c r="BV52" s="1095"/>
      <c r="BW52" s="1095"/>
      <c r="BX52" s="1095"/>
      <c r="BY52" s="1095"/>
      <c r="BZ52" s="1095"/>
      <c r="CA52" s="1095"/>
      <c r="CB52" s="1095"/>
      <c r="CC52" s="1095"/>
      <c r="CD52" s="1095"/>
      <c r="CE52" s="1095"/>
      <c r="CF52" s="1095"/>
      <c r="CG52" s="1095"/>
      <c r="CH52" s="1095"/>
      <c r="CI52" s="1095"/>
      <c r="CJ52" s="1095"/>
      <c r="CK52" s="1095"/>
      <c r="CL52" s="1095"/>
      <c r="CM52" s="1095"/>
      <c r="CN52" s="1095"/>
      <c r="CO52" s="1095"/>
      <c r="CP52" s="1095"/>
      <c r="CQ52" s="1095"/>
      <c r="CR52" s="1095"/>
      <c r="CS52" s="1095"/>
      <c r="CT52" s="1095"/>
      <c r="CU52" s="1095"/>
      <c r="CV52" s="1095"/>
      <c r="CW52" s="1095"/>
      <c r="CX52" s="1095"/>
      <c r="CY52" s="1095"/>
      <c r="CZ52" s="1095"/>
      <c r="DA52" s="1095"/>
      <c r="DB52" s="1095"/>
      <c r="DC52" s="1095"/>
      <c r="DD52" s="1095"/>
      <c r="DE52" s="1095"/>
      <c r="DF52" s="1095"/>
      <c r="DG52" s="1095"/>
      <c r="DH52" s="1095"/>
      <c r="DI52" s="1095"/>
      <c r="DJ52" s="1095"/>
      <c r="DK52" s="1095"/>
      <c r="DL52" s="1095"/>
      <c r="DM52" s="1095"/>
      <c r="DN52" s="1095"/>
      <c r="DO52" s="1095"/>
      <c r="DP52" s="1095"/>
      <c r="DQ52" s="1095"/>
      <c r="DR52" s="1095"/>
      <c r="DS52" s="1095"/>
      <c r="DT52" s="1095"/>
      <c r="DU52" s="1095"/>
      <c r="DV52" s="1095"/>
      <c r="DW52" s="1095"/>
      <c r="DX52" s="1095"/>
      <c r="DY52" s="1095"/>
      <c r="DZ52" s="1095"/>
      <c r="EA52" s="1095"/>
      <c r="EB52" s="1095"/>
      <c r="EC52" s="1095"/>
      <c r="ED52" s="1095"/>
      <c r="EE52" s="1095"/>
      <c r="EF52" s="1095"/>
      <c r="EG52" s="1095"/>
      <c r="EH52" s="1095"/>
      <c r="EI52" s="1095"/>
      <c r="EJ52" s="1095"/>
      <c r="EK52" s="1095"/>
      <c r="EL52" s="1095"/>
      <c r="EM52" s="1095"/>
      <c r="EN52" s="1095"/>
    </row>
    <row r="53" spans="1:144" s="1098" customFormat="1" ht="9.75" customHeight="1">
      <c r="A53" s="1127" t="s">
        <v>1597</v>
      </c>
      <c r="B53" s="1120">
        <v>22.23</v>
      </c>
      <c r="C53" s="1119">
        <v>104.3</v>
      </c>
      <c r="D53" s="1114">
        <v>126.90833333333335</v>
      </c>
      <c r="E53" s="1118">
        <v>124.3</v>
      </c>
      <c r="F53" s="1114">
        <v>119.3</v>
      </c>
      <c r="G53" s="1114">
        <v>118.4</v>
      </c>
      <c r="H53" s="1114">
        <v>118.6</v>
      </c>
      <c r="I53" s="1114">
        <v>120.2</v>
      </c>
      <c r="J53" s="1117">
        <v>19.473081328751434</v>
      </c>
      <c r="K53" s="1122">
        <v>21.676254394375206</v>
      </c>
      <c r="L53" s="1117">
        <v>13.723696248856356</v>
      </c>
      <c r="M53" s="1115">
        <v>8.850364963503651</v>
      </c>
      <c r="N53" s="1115">
        <v>9.124423963133637</v>
      </c>
      <c r="O53" s="1115">
        <v>-5.1200000000000045</v>
      </c>
      <c r="P53" s="1122">
        <v>-8.1741787624140585</v>
      </c>
      <c r="Q53" s="1122">
        <v>1.3490725126475667</v>
      </c>
      <c r="R53" s="1095"/>
      <c r="S53" s="1095" t="s">
        <v>1408</v>
      </c>
      <c r="T53" s="1095"/>
      <c r="U53" s="1095"/>
      <c r="V53" s="1095"/>
      <c r="W53" s="1095"/>
      <c r="X53" s="1095"/>
      <c r="Y53" s="1095"/>
      <c r="Z53" s="1095"/>
      <c r="AA53" s="1095"/>
      <c r="AB53" s="1095"/>
      <c r="AC53" s="1095"/>
      <c r="AD53" s="1095"/>
      <c r="AE53" s="1095"/>
      <c r="AF53" s="1095"/>
      <c r="AG53" s="1095"/>
      <c r="AH53" s="1095"/>
      <c r="AI53" s="1095"/>
      <c r="AJ53" s="1095"/>
      <c r="AK53" s="1095"/>
      <c r="AL53" s="1095"/>
      <c r="AM53" s="1095"/>
      <c r="AN53" s="1095"/>
      <c r="AO53" s="1095"/>
      <c r="AP53" s="1095"/>
      <c r="AQ53" s="1095"/>
      <c r="AR53" s="1095"/>
      <c r="AS53" s="1095"/>
      <c r="AT53" s="1095"/>
      <c r="AU53" s="1095"/>
      <c r="AV53" s="1095"/>
      <c r="AW53" s="1095"/>
      <c r="AX53" s="1095"/>
      <c r="AY53" s="1095"/>
      <c r="AZ53" s="1095"/>
      <c r="BA53" s="1095"/>
      <c r="BB53" s="1095"/>
      <c r="BC53" s="1095"/>
      <c r="BD53" s="1095"/>
      <c r="BE53" s="1095"/>
      <c r="BF53" s="1095"/>
      <c r="BG53" s="1095"/>
      <c r="BH53" s="1095"/>
      <c r="BI53" s="1095"/>
      <c r="BJ53" s="1095"/>
      <c r="BK53" s="1095"/>
      <c r="BL53" s="1095"/>
      <c r="BM53" s="1095"/>
      <c r="BN53" s="1095"/>
      <c r="BO53" s="1095"/>
      <c r="BP53" s="1095"/>
      <c r="BQ53" s="1095"/>
      <c r="BR53" s="1095"/>
      <c r="BS53" s="1095"/>
      <c r="BT53" s="1095"/>
      <c r="BU53" s="1095"/>
      <c r="BV53" s="1095"/>
      <c r="BW53" s="1095"/>
      <c r="BX53" s="1095"/>
      <c r="BY53" s="1095"/>
      <c r="BZ53" s="1095"/>
      <c r="CA53" s="1095"/>
      <c r="CB53" s="1095"/>
      <c r="CC53" s="1095"/>
      <c r="CD53" s="1095"/>
      <c r="CE53" s="1095"/>
      <c r="CF53" s="1095"/>
      <c r="CG53" s="1095"/>
      <c r="CH53" s="1095"/>
      <c r="CI53" s="1095"/>
      <c r="CJ53" s="1095"/>
      <c r="CK53" s="1095"/>
      <c r="CL53" s="1095"/>
      <c r="CM53" s="1095"/>
      <c r="CN53" s="1095"/>
      <c r="CO53" s="1095"/>
      <c r="CP53" s="1095"/>
      <c r="CQ53" s="1095"/>
      <c r="CR53" s="1095"/>
      <c r="CS53" s="1095"/>
      <c r="CT53" s="1095"/>
      <c r="CU53" s="1095"/>
      <c r="CV53" s="1095"/>
      <c r="CW53" s="1095"/>
      <c r="CX53" s="1095"/>
      <c r="CY53" s="1095"/>
      <c r="CZ53" s="1095"/>
      <c r="DA53" s="1095"/>
      <c r="DB53" s="1095"/>
      <c r="DC53" s="1095"/>
      <c r="DD53" s="1095"/>
      <c r="DE53" s="1095"/>
      <c r="DF53" s="1095"/>
      <c r="DG53" s="1095"/>
      <c r="DH53" s="1095"/>
      <c r="DI53" s="1095"/>
      <c r="DJ53" s="1095"/>
      <c r="DK53" s="1095"/>
      <c r="DL53" s="1095"/>
      <c r="DM53" s="1095"/>
      <c r="DN53" s="1095"/>
      <c r="DO53" s="1095"/>
      <c r="DP53" s="1095"/>
      <c r="DQ53" s="1095"/>
      <c r="DR53" s="1095"/>
      <c r="DS53" s="1095"/>
      <c r="DT53" s="1095"/>
      <c r="DU53" s="1095"/>
      <c r="DV53" s="1095"/>
      <c r="DW53" s="1095"/>
      <c r="DX53" s="1095"/>
      <c r="DY53" s="1095"/>
      <c r="DZ53" s="1095"/>
      <c r="EA53" s="1095"/>
      <c r="EB53" s="1095"/>
      <c r="EC53" s="1095"/>
      <c r="ED53" s="1095"/>
      <c r="EE53" s="1095"/>
      <c r="EF53" s="1095"/>
      <c r="EG53" s="1095"/>
      <c r="EH53" s="1095"/>
      <c r="EI53" s="1095"/>
      <c r="EJ53" s="1095"/>
      <c r="EK53" s="1095"/>
      <c r="EL53" s="1095"/>
      <c r="EM53" s="1095"/>
      <c r="EN53" s="1095"/>
    </row>
    <row r="54" spans="1:144" s="1098" customFormat="1" ht="9.75" customHeight="1">
      <c r="A54" s="1121" t="s">
        <v>1596</v>
      </c>
      <c r="B54" s="1120">
        <v>8.08</v>
      </c>
      <c r="C54" s="1119">
        <v>106.7</v>
      </c>
      <c r="D54" s="1114">
        <v>127.91666666666669</v>
      </c>
      <c r="E54" s="1118">
        <v>133.4</v>
      </c>
      <c r="F54" s="1114">
        <v>128.1</v>
      </c>
      <c r="G54" s="1114">
        <v>125.4</v>
      </c>
      <c r="H54" s="1114">
        <v>123.2</v>
      </c>
      <c r="I54" s="1114">
        <v>125.7</v>
      </c>
      <c r="J54" s="1117">
        <v>11.962224554039878</v>
      </c>
      <c r="K54" s="1122">
        <v>19.884411121524536</v>
      </c>
      <c r="L54" s="1117">
        <v>22.610294117647058</v>
      </c>
      <c r="M54" s="1115">
        <v>15.405405405405403</v>
      </c>
      <c r="N54" s="1115">
        <v>15.896487985212573</v>
      </c>
      <c r="O54" s="1116">
        <v>2.4106400665004202</v>
      </c>
      <c r="P54" s="1124">
        <v>3.8842975206611641</v>
      </c>
      <c r="Q54" s="1122">
        <v>2.029220779220779</v>
      </c>
      <c r="R54" s="1095"/>
      <c r="S54" s="1095" t="s">
        <v>1408</v>
      </c>
      <c r="T54" s="1095"/>
      <c r="U54" s="1095"/>
      <c r="V54" s="1095"/>
      <c r="W54" s="1095"/>
      <c r="X54" s="1095"/>
      <c r="Y54" s="1095"/>
      <c r="Z54" s="1095"/>
      <c r="AA54" s="1095"/>
      <c r="AB54" s="1095"/>
      <c r="AC54" s="1095"/>
      <c r="AD54" s="1095"/>
      <c r="AE54" s="1095"/>
      <c r="AF54" s="1095"/>
      <c r="AG54" s="1095"/>
      <c r="AH54" s="1095"/>
      <c r="AI54" s="1095"/>
      <c r="AJ54" s="1095"/>
      <c r="AK54" s="1095"/>
      <c r="AL54" s="1095"/>
      <c r="AM54" s="1095"/>
      <c r="AN54" s="1095"/>
      <c r="AO54" s="1095"/>
      <c r="AP54" s="1095"/>
      <c r="AQ54" s="1095"/>
      <c r="AR54" s="1095"/>
      <c r="AS54" s="1095"/>
      <c r="AT54" s="1095"/>
      <c r="AU54" s="1095"/>
      <c r="AV54" s="1095"/>
      <c r="AW54" s="1095"/>
      <c r="AX54" s="1095"/>
      <c r="AY54" s="1095"/>
      <c r="AZ54" s="1095"/>
      <c r="BA54" s="1095"/>
      <c r="BB54" s="1095"/>
      <c r="BC54" s="1095"/>
      <c r="BD54" s="1095"/>
      <c r="BE54" s="1095"/>
      <c r="BF54" s="1095"/>
      <c r="BG54" s="1095"/>
      <c r="BH54" s="1095"/>
      <c r="BI54" s="1095"/>
      <c r="BJ54" s="1095"/>
      <c r="BK54" s="1095"/>
      <c r="BL54" s="1095"/>
      <c r="BM54" s="1095"/>
      <c r="BN54" s="1095"/>
      <c r="BO54" s="1095"/>
      <c r="BP54" s="1095"/>
      <c r="BQ54" s="1095"/>
      <c r="BR54" s="1095"/>
      <c r="BS54" s="1095"/>
      <c r="BT54" s="1095"/>
      <c r="BU54" s="1095"/>
      <c r="BV54" s="1095"/>
      <c r="BW54" s="1095"/>
      <c r="BX54" s="1095"/>
      <c r="BY54" s="1095"/>
      <c r="BZ54" s="1095"/>
      <c r="CA54" s="1095"/>
      <c r="CB54" s="1095"/>
      <c r="CC54" s="1095"/>
      <c r="CD54" s="1095"/>
      <c r="CE54" s="1095"/>
      <c r="CF54" s="1095"/>
      <c r="CG54" s="1095"/>
      <c r="CH54" s="1095"/>
      <c r="CI54" s="1095"/>
      <c r="CJ54" s="1095"/>
      <c r="CK54" s="1095"/>
      <c r="CL54" s="1095"/>
      <c r="CM54" s="1095"/>
      <c r="CN54" s="1095"/>
      <c r="CO54" s="1095"/>
      <c r="CP54" s="1095"/>
      <c r="CQ54" s="1095"/>
      <c r="CR54" s="1095"/>
      <c r="CS54" s="1095"/>
      <c r="CT54" s="1095"/>
      <c r="CU54" s="1095"/>
      <c r="CV54" s="1095"/>
      <c r="CW54" s="1095"/>
      <c r="CX54" s="1095"/>
      <c r="CY54" s="1095"/>
      <c r="CZ54" s="1095"/>
      <c r="DA54" s="1095"/>
      <c r="DB54" s="1095"/>
      <c r="DC54" s="1095"/>
      <c r="DD54" s="1095"/>
      <c r="DE54" s="1095"/>
      <c r="DF54" s="1095"/>
      <c r="DG54" s="1095"/>
      <c r="DH54" s="1095"/>
      <c r="DI54" s="1095"/>
      <c r="DJ54" s="1095"/>
      <c r="DK54" s="1095"/>
      <c r="DL54" s="1095"/>
      <c r="DM54" s="1095"/>
      <c r="DN54" s="1095"/>
      <c r="DO54" s="1095"/>
      <c r="DP54" s="1095"/>
      <c r="DQ54" s="1095"/>
      <c r="DR54" s="1095"/>
      <c r="DS54" s="1095"/>
      <c r="DT54" s="1095"/>
      <c r="DU54" s="1095"/>
      <c r="DV54" s="1095"/>
      <c r="DW54" s="1095"/>
      <c r="DX54" s="1095"/>
      <c r="DY54" s="1095"/>
      <c r="DZ54" s="1095"/>
      <c r="EA54" s="1095"/>
      <c r="EB54" s="1095"/>
      <c r="EC54" s="1095"/>
      <c r="ED54" s="1095"/>
      <c r="EE54" s="1095"/>
      <c r="EF54" s="1095"/>
      <c r="EG54" s="1095"/>
      <c r="EH54" s="1095"/>
      <c r="EI54" s="1095"/>
      <c r="EJ54" s="1095"/>
      <c r="EK54" s="1095"/>
      <c r="EL54" s="1095"/>
      <c r="EM54" s="1095"/>
      <c r="EN54" s="1095"/>
    </row>
    <row r="55" spans="1:144" s="1098" customFormat="1" ht="9.75" customHeight="1">
      <c r="A55" s="1121" t="s">
        <v>1595</v>
      </c>
      <c r="B55" s="1120">
        <v>14.15</v>
      </c>
      <c r="C55" s="1119">
        <v>102.9</v>
      </c>
      <c r="D55" s="1114">
        <v>126.30833333333334</v>
      </c>
      <c r="E55" s="1118">
        <v>119.1</v>
      </c>
      <c r="F55" s="1114">
        <v>114.2</v>
      </c>
      <c r="G55" s="1114">
        <v>114.4</v>
      </c>
      <c r="H55" s="1114">
        <v>115.9</v>
      </c>
      <c r="I55" s="1114">
        <v>117.1</v>
      </c>
      <c r="J55" s="1117">
        <v>24.425634824667469</v>
      </c>
      <c r="K55" s="1122">
        <v>22.748623258827337</v>
      </c>
      <c r="L55" s="1117">
        <v>8.7671232876712395</v>
      </c>
      <c r="M55" s="1115">
        <v>5.0597976080956784</v>
      </c>
      <c r="N55" s="1115">
        <v>5.3406998158379366</v>
      </c>
      <c r="O55" s="1116">
        <v>-9.2404072043852779</v>
      </c>
      <c r="P55" s="1124">
        <v>-14.275256222547583</v>
      </c>
      <c r="Q55" s="1122">
        <v>1.0353753235547885</v>
      </c>
      <c r="R55" s="1095"/>
      <c r="S55" s="1095" t="s">
        <v>1408</v>
      </c>
      <c r="T55" s="1095"/>
      <c r="U55" s="1095"/>
      <c r="V55" s="1095"/>
      <c r="W55" s="1095"/>
      <c r="X55" s="1095"/>
      <c r="Y55" s="1095"/>
      <c r="Z55" s="1095"/>
      <c r="AA55" s="1095"/>
      <c r="AB55" s="1095"/>
      <c r="AC55" s="1095"/>
      <c r="AD55" s="1095"/>
      <c r="AE55" s="1095"/>
      <c r="AF55" s="1095"/>
      <c r="AG55" s="1095"/>
      <c r="AH55" s="1095"/>
      <c r="AI55" s="1095"/>
      <c r="AJ55" s="1095"/>
      <c r="AK55" s="1095"/>
      <c r="AL55" s="1095"/>
      <c r="AM55" s="1095"/>
      <c r="AN55" s="1095"/>
      <c r="AO55" s="1095"/>
      <c r="AP55" s="1095"/>
      <c r="AQ55" s="1095"/>
      <c r="AR55" s="1095"/>
      <c r="AS55" s="1095"/>
      <c r="AT55" s="1095"/>
      <c r="AU55" s="1095"/>
      <c r="AV55" s="1095"/>
      <c r="AW55" s="1095"/>
      <c r="AX55" s="1095"/>
      <c r="AY55" s="1095"/>
      <c r="AZ55" s="1095"/>
      <c r="BA55" s="1095"/>
      <c r="BB55" s="1095"/>
      <c r="BC55" s="1095"/>
      <c r="BD55" s="1095"/>
      <c r="BE55" s="1095"/>
      <c r="BF55" s="1095"/>
      <c r="BG55" s="1095"/>
      <c r="BH55" s="1095"/>
      <c r="BI55" s="1095"/>
      <c r="BJ55" s="1095"/>
      <c r="BK55" s="1095"/>
      <c r="BL55" s="1095"/>
      <c r="BM55" s="1095"/>
      <c r="BN55" s="1095"/>
      <c r="BO55" s="1095"/>
      <c r="BP55" s="1095"/>
      <c r="BQ55" s="1095"/>
      <c r="BR55" s="1095"/>
      <c r="BS55" s="1095"/>
      <c r="BT55" s="1095"/>
      <c r="BU55" s="1095"/>
      <c r="BV55" s="1095"/>
      <c r="BW55" s="1095"/>
      <c r="BX55" s="1095"/>
      <c r="BY55" s="1095"/>
      <c r="BZ55" s="1095"/>
      <c r="CA55" s="1095"/>
      <c r="CB55" s="1095"/>
      <c r="CC55" s="1095"/>
      <c r="CD55" s="1095"/>
      <c r="CE55" s="1095"/>
      <c r="CF55" s="1095"/>
      <c r="CG55" s="1095"/>
      <c r="CH55" s="1095"/>
      <c r="CI55" s="1095"/>
      <c r="CJ55" s="1095"/>
      <c r="CK55" s="1095"/>
      <c r="CL55" s="1095"/>
      <c r="CM55" s="1095"/>
      <c r="CN55" s="1095"/>
      <c r="CO55" s="1095"/>
      <c r="CP55" s="1095"/>
      <c r="CQ55" s="1095"/>
      <c r="CR55" s="1095"/>
      <c r="CS55" s="1095"/>
      <c r="CT55" s="1095"/>
      <c r="CU55" s="1095"/>
      <c r="CV55" s="1095"/>
      <c r="CW55" s="1095"/>
      <c r="CX55" s="1095"/>
      <c r="CY55" s="1095"/>
      <c r="CZ55" s="1095"/>
      <c r="DA55" s="1095"/>
      <c r="DB55" s="1095"/>
      <c r="DC55" s="1095"/>
      <c r="DD55" s="1095"/>
      <c r="DE55" s="1095"/>
      <c r="DF55" s="1095"/>
      <c r="DG55" s="1095"/>
      <c r="DH55" s="1095"/>
      <c r="DI55" s="1095"/>
      <c r="DJ55" s="1095"/>
      <c r="DK55" s="1095"/>
      <c r="DL55" s="1095"/>
      <c r="DM55" s="1095"/>
      <c r="DN55" s="1095"/>
      <c r="DO55" s="1095"/>
      <c r="DP55" s="1095"/>
      <c r="DQ55" s="1095"/>
      <c r="DR55" s="1095"/>
      <c r="DS55" s="1095"/>
      <c r="DT55" s="1095"/>
      <c r="DU55" s="1095"/>
      <c r="DV55" s="1095"/>
      <c r="DW55" s="1095"/>
      <c r="DX55" s="1095"/>
      <c r="DY55" s="1095"/>
      <c r="DZ55" s="1095"/>
      <c r="EA55" s="1095"/>
      <c r="EB55" s="1095"/>
      <c r="EC55" s="1095"/>
      <c r="ED55" s="1095"/>
      <c r="EE55" s="1095"/>
      <c r="EF55" s="1095"/>
      <c r="EG55" s="1095"/>
      <c r="EH55" s="1095"/>
      <c r="EI55" s="1095"/>
      <c r="EJ55" s="1095"/>
      <c r="EK55" s="1095"/>
      <c r="EL55" s="1095"/>
      <c r="EM55" s="1095"/>
      <c r="EN55" s="1095"/>
    </row>
    <row r="56" spans="1:144" s="1098" customFormat="1" ht="9.75" customHeight="1">
      <c r="A56" s="1121" t="s">
        <v>1594</v>
      </c>
      <c r="B56" s="1120"/>
      <c r="C56" s="1119"/>
      <c r="D56" s="1114"/>
      <c r="E56" s="1118"/>
      <c r="F56" s="1114"/>
      <c r="G56" s="1114"/>
      <c r="H56" s="1114"/>
      <c r="I56" s="1114"/>
      <c r="J56" s="1117"/>
      <c r="K56" s="1126"/>
      <c r="L56" s="1125"/>
      <c r="M56" s="1116"/>
      <c r="N56" s="1116"/>
      <c r="O56" s="1116"/>
      <c r="P56" s="1124"/>
      <c r="Q56" s="1123"/>
      <c r="R56" s="1095"/>
      <c r="S56" s="1095" t="s">
        <v>1408</v>
      </c>
      <c r="T56" s="1095"/>
      <c r="U56" s="1095"/>
      <c r="V56" s="1095"/>
      <c r="W56" s="1095"/>
      <c r="X56" s="1095"/>
      <c r="Y56" s="1095"/>
      <c r="Z56" s="1095"/>
      <c r="AA56" s="1095"/>
      <c r="AB56" s="1095"/>
      <c r="AC56" s="1095"/>
      <c r="AD56" s="1095"/>
      <c r="AE56" s="1095"/>
      <c r="AF56" s="1095"/>
      <c r="AG56" s="1095"/>
      <c r="AH56" s="1095"/>
      <c r="AI56" s="1095"/>
      <c r="AJ56" s="1095"/>
      <c r="AK56" s="1095"/>
      <c r="AL56" s="1095"/>
      <c r="AM56" s="1095"/>
      <c r="AN56" s="1095"/>
      <c r="AO56" s="1095"/>
      <c r="AP56" s="1095"/>
      <c r="AQ56" s="1095"/>
      <c r="AR56" s="1095"/>
      <c r="AS56" s="1095"/>
      <c r="AT56" s="1095"/>
      <c r="AU56" s="1095"/>
      <c r="AV56" s="1095"/>
      <c r="AW56" s="1095"/>
      <c r="AX56" s="1095"/>
      <c r="AY56" s="1095"/>
      <c r="AZ56" s="1095"/>
      <c r="BA56" s="1095"/>
      <c r="BB56" s="1095"/>
      <c r="BC56" s="1095"/>
      <c r="BD56" s="1095"/>
      <c r="BE56" s="1095"/>
      <c r="BF56" s="1095"/>
      <c r="BG56" s="1095"/>
      <c r="BH56" s="1095"/>
      <c r="BI56" s="1095"/>
      <c r="BJ56" s="1095"/>
      <c r="BK56" s="1095"/>
      <c r="BL56" s="1095"/>
      <c r="BM56" s="1095"/>
      <c r="BN56" s="1095"/>
      <c r="BO56" s="1095"/>
      <c r="BP56" s="1095"/>
      <c r="BQ56" s="1095"/>
      <c r="BR56" s="1095"/>
      <c r="BS56" s="1095"/>
      <c r="BT56" s="1095"/>
      <c r="BU56" s="1095"/>
      <c r="BV56" s="1095"/>
      <c r="BW56" s="1095"/>
      <c r="BX56" s="1095"/>
      <c r="BY56" s="1095"/>
      <c r="BZ56" s="1095"/>
      <c r="CA56" s="1095"/>
      <c r="CB56" s="1095"/>
      <c r="CC56" s="1095"/>
      <c r="CD56" s="1095"/>
      <c r="CE56" s="1095"/>
      <c r="CF56" s="1095"/>
      <c r="CG56" s="1095"/>
      <c r="CH56" s="1095"/>
      <c r="CI56" s="1095"/>
      <c r="CJ56" s="1095"/>
      <c r="CK56" s="1095"/>
      <c r="CL56" s="1095"/>
      <c r="CM56" s="1095"/>
      <c r="CN56" s="1095"/>
      <c r="CO56" s="1095"/>
      <c r="CP56" s="1095"/>
      <c r="CQ56" s="1095"/>
      <c r="CR56" s="1095"/>
      <c r="CS56" s="1095"/>
      <c r="CT56" s="1095"/>
      <c r="CU56" s="1095"/>
      <c r="CV56" s="1095"/>
      <c r="CW56" s="1095"/>
      <c r="CX56" s="1095"/>
      <c r="CY56" s="1095"/>
      <c r="CZ56" s="1095"/>
      <c r="DA56" s="1095"/>
      <c r="DB56" s="1095"/>
      <c r="DC56" s="1095"/>
      <c r="DD56" s="1095"/>
      <c r="DE56" s="1095"/>
      <c r="DF56" s="1095"/>
      <c r="DG56" s="1095"/>
      <c r="DH56" s="1095"/>
      <c r="DI56" s="1095"/>
      <c r="DJ56" s="1095"/>
      <c r="DK56" s="1095"/>
      <c r="DL56" s="1095"/>
      <c r="DM56" s="1095"/>
      <c r="DN56" s="1095"/>
      <c r="DO56" s="1095"/>
      <c r="DP56" s="1095"/>
      <c r="DQ56" s="1095"/>
      <c r="DR56" s="1095"/>
      <c r="DS56" s="1095"/>
      <c r="DT56" s="1095"/>
      <c r="DU56" s="1095"/>
      <c r="DV56" s="1095"/>
      <c r="DW56" s="1095"/>
      <c r="DX56" s="1095"/>
      <c r="DY56" s="1095"/>
      <c r="DZ56" s="1095"/>
      <c r="EA56" s="1095"/>
      <c r="EB56" s="1095"/>
      <c r="EC56" s="1095"/>
      <c r="ED56" s="1095"/>
      <c r="EE56" s="1095"/>
      <c r="EF56" s="1095"/>
      <c r="EG56" s="1095"/>
      <c r="EH56" s="1095"/>
      <c r="EI56" s="1095"/>
      <c r="EJ56" s="1095"/>
      <c r="EK56" s="1095"/>
      <c r="EL56" s="1095"/>
      <c r="EM56" s="1095"/>
      <c r="EN56" s="1095"/>
    </row>
    <row r="57" spans="1:144" s="1098" customFormat="1" ht="9.75" customHeight="1">
      <c r="A57" s="1121" t="s">
        <v>1593</v>
      </c>
      <c r="B57" s="1120">
        <v>1000</v>
      </c>
      <c r="C57" s="1119">
        <v>136.01666666666665</v>
      </c>
      <c r="D57" s="1114">
        <v>135.04166666666669</v>
      </c>
      <c r="E57" s="1118">
        <v>135.4</v>
      </c>
      <c r="F57" s="1114">
        <v>131.9</v>
      </c>
      <c r="G57" s="1114">
        <v>129.1</v>
      </c>
      <c r="H57" s="1114">
        <v>126.4</v>
      </c>
      <c r="I57" s="1114">
        <v>124.3</v>
      </c>
      <c r="J57" s="1117">
        <v>70.251382079899827</v>
      </c>
      <c r="K57" s="1122">
        <v>-0.71682391863740236</v>
      </c>
      <c r="L57" s="1117">
        <v>-6.7493112947658318</v>
      </c>
      <c r="M57" s="1116">
        <v>-17.613991255465336</v>
      </c>
      <c r="N57" s="1115">
        <v>-23.699763593380609</v>
      </c>
      <c r="O57" s="1115">
        <v>-26.211325160537072</v>
      </c>
      <c r="P57" s="1122">
        <v>-24.114774114774121</v>
      </c>
      <c r="Q57" s="1122">
        <v>-1.661392405063296</v>
      </c>
      <c r="R57" s="1095"/>
      <c r="S57" s="1095" t="s">
        <v>1408</v>
      </c>
      <c r="T57" s="1095"/>
      <c r="U57" s="1095"/>
      <c r="V57" s="1095"/>
      <c r="W57" s="1095"/>
      <c r="X57" s="1095"/>
      <c r="Y57" s="1095"/>
      <c r="Z57" s="1095"/>
      <c r="AA57" s="1095"/>
      <c r="AB57" s="1095"/>
      <c r="AC57" s="1095"/>
      <c r="AD57" s="1095"/>
      <c r="AE57" s="1095"/>
      <c r="AF57" s="1095"/>
      <c r="AG57" s="1095"/>
      <c r="AH57" s="1095"/>
      <c r="AI57" s="1095"/>
      <c r="AJ57" s="1095"/>
      <c r="AK57" s="1095"/>
      <c r="AL57" s="1095"/>
      <c r="AM57" s="1095"/>
      <c r="AN57" s="1095"/>
      <c r="AO57" s="1095"/>
      <c r="AP57" s="1095"/>
      <c r="AQ57" s="1095"/>
      <c r="AR57" s="1095"/>
      <c r="AS57" s="1095"/>
      <c r="AT57" s="1095"/>
      <c r="AU57" s="1095"/>
      <c r="AV57" s="1095"/>
      <c r="AW57" s="1095"/>
      <c r="AX57" s="1095"/>
      <c r="AY57" s="1095"/>
      <c r="AZ57" s="1095"/>
      <c r="BA57" s="1095"/>
      <c r="BB57" s="1095"/>
      <c r="BC57" s="1095"/>
      <c r="BD57" s="1095"/>
      <c r="BE57" s="1095"/>
      <c r="BF57" s="1095"/>
      <c r="BG57" s="1095"/>
      <c r="BH57" s="1095"/>
      <c r="BI57" s="1095"/>
      <c r="BJ57" s="1095"/>
      <c r="BK57" s="1095"/>
      <c r="BL57" s="1095"/>
      <c r="BM57" s="1095"/>
      <c r="BN57" s="1095"/>
      <c r="BO57" s="1095"/>
      <c r="BP57" s="1095"/>
      <c r="BQ57" s="1095"/>
      <c r="BR57" s="1095"/>
      <c r="BS57" s="1095"/>
      <c r="BT57" s="1095"/>
      <c r="BU57" s="1095"/>
      <c r="BV57" s="1095"/>
      <c r="BW57" s="1095"/>
      <c r="BX57" s="1095"/>
      <c r="BY57" s="1095"/>
      <c r="BZ57" s="1095"/>
      <c r="CA57" s="1095"/>
      <c r="CB57" s="1095"/>
      <c r="CC57" s="1095"/>
      <c r="CD57" s="1095"/>
      <c r="CE57" s="1095"/>
      <c r="CF57" s="1095"/>
      <c r="CG57" s="1095"/>
      <c r="CH57" s="1095"/>
      <c r="CI57" s="1095"/>
      <c r="CJ57" s="1095"/>
      <c r="CK57" s="1095"/>
      <c r="CL57" s="1095"/>
      <c r="CM57" s="1095"/>
      <c r="CN57" s="1095"/>
      <c r="CO57" s="1095"/>
      <c r="CP57" s="1095"/>
      <c r="CQ57" s="1095"/>
      <c r="CR57" s="1095"/>
      <c r="CS57" s="1095"/>
      <c r="CT57" s="1095"/>
      <c r="CU57" s="1095"/>
      <c r="CV57" s="1095"/>
      <c r="CW57" s="1095"/>
      <c r="CX57" s="1095"/>
      <c r="CY57" s="1095"/>
      <c r="CZ57" s="1095"/>
      <c r="DA57" s="1095"/>
      <c r="DB57" s="1095"/>
      <c r="DC57" s="1095"/>
      <c r="DD57" s="1095"/>
      <c r="DE57" s="1095"/>
      <c r="DF57" s="1095"/>
      <c r="DG57" s="1095"/>
      <c r="DH57" s="1095"/>
      <c r="DI57" s="1095"/>
      <c r="DJ57" s="1095"/>
      <c r="DK57" s="1095"/>
      <c r="DL57" s="1095"/>
      <c r="DM57" s="1095"/>
      <c r="DN57" s="1095"/>
      <c r="DO57" s="1095"/>
      <c r="DP57" s="1095"/>
      <c r="DQ57" s="1095"/>
      <c r="DR57" s="1095"/>
      <c r="DS57" s="1095"/>
      <c r="DT57" s="1095"/>
      <c r="DU57" s="1095"/>
      <c r="DV57" s="1095"/>
      <c r="DW57" s="1095"/>
      <c r="DX57" s="1095"/>
      <c r="DY57" s="1095"/>
      <c r="DZ57" s="1095"/>
      <c r="EA57" s="1095"/>
      <c r="EB57" s="1095"/>
      <c r="EC57" s="1095"/>
      <c r="ED57" s="1095"/>
      <c r="EE57" s="1095"/>
      <c r="EF57" s="1095"/>
      <c r="EG57" s="1095"/>
      <c r="EH57" s="1095"/>
      <c r="EI57" s="1095"/>
      <c r="EJ57" s="1095"/>
      <c r="EK57" s="1095"/>
      <c r="EL57" s="1095"/>
      <c r="EM57" s="1095"/>
      <c r="EN57" s="1095"/>
    </row>
    <row r="58" spans="1:144" s="1098" customFormat="1" ht="9.75" customHeight="1">
      <c r="A58" s="1121" t="s">
        <v>1592</v>
      </c>
      <c r="B58" s="1120">
        <v>274.57</v>
      </c>
      <c r="C58" s="1119">
        <v>130.30000000000001</v>
      </c>
      <c r="D58" s="1114">
        <v>128.59166666666667</v>
      </c>
      <c r="E58" s="1118">
        <v>127.6</v>
      </c>
      <c r="F58" s="1114">
        <v>127.6</v>
      </c>
      <c r="G58" s="1114">
        <v>121.7</v>
      </c>
      <c r="H58" s="1114">
        <v>120.3</v>
      </c>
      <c r="I58" s="1114">
        <v>119.9</v>
      </c>
      <c r="J58" s="1117">
        <v>109.14927768860358</v>
      </c>
      <c r="K58" s="1122">
        <v>-1.3110770017907498</v>
      </c>
      <c r="L58" s="1117">
        <v>-8.987161198288149</v>
      </c>
      <c r="M58" s="1116">
        <v>-13.019768234492147</v>
      </c>
      <c r="N58" s="1115">
        <v>-24.597273853779427</v>
      </c>
      <c r="O58" s="1115">
        <v>-29.525483304042169</v>
      </c>
      <c r="P58" s="1122">
        <v>-29.178972238629655</v>
      </c>
      <c r="Q58" s="1122">
        <v>-0.33250207813799193</v>
      </c>
      <c r="R58" s="1095"/>
      <c r="S58" s="1095" t="s">
        <v>1408</v>
      </c>
      <c r="T58" s="1095"/>
      <c r="U58" s="1095"/>
      <c r="V58" s="1095"/>
      <c r="W58" s="1095"/>
      <c r="X58" s="1095"/>
      <c r="Y58" s="1095"/>
      <c r="Z58" s="1095"/>
      <c r="AA58" s="1095"/>
      <c r="AB58" s="1095"/>
      <c r="AC58" s="1095"/>
      <c r="AD58" s="1095"/>
      <c r="AE58" s="1095"/>
      <c r="AF58" s="1095"/>
      <c r="AG58" s="1095"/>
      <c r="AH58" s="1095"/>
      <c r="AI58" s="1095"/>
      <c r="AJ58" s="1095"/>
      <c r="AK58" s="1095"/>
      <c r="AL58" s="1095"/>
      <c r="AM58" s="1095"/>
      <c r="AN58" s="1095"/>
      <c r="AO58" s="1095"/>
      <c r="AP58" s="1095"/>
      <c r="AQ58" s="1095"/>
      <c r="AR58" s="1095"/>
      <c r="AS58" s="1095"/>
      <c r="AT58" s="1095"/>
      <c r="AU58" s="1095"/>
      <c r="AV58" s="1095"/>
      <c r="AW58" s="1095"/>
      <c r="AX58" s="1095"/>
      <c r="AY58" s="1095"/>
      <c r="AZ58" s="1095"/>
      <c r="BA58" s="1095"/>
      <c r="BB58" s="1095"/>
      <c r="BC58" s="1095"/>
      <c r="BD58" s="1095"/>
      <c r="BE58" s="1095"/>
      <c r="BF58" s="1095"/>
      <c r="BG58" s="1095"/>
      <c r="BH58" s="1095"/>
      <c r="BI58" s="1095"/>
      <c r="BJ58" s="1095"/>
      <c r="BK58" s="1095"/>
      <c r="BL58" s="1095"/>
      <c r="BM58" s="1095"/>
      <c r="BN58" s="1095"/>
      <c r="BO58" s="1095"/>
      <c r="BP58" s="1095"/>
      <c r="BQ58" s="1095"/>
      <c r="BR58" s="1095"/>
      <c r="BS58" s="1095"/>
      <c r="BT58" s="1095"/>
      <c r="BU58" s="1095"/>
      <c r="BV58" s="1095"/>
      <c r="BW58" s="1095"/>
      <c r="BX58" s="1095"/>
      <c r="BY58" s="1095"/>
      <c r="BZ58" s="1095"/>
      <c r="CA58" s="1095"/>
      <c r="CB58" s="1095"/>
      <c r="CC58" s="1095"/>
      <c r="CD58" s="1095"/>
      <c r="CE58" s="1095"/>
      <c r="CF58" s="1095"/>
      <c r="CG58" s="1095"/>
      <c r="CH58" s="1095"/>
      <c r="CI58" s="1095"/>
      <c r="CJ58" s="1095"/>
      <c r="CK58" s="1095"/>
      <c r="CL58" s="1095"/>
      <c r="CM58" s="1095"/>
      <c r="CN58" s="1095"/>
      <c r="CO58" s="1095"/>
      <c r="CP58" s="1095"/>
      <c r="CQ58" s="1095"/>
      <c r="CR58" s="1095"/>
      <c r="CS58" s="1095"/>
      <c r="CT58" s="1095"/>
      <c r="CU58" s="1095"/>
      <c r="CV58" s="1095"/>
      <c r="CW58" s="1095"/>
      <c r="CX58" s="1095"/>
      <c r="CY58" s="1095"/>
      <c r="CZ58" s="1095"/>
      <c r="DA58" s="1095"/>
      <c r="DB58" s="1095"/>
      <c r="DC58" s="1095"/>
      <c r="DD58" s="1095"/>
      <c r="DE58" s="1095"/>
      <c r="DF58" s="1095"/>
      <c r="DG58" s="1095"/>
      <c r="DH58" s="1095"/>
      <c r="DI58" s="1095"/>
      <c r="DJ58" s="1095"/>
      <c r="DK58" s="1095"/>
      <c r="DL58" s="1095"/>
      <c r="DM58" s="1095"/>
      <c r="DN58" s="1095"/>
      <c r="DO58" s="1095"/>
      <c r="DP58" s="1095"/>
      <c r="DQ58" s="1095"/>
      <c r="DR58" s="1095"/>
      <c r="DS58" s="1095"/>
      <c r="DT58" s="1095"/>
      <c r="DU58" s="1095"/>
      <c r="DV58" s="1095"/>
      <c r="DW58" s="1095"/>
      <c r="DX58" s="1095"/>
      <c r="DY58" s="1095"/>
      <c r="DZ58" s="1095"/>
      <c r="EA58" s="1095"/>
      <c r="EB58" s="1095"/>
      <c r="EC58" s="1095"/>
      <c r="ED58" s="1095"/>
      <c r="EE58" s="1095"/>
      <c r="EF58" s="1095"/>
      <c r="EG58" s="1095"/>
      <c r="EH58" s="1095"/>
      <c r="EI58" s="1095"/>
      <c r="EJ58" s="1095"/>
      <c r="EK58" s="1095"/>
      <c r="EL58" s="1095"/>
      <c r="EM58" s="1095"/>
      <c r="EN58" s="1095"/>
    </row>
    <row r="59" spans="1:144" s="1098" customFormat="1" ht="9.75" customHeight="1">
      <c r="A59" s="1121" t="s">
        <v>1591</v>
      </c>
      <c r="B59" s="1120">
        <v>286.48</v>
      </c>
      <c r="C59" s="1119">
        <v>195.7</v>
      </c>
      <c r="D59" s="1114">
        <v>161.66666666666663</v>
      </c>
      <c r="E59" s="1118">
        <v>166.5</v>
      </c>
      <c r="F59" s="1114">
        <v>158.6</v>
      </c>
      <c r="G59" s="1114">
        <v>156.6</v>
      </c>
      <c r="H59" s="1114">
        <v>150.80000000000001</v>
      </c>
      <c r="I59" s="1114">
        <v>142.6</v>
      </c>
      <c r="J59" s="1117">
        <v>96.092184368737492</v>
      </c>
      <c r="K59" s="1122">
        <v>-17.390563788111066</v>
      </c>
      <c r="L59" s="1117">
        <v>-22.594142259414227</v>
      </c>
      <c r="M59" s="1116">
        <v>-38.811728395061728</v>
      </c>
      <c r="N59" s="1115">
        <v>-43.013100436681228</v>
      </c>
      <c r="O59" s="1115">
        <v>-41.595662277304406</v>
      </c>
      <c r="P59" s="1122">
        <v>-37.235915492957744</v>
      </c>
      <c r="Q59" s="1122">
        <v>-5.4376657824933687</v>
      </c>
      <c r="R59" s="1095"/>
      <c r="S59" s="1095" t="s">
        <v>1408</v>
      </c>
      <c r="T59" s="1095"/>
      <c r="U59" s="1095"/>
      <c r="V59" s="1095"/>
      <c r="W59" s="1095"/>
      <c r="X59" s="1095"/>
      <c r="Y59" s="1095"/>
      <c r="Z59" s="1095"/>
      <c r="AA59" s="1095"/>
      <c r="AB59" s="1095"/>
      <c r="AC59" s="1095"/>
      <c r="AD59" s="1095"/>
      <c r="AE59" s="1095"/>
      <c r="AF59" s="1095"/>
      <c r="AG59" s="1095"/>
      <c r="AH59" s="1095"/>
      <c r="AI59" s="1095"/>
      <c r="AJ59" s="1095"/>
      <c r="AK59" s="1095"/>
      <c r="AL59" s="1095"/>
      <c r="AM59" s="1095"/>
      <c r="AN59" s="1095"/>
      <c r="AO59" s="1095"/>
      <c r="AP59" s="1095"/>
      <c r="AQ59" s="1095"/>
      <c r="AR59" s="1095"/>
      <c r="AS59" s="1095"/>
      <c r="AT59" s="1095"/>
      <c r="AU59" s="1095"/>
      <c r="AV59" s="1095"/>
      <c r="AW59" s="1095"/>
      <c r="AX59" s="1095"/>
      <c r="AY59" s="1095"/>
      <c r="AZ59" s="1095"/>
      <c r="BA59" s="1095"/>
      <c r="BB59" s="1095"/>
      <c r="BC59" s="1095"/>
      <c r="BD59" s="1095"/>
      <c r="BE59" s="1095"/>
      <c r="BF59" s="1095"/>
      <c r="BG59" s="1095"/>
      <c r="BH59" s="1095"/>
      <c r="BI59" s="1095"/>
      <c r="BJ59" s="1095"/>
      <c r="BK59" s="1095"/>
      <c r="BL59" s="1095"/>
      <c r="BM59" s="1095"/>
      <c r="BN59" s="1095"/>
      <c r="BO59" s="1095"/>
      <c r="BP59" s="1095"/>
      <c r="BQ59" s="1095"/>
      <c r="BR59" s="1095"/>
      <c r="BS59" s="1095"/>
      <c r="BT59" s="1095"/>
      <c r="BU59" s="1095"/>
      <c r="BV59" s="1095"/>
      <c r="BW59" s="1095"/>
      <c r="BX59" s="1095"/>
      <c r="BY59" s="1095"/>
      <c r="BZ59" s="1095"/>
      <c r="CA59" s="1095"/>
      <c r="CB59" s="1095"/>
      <c r="CC59" s="1095"/>
      <c r="CD59" s="1095"/>
      <c r="CE59" s="1095"/>
      <c r="CF59" s="1095"/>
      <c r="CG59" s="1095"/>
      <c r="CH59" s="1095"/>
      <c r="CI59" s="1095"/>
      <c r="CJ59" s="1095"/>
      <c r="CK59" s="1095"/>
      <c r="CL59" s="1095"/>
      <c r="CM59" s="1095"/>
      <c r="CN59" s="1095"/>
      <c r="CO59" s="1095"/>
      <c r="CP59" s="1095"/>
      <c r="CQ59" s="1095"/>
      <c r="CR59" s="1095"/>
      <c r="CS59" s="1095"/>
      <c r="CT59" s="1095"/>
      <c r="CU59" s="1095"/>
      <c r="CV59" s="1095"/>
      <c r="CW59" s="1095"/>
      <c r="CX59" s="1095"/>
      <c r="CY59" s="1095"/>
      <c r="CZ59" s="1095"/>
      <c r="DA59" s="1095"/>
      <c r="DB59" s="1095"/>
      <c r="DC59" s="1095"/>
      <c r="DD59" s="1095"/>
      <c r="DE59" s="1095"/>
      <c r="DF59" s="1095"/>
      <c r="DG59" s="1095"/>
      <c r="DH59" s="1095"/>
      <c r="DI59" s="1095"/>
      <c r="DJ59" s="1095"/>
      <c r="DK59" s="1095"/>
      <c r="DL59" s="1095"/>
      <c r="DM59" s="1095"/>
      <c r="DN59" s="1095"/>
      <c r="DO59" s="1095"/>
      <c r="DP59" s="1095"/>
      <c r="DQ59" s="1095"/>
      <c r="DR59" s="1095"/>
      <c r="DS59" s="1095"/>
      <c r="DT59" s="1095"/>
      <c r="DU59" s="1095"/>
      <c r="DV59" s="1095"/>
      <c r="DW59" s="1095"/>
      <c r="DX59" s="1095"/>
      <c r="DY59" s="1095"/>
      <c r="DZ59" s="1095"/>
      <c r="EA59" s="1095"/>
      <c r="EB59" s="1095"/>
      <c r="EC59" s="1095"/>
      <c r="ED59" s="1095"/>
      <c r="EE59" s="1095"/>
      <c r="EF59" s="1095"/>
      <c r="EG59" s="1095"/>
      <c r="EH59" s="1095"/>
      <c r="EI59" s="1095"/>
      <c r="EJ59" s="1095"/>
      <c r="EK59" s="1095"/>
      <c r="EL59" s="1095"/>
      <c r="EM59" s="1095"/>
      <c r="EN59" s="1095"/>
    </row>
    <row r="60" spans="1:144" s="1098" customFormat="1" ht="9.75" customHeight="1">
      <c r="A60" s="1121" t="s">
        <v>1590</v>
      </c>
      <c r="B60" s="1120">
        <v>316.06</v>
      </c>
      <c r="C60" s="1119">
        <v>99.191666666666663</v>
      </c>
      <c r="D60" s="1114">
        <v>120.24545454545455</v>
      </c>
      <c r="E60" s="1118">
        <v>118.3</v>
      </c>
      <c r="F60" s="1114">
        <v>116.3</v>
      </c>
      <c r="G60" s="1114">
        <v>114.9</v>
      </c>
      <c r="H60" s="1114">
        <v>112.7</v>
      </c>
      <c r="I60" s="1114" t="s">
        <v>256</v>
      </c>
      <c r="J60" s="1117">
        <v>33.501570210856897</v>
      </c>
      <c r="K60" s="1114">
        <v>21.225359535029384</v>
      </c>
      <c r="L60" s="1117">
        <v>18.063872255489017</v>
      </c>
      <c r="M60" s="1116">
        <v>14.581280788177338</v>
      </c>
      <c r="N60" s="1115">
        <v>10.480769230769226</v>
      </c>
      <c r="O60" s="1115">
        <v>1.4401440144014401</v>
      </c>
      <c r="P60" s="1114" t="s">
        <v>256</v>
      </c>
      <c r="Q60" s="1113" t="s">
        <v>256</v>
      </c>
      <c r="R60" s="1095"/>
      <c r="S60" s="1095" t="s">
        <v>1408</v>
      </c>
      <c r="T60" s="1095"/>
      <c r="U60" s="1095"/>
      <c r="V60" s="1095"/>
      <c r="W60" s="1095"/>
      <c r="X60" s="1095"/>
      <c r="Y60" s="1095"/>
      <c r="Z60" s="1095"/>
      <c r="AA60" s="1095"/>
      <c r="AB60" s="1095"/>
      <c r="AC60" s="1095"/>
      <c r="AD60" s="1095"/>
      <c r="AE60" s="1095"/>
      <c r="AF60" s="1095"/>
      <c r="AG60" s="1095"/>
      <c r="AH60" s="1095"/>
      <c r="AI60" s="1095"/>
      <c r="AJ60" s="1095"/>
      <c r="AK60" s="1095"/>
      <c r="AL60" s="1095"/>
      <c r="AM60" s="1095"/>
      <c r="AN60" s="1095"/>
      <c r="AO60" s="1095"/>
      <c r="AP60" s="1095"/>
      <c r="AQ60" s="1095"/>
      <c r="AR60" s="1095"/>
      <c r="AS60" s="1095"/>
      <c r="AT60" s="1095"/>
      <c r="AU60" s="1095"/>
      <c r="AV60" s="1095"/>
      <c r="AW60" s="1095"/>
      <c r="AX60" s="1095"/>
      <c r="AY60" s="1095"/>
      <c r="AZ60" s="1095"/>
      <c r="BA60" s="1095"/>
      <c r="BB60" s="1095"/>
      <c r="BC60" s="1095"/>
      <c r="BD60" s="1095"/>
      <c r="BE60" s="1095"/>
      <c r="BF60" s="1095"/>
      <c r="BG60" s="1095"/>
      <c r="BH60" s="1095"/>
      <c r="BI60" s="1095"/>
      <c r="BJ60" s="1095"/>
      <c r="BK60" s="1095"/>
      <c r="BL60" s="1095"/>
      <c r="BM60" s="1095"/>
      <c r="BN60" s="1095"/>
      <c r="BO60" s="1095"/>
      <c r="BP60" s="1095"/>
      <c r="BQ60" s="1095"/>
      <c r="BR60" s="1095"/>
      <c r="BS60" s="1095"/>
      <c r="BT60" s="1095"/>
      <c r="BU60" s="1095"/>
      <c r="BV60" s="1095"/>
      <c r="BW60" s="1095"/>
      <c r="BX60" s="1095"/>
      <c r="BY60" s="1095"/>
      <c r="BZ60" s="1095"/>
      <c r="CA60" s="1095"/>
      <c r="CB60" s="1095"/>
      <c r="CC60" s="1095"/>
      <c r="CD60" s="1095"/>
      <c r="CE60" s="1095"/>
      <c r="CF60" s="1095"/>
      <c r="CG60" s="1095"/>
      <c r="CH60" s="1095"/>
      <c r="CI60" s="1095"/>
      <c r="CJ60" s="1095"/>
      <c r="CK60" s="1095"/>
      <c r="CL60" s="1095"/>
      <c r="CM60" s="1095"/>
      <c r="CN60" s="1095"/>
      <c r="CO60" s="1095"/>
      <c r="CP60" s="1095"/>
      <c r="CQ60" s="1095"/>
      <c r="CR60" s="1095"/>
      <c r="CS60" s="1095"/>
      <c r="CT60" s="1095"/>
      <c r="CU60" s="1095"/>
      <c r="CV60" s="1095"/>
      <c r="CW60" s="1095"/>
      <c r="CX60" s="1095"/>
      <c r="CY60" s="1095"/>
      <c r="CZ60" s="1095"/>
      <c r="DA60" s="1095"/>
      <c r="DB60" s="1095"/>
      <c r="DC60" s="1095"/>
      <c r="DD60" s="1095"/>
      <c r="DE60" s="1095"/>
      <c r="DF60" s="1095"/>
      <c r="DG60" s="1095"/>
      <c r="DH60" s="1095"/>
      <c r="DI60" s="1095"/>
      <c r="DJ60" s="1095"/>
      <c r="DK60" s="1095"/>
      <c r="DL60" s="1095"/>
      <c r="DM60" s="1095"/>
      <c r="DN60" s="1095"/>
      <c r="DO60" s="1095"/>
      <c r="DP60" s="1095"/>
      <c r="DQ60" s="1095"/>
      <c r="DR60" s="1095"/>
      <c r="DS60" s="1095"/>
      <c r="DT60" s="1095"/>
      <c r="DU60" s="1095"/>
      <c r="DV60" s="1095"/>
      <c r="DW60" s="1095"/>
      <c r="DX60" s="1095"/>
      <c r="DY60" s="1095"/>
      <c r="DZ60" s="1095"/>
      <c r="EA60" s="1095"/>
      <c r="EB60" s="1095"/>
      <c r="EC60" s="1095"/>
      <c r="ED60" s="1095"/>
      <c r="EE60" s="1095"/>
      <c r="EF60" s="1095"/>
      <c r="EG60" s="1095"/>
      <c r="EH60" s="1095"/>
      <c r="EI60" s="1095"/>
      <c r="EJ60" s="1095"/>
      <c r="EK60" s="1095"/>
      <c r="EL60" s="1095"/>
      <c r="EM60" s="1095"/>
      <c r="EN60" s="1095"/>
    </row>
    <row r="61" spans="1:144" s="1100" customFormat="1" ht="9.75" customHeight="1">
      <c r="A61" s="1112" t="s">
        <v>1589</v>
      </c>
      <c r="B61" s="1111">
        <v>122.89</v>
      </c>
      <c r="C61" s="1110">
        <v>104.30833333333335</v>
      </c>
      <c r="D61" s="1107">
        <v>127.51818181818182</v>
      </c>
      <c r="E61" s="1109">
        <v>124.3</v>
      </c>
      <c r="F61" s="1107">
        <v>119.3</v>
      </c>
      <c r="G61" s="1107">
        <v>118.4</v>
      </c>
      <c r="H61" s="1107">
        <v>118.6</v>
      </c>
      <c r="I61" s="1103" t="s">
        <v>256</v>
      </c>
      <c r="J61" s="1108">
        <v>19.528265851795297</v>
      </c>
      <c r="K61" s="1107">
        <v>22.251192923079145</v>
      </c>
      <c r="L61" s="1106">
        <v>13.723696248856356</v>
      </c>
      <c r="M61" s="1105">
        <v>8.850364963503651</v>
      </c>
      <c r="N61" s="1104">
        <v>9.124423963133637</v>
      </c>
      <c r="O61" s="1104">
        <v>-5.1200000000000045</v>
      </c>
      <c r="P61" s="1103" t="s">
        <v>256</v>
      </c>
      <c r="Q61" s="1102" t="s">
        <v>256</v>
      </c>
      <c r="R61" s="1101"/>
      <c r="S61" s="1101" t="s">
        <v>1408</v>
      </c>
      <c r="T61" s="1101"/>
      <c r="U61" s="1101"/>
      <c r="V61" s="1101"/>
      <c r="W61" s="1101"/>
      <c r="X61" s="1101"/>
      <c r="Y61" s="1101"/>
      <c r="Z61" s="1101"/>
      <c r="AA61" s="1101"/>
      <c r="AB61" s="1101"/>
      <c r="AC61" s="1101"/>
      <c r="AD61" s="1101"/>
      <c r="AE61" s="1101"/>
      <c r="AF61" s="1101"/>
      <c r="AG61" s="1101"/>
      <c r="AH61" s="1101"/>
      <c r="AI61" s="1101"/>
      <c r="AJ61" s="1101"/>
      <c r="AK61" s="1101"/>
      <c r="AL61" s="1101"/>
      <c r="AM61" s="1101"/>
      <c r="AN61" s="1101"/>
      <c r="AO61" s="1101"/>
      <c r="AP61" s="1101"/>
      <c r="AQ61" s="1101"/>
      <c r="AR61" s="1101"/>
      <c r="AS61" s="1101"/>
      <c r="AT61" s="1101"/>
      <c r="AU61" s="1101"/>
      <c r="AV61" s="1101"/>
      <c r="AW61" s="1101"/>
      <c r="AX61" s="1101"/>
      <c r="AY61" s="1101"/>
      <c r="AZ61" s="1101"/>
      <c r="BA61" s="1101"/>
      <c r="BB61" s="1101"/>
      <c r="BC61" s="1101"/>
      <c r="BD61" s="1101"/>
      <c r="BE61" s="1101"/>
      <c r="BF61" s="1101"/>
      <c r="BG61" s="1101"/>
      <c r="BH61" s="1101"/>
      <c r="BI61" s="1101"/>
      <c r="BJ61" s="1101"/>
      <c r="BK61" s="1101"/>
      <c r="BL61" s="1101"/>
      <c r="BM61" s="1101"/>
      <c r="BN61" s="1101"/>
      <c r="BO61" s="1101"/>
      <c r="BP61" s="1101"/>
      <c r="BQ61" s="1101"/>
      <c r="BR61" s="1101"/>
      <c r="BS61" s="1101"/>
      <c r="BT61" s="1101"/>
      <c r="BU61" s="1101"/>
      <c r="BV61" s="1101"/>
      <c r="BW61" s="1101"/>
      <c r="BX61" s="1101"/>
      <c r="BY61" s="1101"/>
      <c r="BZ61" s="1101"/>
      <c r="CA61" s="1101"/>
      <c r="CB61" s="1101"/>
      <c r="CC61" s="1101"/>
      <c r="CD61" s="1101"/>
      <c r="CE61" s="1101"/>
      <c r="CF61" s="1101"/>
      <c r="CG61" s="1101"/>
      <c r="CH61" s="1101"/>
      <c r="CI61" s="1101"/>
      <c r="CJ61" s="1101"/>
      <c r="CK61" s="1101"/>
      <c r="CL61" s="1101"/>
      <c r="CM61" s="1101"/>
      <c r="CN61" s="1101"/>
      <c r="CO61" s="1101"/>
      <c r="CP61" s="1101"/>
      <c r="CQ61" s="1101"/>
      <c r="CR61" s="1101"/>
      <c r="CS61" s="1101"/>
      <c r="CT61" s="1101"/>
      <c r="CU61" s="1101"/>
      <c r="CV61" s="1101"/>
      <c r="CW61" s="1101"/>
      <c r="CX61" s="1101"/>
      <c r="CY61" s="1101"/>
      <c r="CZ61" s="1101"/>
      <c r="DA61" s="1101"/>
      <c r="DB61" s="1101"/>
      <c r="DC61" s="1101"/>
      <c r="DD61" s="1101"/>
      <c r="DE61" s="1101"/>
      <c r="DF61" s="1101"/>
      <c r="DG61" s="1101"/>
      <c r="DH61" s="1101"/>
      <c r="DI61" s="1101"/>
      <c r="DJ61" s="1101"/>
      <c r="DK61" s="1101"/>
      <c r="DL61" s="1101"/>
      <c r="DM61" s="1101"/>
      <c r="DN61" s="1101"/>
      <c r="DO61" s="1101"/>
      <c r="DP61" s="1101"/>
      <c r="DQ61" s="1101"/>
      <c r="DR61" s="1101"/>
      <c r="DS61" s="1101"/>
      <c r="DT61" s="1101"/>
      <c r="DU61" s="1101"/>
      <c r="DV61" s="1101"/>
      <c r="DW61" s="1101"/>
      <c r="DX61" s="1101"/>
      <c r="DY61" s="1101"/>
      <c r="DZ61" s="1101"/>
      <c r="EA61" s="1101"/>
      <c r="EB61" s="1101"/>
      <c r="EC61" s="1101"/>
      <c r="ED61" s="1101"/>
      <c r="EE61" s="1101"/>
      <c r="EF61" s="1101"/>
      <c r="EG61" s="1101"/>
      <c r="EH61" s="1101"/>
      <c r="EI61" s="1101"/>
      <c r="EJ61" s="1101"/>
      <c r="EK61" s="1101"/>
      <c r="EL61" s="1101"/>
      <c r="EM61" s="1101"/>
      <c r="EN61" s="1101"/>
    </row>
    <row r="62" spans="1:144" s="1098" customFormat="1" ht="8.25" customHeight="1">
      <c r="A62" s="1099" t="s">
        <v>1452</v>
      </c>
      <c r="J62" s="1097"/>
      <c r="K62" s="1097"/>
      <c r="L62" s="1095"/>
      <c r="M62" s="1097"/>
      <c r="N62" s="1097"/>
      <c r="O62" s="1097"/>
      <c r="P62" s="1097"/>
      <c r="R62" s="1095"/>
      <c r="S62" s="1095"/>
      <c r="T62" s="1095"/>
      <c r="U62" s="1095"/>
      <c r="V62" s="1095"/>
      <c r="W62" s="1095"/>
      <c r="X62" s="1095"/>
      <c r="Y62" s="1095"/>
      <c r="Z62" s="1095"/>
      <c r="AA62" s="1095"/>
      <c r="AB62" s="1095"/>
      <c r="AC62" s="1095"/>
      <c r="AD62" s="1095"/>
      <c r="AE62" s="1095"/>
      <c r="AF62" s="1095"/>
      <c r="AG62" s="1095"/>
      <c r="AH62" s="1095"/>
      <c r="AI62" s="1095"/>
      <c r="AJ62" s="1095"/>
      <c r="AK62" s="1095"/>
      <c r="AL62" s="1095"/>
      <c r="AM62" s="1095"/>
      <c r="AN62" s="1095"/>
      <c r="AO62" s="1095"/>
      <c r="AP62" s="1095"/>
      <c r="AQ62" s="1095"/>
      <c r="AR62" s="1095"/>
      <c r="AS62" s="1095"/>
      <c r="AT62" s="1095"/>
      <c r="AU62" s="1095"/>
      <c r="AV62" s="1095"/>
      <c r="AW62" s="1095"/>
      <c r="AX62" s="1095"/>
      <c r="AY62" s="1095"/>
      <c r="AZ62" s="1095"/>
      <c r="BA62" s="1095"/>
      <c r="BB62" s="1095"/>
      <c r="BC62" s="1095"/>
      <c r="BD62" s="1095"/>
      <c r="BE62" s="1095"/>
      <c r="BF62" s="1095"/>
      <c r="BG62" s="1095"/>
      <c r="BH62" s="1095"/>
      <c r="BI62" s="1095"/>
      <c r="BJ62" s="1095"/>
      <c r="BK62" s="1095"/>
      <c r="BL62" s="1095"/>
      <c r="BM62" s="1095"/>
      <c r="BN62" s="1095"/>
      <c r="BO62" s="1095"/>
      <c r="BP62" s="1095"/>
      <c r="BQ62" s="1095"/>
      <c r="BR62" s="1095"/>
      <c r="BS62" s="1095"/>
      <c r="BT62" s="1095"/>
      <c r="BU62" s="1095"/>
      <c r="BV62" s="1095"/>
      <c r="BW62" s="1095"/>
      <c r="BX62" s="1095"/>
      <c r="BY62" s="1095"/>
      <c r="BZ62" s="1095"/>
      <c r="CA62" s="1095"/>
      <c r="CB62" s="1095"/>
      <c r="CC62" s="1095"/>
      <c r="CD62" s="1095"/>
      <c r="CE62" s="1095"/>
      <c r="CF62" s="1095"/>
      <c r="CG62" s="1095"/>
      <c r="CH62" s="1095"/>
      <c r="CI62" s="1095"/>
      <c r="CJ62" s="1095"/>
      <c r="CK62" s="1095"/>
      <c r="CL62" s="1095"/>
      <c r="CM62" s="1095"/>
      <c r="CN62" s="1095"/>
      <c r="CO62" s="1095"/>
      <c r="CP62" s="1095"/>
      <c r="CQ62" s="1095"/>
      <c r="CR62" s="1095"/>
      <c r="CS62" s="1095"/>
      <c r="CT62" s="1095"/>
      <c r="CU62" s="1095"/>
      <c r="CV62" s="1095"/>
      <c r="CW62" s="1095"/>
      <c r="CX62" s="1095"/>
      <c r="CY62" s="1095"/>
      <c r="CZ62" s="1095"/>
      <c r="DA62" s="1095"/>
      <c r="DB62" s="1095"/>
      <c r="DC62" s="1095"/>
      <c r="DD62" s="1095"/>
      <c r="DE62" s="1095"/>
      <c r="DF62" s="1095"/>
      <c r="DG62" s="1095"/>
      <c r="DH62" s="1095"/>
      <c r="DI62" s="1095"/>
      <c r="DJ62" s="1095"/>
      <c r="DK62" s="1095"/>
      <c r="DL62" s="1095"/>
      <c r="DM62" s="1095"/>
      <c r="DN62" s="1095"/>
      <c r="DO62" s="1095"/>
      <c r="DP62" s="1095"/>
      <c r="DQ62" s="1095"/>
      <c r="DR62" s="1095"/>
      <c r="DS62" s="1095"/>
      <c r="DT62" s="1095"/>
      <c r="DU62" s="1095"/>
      <c r="DV62" s="1095"/>
      <c r="DW62" s="1095"/>
      <c r="DX62" s="1095"/>
      <c r="DY62" s="1095"/>
      <c r="DZ62" s="1095"/>
      <c r="EA62" s="1095"/>
      <c r="EB62" s="1095"/>
      <c r="EC62" s="1095"/>
      <c r="ED62" s="1095"/>
      <c r="EE62" s="1095"/>
      <c r="EF62" s="1095"/>
      <c r="EG62" s="1095"/>
      <c r="EH62" s="1095"/>
      <c r="EI62" s="1095"/>
      <c r="EJ62" s="1095"/>
      <c r="EK62" s="1095"/>
      <c r="EL62" s="1095"/>
      <c r="EM62" s="1095"/>
      <c r="EN62" s="1095"/>
    </row>
    <row r="63" spans="1:144" s="1098" customFormat="1" ht="8.25" customHeight="1">
      <c r="A63" s="1099" t="s">
        <v>1588</v>
      </c>
      <c r="R63" s="1095"/>
      <c r="S63" s="1095"/>
      <c r="T63" s="1095"/>
      <c r="U63" s="1095"/>
      <c r="V63" s="1095"/>
      <c r="W63" s="1095"/>
      <c r="X63" s="1095"/>
      <c r="Y63" s="1095"/>
      <c r="Z63" s="1095"/>
      <c r="AA63" s="1095"/>
      <c r="AB63" s="1095"/>
      <c r="AC63" s="1095"/>
      <c r="AD63" s="1095"/>
      <c r="AE63" s="1095"/>
      <c r="AF63" s="1095"/>
      <c r="AG63" s="1095"/>
      <c r="AH63" s="1095"/>
      <c r="AI63" s="1095"/>
      <c r="AJ63" s="1095"/>
      <c r="AK63" s="1095"/>
      <c r="AL63" s="1095"/>
      <c r="AM63" s="1095"/>
      <c r="AN63" s="1095"/>
      <c r="AO63" s="1095"/>
      <c r="AP63" s="1095"/>
      <c r="AQ63" s="1095"/>
      <c r="AR63" s="1095"/>
      <c r="AS63" s="1095"/>
      <c r="AT63" s="1095"/>
      <c r="AU63" s="1095"/>
      <c r="AV63" s="1095"/>
      <c r="AW63" s="1095"/>
      <c r="AX63" s="1095"/>
      <c r="AY63" s="1095"/>
      <c r="AZ63" s="1095"/>
      <c r="BA63" s="1095"/>
      <c r="BB63" s="1095"/>
      <c r="BC63" s="1095"/>
      <c r="BD63" s="1095"/>
      <c r="BE63" s="1095"/>
      <c r="BF63" s="1095"/>
      <c r="BG63" s="1095"/>
      <c r="BH63" s="1095"/>
      <c r="BI63" s="1095"/>
      <c r="BJ63" s="1095"/>
      <c r="BK63" s="1095"/>
      <c r="BL63" s="1095"/>
      <c r="BM63" s="1095"/>
      <c r="BN63" s="1095"/>
      <c r="BO63" s="1095"/>
      <c r="BP63" s="1095"/>
      <c r="BQ63" s="1095"/>
      <c r="BR63" s="1095"/>
      <c r="BS63" s="1095"/>
      <c r="BT63" s="1095"/>
      <c r="BU63" s="1095"/>
      <c r="BV63" s="1095"/>
      <c r="BW63" s="1095"/>
      <c r="BX63" s="1095"/>
      <c r="BY63" s="1095"/>
      <c r="BZ63" s="1095"/>
      <c r="CA63" s="1095"/>
      <c r="CB63" s="1095"/>
      <c r="CC63" s="1095"/>
      <c r="CD63" s="1095"/>
      <c r="CE63" s="1095"/>
      <c r="CF63" s="1095"/>
      <c r="CG63" s="1095"/>
      <c r="CH63" s="1095"/>
      <c r="CI63" s="1095"/>
      <c r="CJ63" s="1095"/>
      <c r="CK63" s="1095"/>
      <c r="CL63" s="1095"/>
      <c r="CM63" s="1095"/>
      <c r="CN63" s="1095"/>
      <c r="CO63" s="1095"/>
      <c r="CP63" s="1095"/>
      <c r="CQ63" s="1095"/>
      <c r="CR63" s="1095"/>
      <c r="CS63" s="1095"/>
      <c r="CT63" s="1095"/>
      <c r="CU63" s="1095"/>
      <c r="CV63" s="1095"/>
      <c r="CW63" s="1095"/>
      <c r="CX63" s="1095"/>
      <c r="CY63" s="1095"/>
      <c r="CZ63" s="1095"/>
      <c r="DA63" s="1095"/>
      <c r="DB63" s="1095"/>
      <c r="DC63" s="1095"/>
      <c r="DD63" s="1095"/>
      <c r="DE63" s="1095"/>
      <c r="DF63" s="1095"/>
      <c r="DG63" s="1095"/>
      <c r="DH63" s="1095"/>
      <c r="DI63" s="1095"/>
      <c r="DJ63" s="1095"/>
      <c r="DK63" s="1095"/>
      <c r="DL63" s="1095"/>
      <c r="DM63" s="1095"/>
      <c r="DN63" s="1095"/>
      <c r="DO63" s="1095"/>
      <c r="DP63" s="1095"/>
      <c r="DQ63" s="1095"/>
      <c r="DR63" s="1095"/>
      <c r="DS63" s="1095"/>
      <c r="DT63" s="1095"/>
      <c r="DU63" s="1095"/>
      <c r="DV63" s="1095"/>
      <c r="DW63" s="1095"/>
      <c r="DX63" s="1095"/>
      <c r="DY63" s="1095"/>
      <c r="DZ63" s="1095"/>
      <c r="EA63" s="1095"/>
      <c r="EB63" s="1095"/>
      <c r="EC63" s="1095"/>
      <c r="ED63" s="1095"/>
      <c r="EE63" s="1095"/>
      <c r="EF63" s="1095"/>
      <c r="EG63" s="1095"/>
      <c r="EH63" s="1095"/>
      <c r="EI63" s="1095"/>
      <c r="EJ63" s="1095"/>
      <c r="EK63" s="1095"/>
      <c r="EL63" s="1095"/>
      <c r="EM63" s="1095"/>
      <c r="EN63" s="1095"/>
    </row>
    <row r="64" spans="1:144" s="1098" customFormat="1" ht="8.25" customHeight="1">
      <c r="A64" s="1099" t="s">
        <v>1587</v>
      </c>
      <c r="L64" s="1093"/>
      <c r="M64" s="1097"/>
      <c r="N64" s="1097"/>
      <c r="O64" s="1097"/>
      <c r="P64" s="1097"/>
      <c r="Q64" s="1093"/>
      <c r="R64" s="1095"/>
      <c r="S64" s="1095"/>
      <c r="T64" s="1095"/>
      <c r="U64" s="1095"/>
      <c r="V64" s="1095"/>
      <c r="W64" s="1095"/>
      <c r="X64" s="1095"/>
      <c r="Y64" s="1095"/>
      <c r="Z64" s="1095"/>
      <c r="AA64" s="1095"/>
      <c r="AB64" s="1095"/>
      <c r="AC64" s="1095"/>
      <c r="AD64" s="1095"/>
      <c r="AE64" s="1095"/>
      <c r="AF64" s="1095"/>
      <c r="AG64" s="1095"/>
      <c r="AH64" s="1095"/>
      <c r="AI64" s="1095"/>
      <c r="AJ64" s="1095"/>
      <c r="AK64" s="1095"/>
      <c r="AL64" s="1095"/>
      <c r="AM64" s="1095"/>
      <c r="AN64" s="1095"/>
      <c r="AO64" s="1095"/>
      <c r="AP64" s="1095"/>
      <c r="AQ64" s="1095"/>
      <c r="AR64" s="1095"/>
      <c r="AS64" s="1095"/>
      <c r="AT64" s="1095"/>
      <c r="AU64" s="1095"/>
      <c r="AV64" s="1095"/>
      <c r="AW64" s="1095"/>
      <c r="AX64" s="1095"/>
      <c r="AY64" s="1095"/>
      <c r="AZ64" s="1095"/>
      <c r="BA64" s="1095"/>
      <c r="BB64" s="1095"/>
      <c r="BC64" s="1095"/>
      <c r="BD64" s="1095"/>
      <c r="BE64" s="1095"/>
      <c r="BF64" s="1095"/>
      <c r="BG64" s="1095"/>
      <c r="BH64" s="1095"/>
      <c r="BI64" s="1095"/>
      <c r="BJ64" s="1095"/>
      <c r="BK64" s="1095"/>
      <c r="BL64" s="1095"/>
      <c r="BM64" s="1095"/>
      <c r="BN64" s="1095"/>
      <c r="BO64" s="1095"/>
      <c r="BP64" s="1095"/>
      <c r="BQ64" s="1095"/>
      <c r="BR64" s="1095"/>
      <c r="BS64" s="1095"/>
      <c r="BT64" s="1095"/>
      <c r="BU64" s="1095"/>
      <c r="BV64" s="1095"/>
      <c r="BW64" s="1095"/>
      <c r="BX64" s="1095"/>
      <c r="BY64" s="1095"/>
      <c r="BZ64" s="1095"/>
      <c r="CA64" s="1095"/>
      <c r="CB64" s="1095"/>
      <c r="CC64" s="1095"/>
      <c r="CD64" s="1095"/>
      <c r="CE64" s="1095"/>
      <c r="CF64" s="1095"/>
      <c r="CG64" s="1095"/>
      <c r="CH64" s="1095"/>
      <c r="CI64" s="1095"/>
      <c r="CJ64" s="1095"/>
      <c r="CK64" s="1095"/>
      <c r="CL64" s="1095"/>
      <c r="CM64" s="1095"/>
      <c r="CN64" s="1095"/>
      <c r="CO64" s="1095"/>
      <c r="CP64" s="1095"/>
      <c r="CQ64" s="1095"/>
      <c r="CR64" s="1095"/>
      <c r="CS64" s="1095"/>
      <c r="CT64" s="1095"/>
      <c r="CU64" s="1095"/>
      <c r="CV64" s="1095"/>
      <c r="CW64" s="1095"/>
      <c r="CX64" s="1095"/>
      <c r="CY64" s="1095"/>
      <c r="CZ64" s="1095"/>
      <c r="DA64" s="1095"/>
      <c r="DB64" s="1095"/>
      <c r="DC64" s="1095"/>
      <c r="DD64" s="1095"/>
      <c r="DE64" s="1095"/>
      <c r="DF64" s="1095"/>
      <c r="DG64" s="1095"/>
      <c r="DH64" s="1095"/>
      <c r="DI64" s="1095"/>
      <c r="DJ64" s="1095"/>
      <c r="DK64" s="1095"/>
      <c r="DL64" s="1095"/>
      <c r="DM64" s="1095"/>
      <c r="DN64" s="1095"/>
      <c r="DO64" s="1095"/>
      <c r="DP64" s="1095"/>
      <c r="DQ64" s="1095"/>
      <c r="DR64" s="1095"/>
      <c r="DS64" s="1095"/>
      <c r="DT64" s="1095"/>
      <c r="DU64" s="1095"/>
      <c r="DV64" s="1095"/>
      <c r="DW64" s="1095"/>
      <c r="DX64" s="1095"/>
      <c r="DY64" s="1095"/>
      <c r="DZ64" s="1095"/>
      <c r="EA64" s="1095"/>
      <c r="EB64" s="1095"/>
      <c r="EC64" s="1095"/>
      <c r="ED64" s="1095"/>
      <c r="EE64" s="1095"/>
      <c r="EF64" s="1095"/>
      <c r="EG64" s="1095"/>
      <c r="EH64" s="1095"/>
      <c r="EI64" s="1095"/>
      <c r="EJ64" s="1095"/>
      <c r="EK64" s="1095"/>
      <c r="EL64" s="1095"/>
      <c r="EM64" s="1095"/>
      <c r="EN64" s="1095"/>
    </row>
    <row r="65" spans="1:144" ht="8.25" customHeight="1">
      <c r="A65" s="1097" t="s">
        <v>100</v>
      </c>
      <c r="B65" s="1096"/>
      <c r="C65" s="1096"/>
      <c r="D65" s="1096"/>
      <c r="E65" s="1096"/>
      <c r="F65" s="1096"/>
      <c r="G65" s="1096"/>
      <c r="H65" s="1096"/>
      <c r="I65" s="1096"/>
      <c r="J65" s="1096"/>
      <c r="K65" s="1096"/>
      <c r="L65" s="1096"/>
      <c r="M65" s="1096"/>
      <c r="N65" s="1096"/>
      <c r="O65" s="1096"/>
      <c r="P65" s="1096"/>
      <c r="Q65" s="1096"/>
      <c r="R65" s="1095"/>
      <c r="S65" s="1095"/>
      <c r="T65" s="1095"/>
      <c r="U65" s="1095"/>
      <c r="V65" s="1095"/>
      <c r="W65" s="1095"/>
      <c r="X65" s="1095"/>
      <c r="Y65" s="1095"/>
      <c r="Z65" s="1095"/>
      <c r="AA65" s="1095"/>
      <c r="AB65" s="1095"/>
      <c r="AC65" s="1095"/>
      <c r="AD65" s="1095"/>
      <c r="AE65" s="1095"/>
      <c r="AF65" s="1095"/>
      <c r="AG65" s="1095"/>
      <c r="AH65" s="1095"/>
      <c r="AI65" s="1095"/>
      <c r="AJ65" s="1095"/>
      <c r="AK65" s="1095"/>
      <c r="AL65" s="1095"/>
      <c r="AM65" s="1095"/>
      <c r="AN65" s="1095"/>
      <c r="AO65" s="1095"/>
      <c r="AP65" s="1095"/>
      <c r="AQ65" s="1095"/>
      <c r="AR65" s="1095"/>
      <c r="AS65" s="1095"/>
      <c r="AT65" s="1095"/>
      <c r="AU65" s="1095"/>
      <c r="AV65" s="1095"/>
      <c r="AW65" s="1095"/>
      <c r="AX65" s="1095"/>
      <c r="AY65" s="1095"/>
      <c r="AZ65" s="1095"/>
      <c r="BA65" s="1095"/>
      <c r="BB65" s="1095"/>
      <c r="BC65" s="1095"/>
      <c r="BD65" s="1095"/>
      <c r="BE65" s="1095"/>
      <c r="BF65" s="1095"/>
      <c r="BG65" s="1095"/>
      <c r="BH65" s="1095"/>
      <c r="BI65" s="1095"/>
      <c r="BJ65" s="1095"/>
      <c r="BK65" s="1095"/>
      <c r="BL65" s="1095"/>
      <c r="BM65" s="1095"/>
      <c r="BN65" s="1095"/>
      <c r="BO65" s="1095"/>
      <c r="BP65" s="1095"/>
      <c r="BQ65" s="1095"/>
      <c r="BR65" s="1095"/>
      <c r="BS65" s="1095"/>
      <c r="BT65" s="1095"/>
      <c r="BU65" s="1095"/>
      <c r="BV65" s="1095"/>
      <c r="BW65" s="1095"/>
      <c r="BX65" s="1095"/>
      <c r="BY65" s="1095"/>
      <c r="BZ65" s="1095"/>
      <c r="CA65" s="1095"/>
      <c r="CB65" s="1095"/>
      <c r="CC65" s="1095"/>
      <c r="CD65" s="1095"/>
      <c r="CE65" s="1095"/>
      <c r="CF65" s="1095"/>
      <c r="CG65" s="1095"/>
      <c r="CH65" s="1095"/>
      <c r="CI65" s="1095"/>
      <c r="CJ65" s="1095"/>
      <c r="CK65" s="1095"/>
      <c r="CL65" s="1095"/>
      <c r="CM65" s="1095"/>
      <c r="CN65" s="1095"/>
      <c r="CO65" s="1095"/>
      <c r="CP65" s="1095"/>
      <c r="CQ65" s="1095"/>
      <c r="CR65" s="1095"/>
      <c r="CS65" s="1095"/>
      <c r="CT65" s="1095"/>
      <c r="CU65" s="1095"/>
      <c r="CV65" s="1095"/>
      <c r="CW65" s="1095"/>
      <c r="CX65" s="1095"/>
      <c r="CY65" s="1095"/>
      <c r="CZ65" s="1095"/>
      <c r="DA65" s="1095"/>
      <c r="DB65" s="1095"/>
      <c r="DC65" s="1095"/>
      <c r="DD65" s="1095"/>
      <c r="DE65" s="1095"/>
      <c r="DF65" s="1095"/>
      <c r="DG65" s="1095"/>
      <c r="DH65" s="1095"/>
      <c r="DI65" s="1095"/>
      <c r="DJ65" s="1095"/>
      <c r="DK65" s="1095"/>
      <c r="DL65" s="1095"/>
      <c r="DM65" s="1095"/>
      <c r="DN65" s="1095"/>
      <c r="DO65" s="1095"/>
      <c r="DP65" s="1095"/>
      <c r="DQ65" s="1095"/>
      <c r="DR65" s="1095"/>
      <c r="DS65" s="1095"/>
      <c r="DT65" s="1095"/>
      <c r="DU65" s="1095"/>
      <c r="DV65" s="1095"/>
      <c r="DW65" s="1095"/>
      <c r="DX65" s="1095"/>
      <c r="DY65" s="1095"/>
      <c r="DZ65" s="1095"/>
      <c r="EA65" s="1095"/>
      <c r="EB65" s="1095"/>
      <c r="EC65" s="1095"/>
      <c r="ED65" s="1095"/>
      <c r="EE65" s="1095"/>
      <c r="EF65" s="1095"/>
      <c r="EG65" s="1095"/>
      <c r="EH65" s="1095"/>
      <c r="EI65" s="1095"/>
      <c r="EJ65" s="1095"/>
      <c r="EK65" s="1095"/>
      <c r="EL65" s="1095"/>
      <c r="EM65" s="1095"/>
      <c r="EN65" s="1095"/>
    </row>
    <row r="66" spans="1:144">
      <c r="A66" s="2" t="s">
        <v>15</v>
      </c>
      <c r="B66" s="1096"/>
      <c r="C66" s="1096"/>
      <c r="D66" s="1096"/>
      <c r="E66" s="1096"/>
      <c r="F66" s="1096"/>
      <c r="G66" s="1096"/>
      <c r="H66" s="1096"/>
      <c r="I66" s="1096"/>
      <c r="J66" s="1096"/>
      <c r="K66" s="1096"/>
      <c r="L66" s="1096"/>
      <c r="M66" s="1096"/>
      <c r="N66" s="1096"/>
      <c r="O66" s="1096"/>
      <c r="P66" s="1096"/>
      <c r="Q66" s="1096"/>
      <c r="R66" s="1095"/>
      <c r="S66" s="1095"/>
      <c r="T66" s="1095"/>
      <c r="U66" s="1095"/>
      <c r="V66" s="1095"/>
      <c r="W66" s="1095"/>
      <c r="X66" s="1095"/>
      <c r="Y66" s="1095"/>
      <c r="Z66" s="1095"/>
      <c r="AA66" s="1095"/>
      <c r="AB66" s="1095"/>
      <c r="AC66" s="1095"/>
      <c r="AD66" s="1095"/>
      <c r="AE66" s="1095"/>
      <c r="AF66" s="1095"/>
      <c r="AG66" s="1095"/>
      <c r="AH66" s="1095"/>
      <c r="AI66" s="1095"/>
      <c r="AJ66" s="1095"/>
      <c r="AK66" s="1095"/>
      <c r="AL66" s="1095"/>
      <c r="AM66" s="1095"/>
      <c r="AN66" s="1095"/>
      <c r="AO66" s="1095"/>
      <c r="AP66" s="1095"/>
      <c r="AQ66" s="1095"/>
      <c r="AR66" s="1095"/>
      <c r="AS66" s="1095"/>
      <c r="AT66" s="1095"/>
      <c r="AU66" s="1095"/>
      <c r="AV66" s="1095"/>
      <c r="AW66" s="1095"/>
      <c r="AX66" s="1095"/>
      <c r="AY66" s="1095"/>
      <c r="AZ66" s="1095"/>
      <c r="BA66" s="1095"/>
      <c r="BB66" s="1095"/>
      <c r="BC66" s="1095"/>
      <c r="BD66" s="1095"/>
      <c r="BE66" s="1095"/>
      <c r="BF66" s="1095"/>
      <c r="BG66" s="1095"/>
      <c r="BH66" s="1095"/>
      <c r="BI66" s="1095"/>
      <c r="BJ66" s="1095"/>
      <c r="BK66" s="1095"/>
      <c r="BL66" s="1095"/>
      <c r="BM66" s="1095"/>
      <c r="BN66" s="1095"/>
      <c r="BO66" s="1095"/>
      <c r="BP66" s="1095"/>
      <c r="BQ66" s="1095"/>
      <c r="BR66" s="1095"/>
      <c r="BS66" s="1095"/>
      <c r="BT66" s="1095"/>
      <c r="BU66" s="1095"/>
      <c r="BV66" s="1095"/>
      <c r="BW66" s="1095"/>
      <c r="BX66" s="1095"/>
      <c r="BY66" s="1095"/>
      <c r="BZ66" s="1095"/>
      <c r="CA66" s="1095"/>
      <c r="CB66" s="1095"/>
      <c r="CC66" s="1095"/>
      <c r="CD66" s="1095"/>
      <c r="CE66" s="1095"/>
      <c r="CF66" s="1095"/>
      <c r="CG66" s="1095"/>
      <c r="CH66" s="1095"/>
      <c r="CI66" s="1095"/>
      <c r="CJ66" s="1095"/>
      <c r="CK66" s="1095"/>
      <c r="CL66" s="1095"/>
      <c r="CM66" s="1095"/>
      <c r="CN66" s="1095"/>
      <c r="CO66" s="1095"/>
      <c r="CP66" s="1095"/>
      <c r="CQ66" s="1095"/>
      <c r="CR66" s="1095"/>
      <c r="CS66" s="1095"/>
      <c r="CT66" s="1095"/>
      <c r="CU66" s="1095"/>
      <c r="CV66" s="1095"/>
      <c r="CW66" s="1095"/>
      <c r="CX66" s="1095"/>
      <c r="CY66" s="1095"/>
      <c r="CZ66" s="1095"/>
      <c r="DA66" s="1095"/>
      <c r="DB66" s="1095"/>
      <c r="DC66" s="1095"/>
      <c r="DD66" s="1095"/>
      <c r="DE66" s="1095"/>
      <c r="DF66" s="1095"/>
      <c r="DG66" s="1095"/>
      <c r="DH66" s="1095"/>
      <c r="DI66" s="1095"/>
      <c r="DJ66" s="1095"/>
      <c r="DK66" s="1095"/>
      <c r="DL66" s="1095"/>
      <c r="DM66" s="1095"/>
      <c r="DN66" s="1095"/>
      <c r="DO66" s="1095"/>
      <c r="DP66" s="1095"/>
      <c r="DQ66" s="1095"/>
      <c r="DR66" s="1095"/>
      <c r="DS66" s="1095"/>
      <c r="DT66" s="1095"/>
      <c r="DU66" s="1095"/>
      <c r="DV66" s="1095"/>
      <c r="DW66" s="1095"/>
      <c r="DX66" s="1095"/>
      <c r="DY66" s="1095"/>
      <c r="DZ66" s="1095"/>
      <c r="EA66" s="1095"/>
      <c r="EB66" s="1095"/>
      <c r="EC66" s="1095"/>
      <c r="ED66" s="1095"/>
      <c r="EE66" s="1095"/>
      <c r="EF66" s="1095"/>
      <c r="EG66" s="1095"/>
      <c r="EH66" s="1095"/>
      <c r="EI66" s="1095"/>
      <c r="EJ66" s="1095"/>
      <c r="EK66" s="1095"/>
      <c r="EL66" s="1095"/>
      <c r="EM66" s="1095"/>
      <c r="EN66" s="1095"/>
    </row>
    <row r="67" spans="1:144">
      <c r="R67" s="1095"/>
      <c r="S67" s="1095"/>
      <c r="T67" s="1095"/>
      <c r="U67" s="1095"/>
      <c r="V67" s="1095"/>
      <c r="W67" s="1095"/>
      <c r="X67" s="1095"/>
      <c r="Y67" s="1095"/>
      <c r="Z67" s="1095"/>
      <c r="AA67" s="1095"/>
      <c r="AB67" s="1095"/>
      <c r="AC67" s="1095"/>
      <c r="AD67" s="1095"/>
      <c r="AE67" s="1095"/>
      <c r="AF67" s="1095"/>
      <c r="AG67" s="1095"/>
      <c r="AH67" s="1095"/>
      <c r="AI67" s="1095"/>
      <c r="AJ67" s="1095"/>
      <c r="AK67" s="1095"/>
      <c r="AL67" s="1095"/>
      <c r="AM67" s="1095"/>
      <c r="AN67" s="1095"/>
      <c r="AO67" s="1095"/>
      <c r="AP67" s="1095"/>
      <c r="AQ67" s="1095"/>
      <c r="AR67" s="1095"/>
      <c r="AS67" s="1095"/>
      <c r="AT67" s="1095"/>
      <c r="AU67" s="1095"/>
      <c r="AV67" s="1095"/>
      <c r="AW67" s="1095"/>
      <c r="AX67" s="1095"/>
      <c r="AY67" s="1095"/>
      <c r="AZ67" s="1095"/>
      <c r="BA67" s="1095"/>
      <c r="BB67" s="1095"/>
      <c r="BC67" s="1095"/>
      <c r="BD67" s="1095"/>
      <c r="BE67" s="1095"/>
      <c r="BF67" s="1095"/>
      <c r="BG67" s="1095"/>
      <c r="BH67" s="1095"/>
      <c r="BI67" s="1095"/>
      <c r="BJ67" s="1095"/>
      <c r="BK67" s="1095"/>
      <c r="BL67" s="1095"/>
      <c r="BM67" s="1095"/>
      <c r="BN67" s="1095"/>
      <c r="BO67" s="1095"/>
      <c r="BP67" s="1095"/>
      <c r="BQ67" s="1095"/>
      <c r="BR67" s="1095"/>
      <c r="BS67" s="1095"/>
      <c r="BT67" s="1095"/>
      <c r="BU67" s="1095"/>
      <c r="BV67" s="1095"/>
      <c r="BW67" s="1095"/>
      <c r="BX67" s="1095"/>
      <c r="BY67" s="1095"/>
      <c r="BZ67" s="1095"/>
      <c r="CA67" s="1095"/>
      <c r="CB67" s="1095"/>
      <c r="CC67" s="1095"/>
      <c r="CD67" s="1095"/>
      <c r="CE67" s="1095"/>
      <c r="CF67" s="1095"/>
      <c r="CG67" s="1095"/>
      <c r="CH67" s="1095"/>
      <c r="CI67" s="1095"/>
      <c r="CJ67" s="1095"/>
      <c r="CK67" s="1095"/>
      <c r="CL67" s="1095"/>
      <c r="CM67" s="1095"/>
      <c r="CN67" s="1095"/>
      <c r="CO67" s="1095"/>
      <c r="CP67" s="1095"/>
      <c r="CQ67" s="1095"/>
      <c r="CR67" s="1095"/>
      <c r="CS67" s="1095"/>
      <c r="CT67" s="1095"/>
      <c r="CU67" s="1095"/>
      <c r="CV67" s="1095"/>
      <c r="CW67" s="1095"/>
      <c r="CX67" s="1095"/>
      <c r="CY67" s="1095"/>
      <c r="CZ67" s="1095"/>
      <c r="DA67" s="1095"/>
      <c r="DB67" s="1095"/>
      <c r="DC67" s="1095"/>
      <c r="DD67" s="1095"/>
      <c r="DE67" s="1095"/>
      <c r="DF67" s="1095"/>
      <c r="DG67" s="1095"/>
      <c r="DH67" s="1095"/>
      <c r="DI67" s="1095"/>
      <c r="DJ67" s="1095"/>
      <c r="DK67" s="1095"/>
      <c r="DL67" s="1095"/>
      <c r="DM67" s="1095"/>
      <c r="DN67" s="1095"/>
      <c r="DO67" s="1095"/>
      <c r="DP67" s="1095"/>
      <c r="DQ67" s="1095"/>
      <c r="DR67" s="1095"/>
      <c r="DS67" s="1095"/>
      <c r="DT67" s="1095"/>
      <c r="DU67" s="1095"/>
      <c r="DV67" s="1095"/>
      <c r="DW67" s="1095"/>
      <c r="DX67" s="1095"/>
      <c r="DY67" s="1095"/>
      <c r="DZ67" s="1095"/>
      <c r="EA67" s="1095"/>
      <c r="EB67" s="1095"/>
      <c r="EC67" s="1095"/>
      <c r="ED67" s="1095"/>
      <c r="EE67" s="1095"/>
      <c r="EF67" s="1095"/>
      <c r="EG67" s="1095"/>
      <c r="EH67" s="1095"/>
      <c r="EI67" s="1095"/>
      <c r="EJ67" s="1095"/>
      <c r="EK67" s="1095"/>
      <c r="EL67" s="1095"/>
      <c r="EM67" s="1095"/>
      <c r="EN67" s="1095"/>
    </row>
    <row r="68" spans="1:144">
      <c r="R68" s="1095"/>
      <c r="S68" s="1095"/>
      <c r="T68" s="1095"/>
      <c r="U68" s="1095"/>
      <c r="V68" s="1095"/>
      <c r="W68" s="1095"/>
      <c r="X68" s="1095"/>
      <c r="Y68" s="1095"/>
      <c r="Z68" s="1095"/>
      <c r="AA68" s="1095"/>
      <c r="AB68" s="1095"/>
      <c r="AC68" s="1095"/>
      <c r="AD68" s="1095"/>
      <c r="AE68" s="1095"/>
      <c r="AF68" s="1095"/>
      <c r="AG68" s="1095"/>
      <c r="AH68" s="1095"/>
      <c r="AI68" s="1095"/>
      <c r="AJ68" s="1095"/>
      <c r="AK68" s="1095"/>
      <c r="AL68" s="1095"/>
      <c r="AM68" s="1095"/>
      <c r="AN68" s="1095"/>
      <c r="AO68" s="1095"/>
      <c r="AP68" s="1095"/>
      <c r="AQ68" s="1095"/>
      <c r="AR68" s="1095"/>
      <c r="AS68" s="1095"/>
      <c r="AT68" s="1095"/>
      <c r="AU68" s="1095"/>
      <c r="AV68" s="1095"/>
      <c r="AW68" s="1095"/>
      <c r="AX68" s="1095"/>
      <c r="AY68" s="1095"/>
      <c r="AZ68" s="1095"/>
      <c r="BA68" s="1095"/>
      <c r="BB68" s="1095"/>
      <c r="BC68" s="1095"/>
      <c r="BD68" s="1095"/>
      <c r="BE68" s="1095"/>
      <c r="BF68" s="1095"/>
      <c r="BG68" s="1095"/>
      <c r="BH68" s="1095"/>
      <c r="BI68" s="1095"/>
      <c r="BJ68" s="1095"/>
      <c r="BK68" s="1095"/>
      <c r="BL68" s="1095"/>
      <c r="BM68" s="1095"/>
      <c r="BN68" s="1095"/>
      <c r="BO68" s="1095"/>
      <c r="BP68" s="1095"/>
      <c r="BQ68" s="1095"/>
      <c r="BR68" s="1095"/>
      <c r="BS68" s="1095"/>
      <c r="BT68" s="1095"/>
      <c r="BU68" s="1095"/>
      <c r="BV68" s="1095"/>
      <c r="BW68" s="1095"/>
      <c r="BX68" s="1095"/>
      <c r="BY68" s="1095"/>
      <c r="BZ68" s="1095"/>
      <c r="CA68" s="1095"/>
      <c r="CB68" s="1095"/>
      <c r="CC68" s="1095"/>
      <c r="CD68" s="1095"/>
      <c r="CE68" s="1095"/>
      <c r="CF68" s="1095"/>
      <c r="CG68" s="1095"/>
      <c r="CH68" s="1095"/>
      <c r="CI68" s="1095"/>
      <c r="CJ68" s="1095"/>
      <c r="CK68" s="1095"/>
      <c r="CL68" s="1095"/>
      <c r="CM68" s="1095"/>
      <c r="CN68" s="1095"/>
      <c r="CO68" s="1095"/>
      <c r="CP68" s="1095"/>
      <c r="CQ68" s="1095"/>
      <c r="CR68" s="1095"/>
      <c r="CS68" s="1095"/>
      <c r="CT68" s="1095"/>
      <c r="CU68" s="1095"/>
      <c r="CV68" s="1095"/>
      <c r="CW68" s="1095"/>
      <c r="CX68" s="1095"/>
      <c r="CY68" s="1095"/>
      <c r="CZ68" s="1095"/>
      <c r="DA68" s="1095"/>
      <c r="DB68" s="1095"/>
      <c r="DC68" s="1095"/>
      <c r="DD68" s="1095"/>
      <c r="DE68" s="1095"/>
      <c r="DF68" s="1095"/>
      <c r="DG68" s="1095"/>
      <c r="DH68" s="1095"/>
      <c r="DI68" s="1095"/>
      <c r="DJ68" s="1095"/>
      <c r="DK68" s="1095"/>
      <c r="DL68" s="1095"/>
      <c r="DM68" s="1095"/>
      <c r="DN68" s="1095"/>
      <c r="DO68" s="1095"/>
      <c r="DP68" s="1095"/>
      <c r="DQ68" s="1095"/>
      <c r="DR68" s="1095"/>
      <c r="DS68" s="1095"/>
      <c r="DT68" s="1095"/>
      <c r="DU68" s="1095"/>
      <c r="DV68" s="1095"/>
      <c r="DW68" s="1095"/>
      <c r="DX68" s="1095"/>
      <c r="DY68" s="1095"/>
      <c r="DZ68" s="1095"/>
      <c r="EA68" s="1095"/>
      <c r="EB68" s="1095"/>
      <c r="EC68" s="1095"/>
      <c r="ED68" s="1095"/>
      <c r="EE68" s="1095"/>
      <c r="EF68" s="1095"/>
      <c r="EG68" s="1095"/>
      <c r="EH68" s="1095"/>
      <c r="EI68" s="1095"/>
      <c r="EJ68" s="1095"/>
      <c r="EK68" s="1095"/>
      <c r="EL68" s="1095"/>
      <c r="EM68" s="1095"/>
      <c r="EN68" s="1095"/>
    </row>
    <row r="69" spans="1:144">
      <c r="R69" s="1095"/>
      <c r="S69" s="1095"/>
      <c r="T69" s="1095"/>
      <c r="U69" s="1095"/>
      <c r="V69" s="1095"/>
      <c r="W69" s="1095"/>
      <c r="X69" s="1095"/>
      <c r="Y69" s="1095"/>
      <c r="Z69" s="1095"/>
      <c r="AA69" s="1095"/>
      <c r="AB69" s="1095"/>
      <c r="AC69" s="1095"/>
      <c r="AD69" s="1095"/>
      <c r="AE69" s="1095"/>
      <c r="AF69" s="1095"/>
      <c r="AG69" s="1095"/>
      <c r="AH69" s="1095"/>
      <c r="AI69" s="1095"/>
      <c r="AJ69" s="1095"/>
      <c r="AK69" s="1095"/>
      <c r="AL69" s="1095"/>
      <c r="AM69" s="1095"/>
      <c r="AN69" s="1095"/>
      <c r="AO69" s="1095"/>
      <c r="AP69" s="1095"/>
      <c r="AQ69" s="1095"/>
      <c r="AR69" s="1095"/>
      <c r="AS69" s="1095"/>
      <c r="AT69" s="1095"/>
      <c r="AU69" s="1095"/>
      <c r="AV69" s="1095"/>
      <c r="AW69" s="1095"/>
      <c r="AX69" s="1095"/>
      <c r="AY69" s="1095"/>
      <c r="AZ69" s="1095"/>
      <c r="BA69" s="1095"/>
      <c r="BB69" s="1095"/>
      <c r="BC69" s="1095"/>
      <c r="BD69" s="1095"/>
      <c r="BE69" s="1095"/>
      <c r="BF69" s="1095"/>
      <c r="BG69" s="1095"/>
      <c r="BH69" s="1095"/>
      <c r="BI69" s="1095"/>
      <c r="BJ69" s="1095"/>
      <c r="BK69" s="1095"/>
      <c r="BL69" s="1095"/>
      <c r="BM69" s="1095"/>
      <c r="BN69" s="1095"/>
      <c r="BO69" s="1095"/>
      <c r="BP69" s="1095"/>
      <c r="BQ69" s="1095"/>
      <c r="BR69" s="1095"/>
      <c r="BS69" s="1095"/>
      <c r="BT69" s="1095"/>
      <c r="BU69" s="1095"/>
      <c r="BV69" s="1095"/>
      <c r="BW69" s="1095"/>
      <c r="BX69" s="1095"/>
      <c r="BY69" s="1095"/>
      <c r="BZ69" s="1095"/>
      <c r="CA69" s="1095"/>
      <c r="CB69" s="1095"/>
      <c r="CC69" s="1095"/>
      <c r="CD69" s="1095"/>
      <c r="CE69" s="1095"/>
      <c r="CF69" s="1095"/>
      <c r="CG69" s="1095"/>
      <c r="CH69" s="1095"/>
      <c r="CI69" s="1095"/>
      <c r="CJ69" s="1095"/>
      <c r="CK69" s="1095"/>
      <c r="CL69" s="1095"/>
      <c r="CM69" s="1095"/>
      <c r="CN69" s="1095"/>
      <c r="CO69" s="1095"/>
      <c r="CP69" s="1095"/>
      <c r="CQ69" s="1095"/>
      <c r="CR69" s="1095"/>
      <c r="CS69" s="1095"/>
      <c r="CT69" s="1095"/>
      <c r="CU69" s="1095"/>
      <c r="CV69" s="1095"/>
      <c r="CW69" s="1095"/>
      <c r="CX69" s="1095"/>
      <c r="CY69" s="1095"/>
      <c r="CZ69" s="1095"/>
      <c r="DA69" s="1095"/>
      <c r="DB69" s="1095"/>
      <c r="DC69" s="1095"/>
      <c r="DD69" s="1095"/>
      <c r="DE69" s="1095"/>
      <c r="DF69" s="1095"/>
      <c r="DG69" s="1095"/>
      <c r="DH69" s="1095"/>
      <c r="DI69" s="1095"/>
      <c r="DJ69" s="1095"/>
      <c r="DK69" s="1095"/>
      <c r="DL69" s="1095"/>
      <c r="DM69" s="1095"/>
      <c r="DN69" s="1095"/>
      <c r="DO69" s="1095"/>
      <c r="DP69" s="1095"/>
      <c r="DQ69" s="1095"/>
      <c r="DR69" s="1095"/>
      <c r="DS69" s="1095"/>
      <c r="DT69" s="1095"/>
      <c r="DU69" s="1095"/>
      <c r="DV69" s="1095"/>
      <c r="DW69" s="1095"/>
      <c r="DX69" s="1095"/>
      <c r="DY69" s="1095"/>
      <c r="DZ69" s="1095"/>
      <c r="EA69" s="1095"/>
      <c r="EB69" s="1095"/>
      <c r="EC69" s="1095"/>
      <c r="ED69" s="1095"/>
      <c r="EE69" s="1095"/>
      <c r="EF69" s="1095"/>
      <c r="EG69" s="1095"/>
      <c r="EH69" s="1095"/>
      <c r="EI69" s="1095"/>
      <c r="EJ69" s="1095"/>
      <c r="EK69" s="1095"/>
      <c r="EL69" s="1095"/>
      <c r="EM69" s="1095"/>
      <c r="EN69" s="1095"/>
    </row>
    <row r="70" spans="1:144">
      <c r="R70" s="1095"/>
      <c r="S70" s="1095"/>
      <c r="T70" s="1095"/>
      <c r="U70" s="1095"/>
      <c r="V70" s="1095"/>
      <c r="W70" s="1095"/>
      <c r="X70" s="1095"/>
      <c r="Y70" s="1095"/>
      <c r="Z70" s="1095"/>
      <c r="AA70" s="1095"/>
      <c r="AB70" s="1095"/>
      <c r="AC70" s="1095"/>
      <c r="AD70" s="1095"/>
      <c r="AE70" s="1095"/>
      <c r="AF70" s="1095"/>
      <c r="AG70" s="1095"/>
      <c r="AH70" s="1095"/>
      <c r="AI70" s="1095"/>
      <c r="AJ70" s="1095"/>
      <c r="AK70" s="1095"/>
      <c r="AL70" s="1095"/>
      <c r="AM70" s="1095"/>
      <c r="AN70" s="1095"/>
      <c r="AO70" s="1095"/>
      <c r="AP70" s="1095"/>
      <c r="AQ70" s="1095"/>
      <c r="AR70" s="1095"/>
      <c r="AS70" s="1095"/>
      <c r="AT70" s="1095"/>
      <c r="AU70" s="1095"/>
      <c r="AV70" s="1095"/>
      <c r="AW70" s="1095"/>
      <c r="AX70" s="1095"/>
      <c r="AY70" s="1095"/>
      <c r="AZ70" s="1095"/>
      <c r="BA70" s="1095"/>
      <c r="BB70" s="1095"/>
      <c r="BC70" s="1095"/>
      <c r="BD70" s="1095"/>
      <c r="BE70" s="1095"/>
      <c r="BF70" s="1095"/>
      <c r="BG70" s="1095"/>
      <c r="BH70" s="1095"/>
      <c r="BI70" s="1095"/>
      <c r="BJ70" s="1095"/>
      <c r="BK70" s="1095"/>
      <c r="BL70" s="1095"/>
      <c r="BM70" s="1095"/>
      <c r="BN70" s="1095"/>
      <c r="BO70" s="1095"/>
      <c r="BP70" s="1095"/>
      <c r="BQ70" s="1095"/>
      <c r="BR70" s="1095"/>
      <c r="BS70" s="1095"/>
      <c r="BT70" s="1095"/>
      <c r="BU70" s="1095"/>
      <c r="BV70" s="1095"/>
      <c r="BW70" s="1095"/>
      <c r="BX70" s="1095"/>
      <c r="BY70" s="1095"/>
      <c r="BZ70" s="1095"/>
      <c r="CA70" s="1095"/>
      <c r="CB70" s="1095"/>
      <c r="CC70" s="1095"/>
      <c r="CD70" s="1095"/>
      <c r="CE70" s="1095"/>
      <c r="CF70" s="1095"/>
      <c r="CG70" s="1095"/>
      <c r="CH70" s="1095"/>
      <c r="CI70" s="1095"/>
      <c r="CJ70" s="1095"/>
      <c r="CK70" s="1095"/>
      <c r="CL70" s="1095"/>
      <c r="CM70" s="1095"/>
      <c r="CN70" s="1095"/>
      <c r="CO70" s="1095"/>
      <c r="CP70" s="1095"/>
      <c r="CQ70" s="1095"/>
      <c r="CR70" s="1095"/>
      <c r="CS70" s="1095"/>
      <c r="CT70" s="1095"/>
      <c r="CU70" s="1095"/>
      <c r="CV70" s="1095"/>
      <c r="CW70" s="1095"/>
      <c r="CX70" s="1095"/>
      <c r="CY70" s="1095"/>
      <c r="CZ70" s="1095"/>
      <c r="DA70" s="1095"/>
      <c r="DB70" s="1095"/>
      <c r="DC70" s="1095"/>
      <c r="DD70" s="1095"/>
      <c r="DE70" s="1095"/>
      <c r="DF70" s="1095"/>
      <c r="DG70" s="1095"/>
      <c r="DH70" s="1095"/>
      <c r="DI70" s="1095"/>
      <c r="DJ70" s="1095"/>
      <c r="DK70" s="1095"/>
      <c r="DL70" s="1095"/>
      <c r="DM70" s="1095"/>
      <c r="DN70" s="1095"/>
      <c r="DO70" s="1095"/>
      <c r="DP70" s="1095"/>
      <c r="DQ70" s="1095"/>
      <c r="DR70" s="1095"/>
      <c r="DS70" s="1095"/>
      <c r="DT70" s="1095"/>
      <c r="DU70" s="1095"/>
      <c r="DV70" s="1095"/>
      <c r="DW70" s="1095"/>
      <c r="DX70" s="1095"/>
      <c r="DY70" s="1095"/>
      <c r="DZ70" s="1095"/>
      <c r="EA70" s="1095"/>
      <c r="EB70" s="1095"/>
      <c r="EC70" s="1095"/>
      <c r="ED70" s="1095"/>
      <c r="EE70" s="1095"/>
      <c r="EF70" s="1095"/>
      <c r="EG70" s="1095"/>
      <c r="EH70" s="1095"/>
      <c r="EI70" s="1095"/>
      <c r="EJ70" s="1095"/>
      <c r="EK70" s="1095"/>
      <c r="EL70" s="1095"/>
      <c r="EM70" s="1095"/>
      <c r="EN70" s="1095"/>
    </row>
    <row r="71" spans="1:144">
      <c r="R71" s="1095"/>
      <c r="S71" s="1095"/>
      <c r="T71" s="1095"/>
      <c r="U71" s="1095"/>
      <c r="V71" s="1095"/>
      <c r="W71" s="1095"/>
      <c r="X71" s="1095"/>
      <c r="Y71" s="1095"/>
      <c r="Z71" s="1095"/>
      <c r="AA71" s="1095"/>
      <c r="AB71" s="1095"/>
      <c r="AC71" s="1095"/>
      <c r="AD71" s="1095"/>
      <c r="AE71" s="1095"/>
      <c r="AF71" s="1095"/>
      <c r="AG71" s="1095"/>
      <c r="AH71" s="1095"/>
      <c r="AI71" s="1095"/>
      <c r="AJ71" s="1095"/>
      <c r="AK71" s="1095"/>
      <c r="AL71" s="1095"/>
      <c r="AM71" s="1095"/>
      <c r="AN71" s="1095"/>
      <c r="AO71" s="1095"/>
      <c r="AP71" s="1095"/>
      <c r="AQ71" s="1095"/>
      <c r="AR71" s="1095"/>
      <c r="AS71" s="1095"/>
      <c r="AT71" s="1095"/>
      <c r="AU71" s="1095"/>
      <c r="AV71" s="1095"/>
      <c r="AW71" s="1095"/>
      <c r="AX71" s="1095"/>
      <c r="AY71" s="1095"/>
      <c r="AZ71" s="1095"/>
      <c r="BA71" s="1095"/>
      <c r="BB71" s="1095"/>
      <c r="BC71" s="1095"/>
      <c r="BD71" s="1095"/>
      <c r="BE71" s="1095"/>
      <c r="BF71" s="1095"/>
      <c r="BG71" s="1095"/>
      <c r="BH71" s="1095"/>
      <c r="BI71" s="1095"/>
      <c r="BJ71" s="1095"/>
      <c r="BK71" s="1095"/>
      <c r="BL71" s="1095"/>
      <c r="BM71" s="1095"/>
      <c r="BN71" s="1095"/>
      <c r="BO71" s="1095"/>
      <c r="BP71" s="1095"/>
      <c r="BQ71" s="1095"/>
      <c r="BR71" s="1095"/>
      <c r="BS71" s="1095"/>
      <c r="BT71" s="1095"/>
      <c r="BU71" s="1095"/>
      <c r="BV71" s="1095"/>
      <c r="BW71" s="1095"/>
      <c r="BX71" s="1095"/>
      <c r="BY71" s="1095"/>
      <c r="BZ71" s="1095"/>
      <c r="CA71" s="1095"/>
      <c r="CB71" s="1095"/>
      <c r="CC71" s="1095"/>
      <c r="CD71" s="1095"/>
      <c r="CE71" s="1095"/>
      <c r="CF71" s="1095"/>
      <c r="CG71" s="1095"/>
      <c r="CH71" s="1095"/>
      <c r="CI71" s="1095"/>
      <c r="CJ71" s="1095"/>
      <c r="CK71" s="1095"/>
      <c r="CL71" s="1095"/>
      <c r="CM71" s="1095"/>
      <c r="CN71" s="1095"/>
      <c r="CO71" s="1095"/>
      <c r="CP71" s="1095"/>
      <c r="CQ71" s="1095"/>
      <c r="CR71" s="1095"/>
      <c r="CS71" s="1095"/>
      <c r="CT71" s="1095"/>
      <c r="CU71" s="1095"/>
      <c r="CV71" s="1095"/>
      <c r="CW71" s="1095"/>
      <c r="CX71" s="1095"/>
      <c r="CY71" s="1095"/>
      <c r="CZ71" s="1095"/>
      <c r="DA71" s="1095"/>
      <c r="DB71" s="1095"/>
      <c r="DC71" s="1095"/>
      <c r="DD71" s="1095"/>
      <c r="DE71" s="1095"/>
      <c r="DF71" s="1095"/>
      <c r="DG71" s="1095"/>
      <c r="DH71" s="1095"/>
      <c r="DI71" s="1095"/>
      <c r="DJ71" s="1095"/>
      <c r="DK71" s="1095"/>
      <c r="DL71" s="1095"/>
      <c r="DM71" s="1095"/>
      <c r="DN71" s="1095"/>
      <c r="DO71" s="1095"/>
      <c r="DP71" s="1095"/>
      <c r="DQ71" s="1095"/>
      <c r="DR71" s="1095"/>
      <c r="DS71" s="1095"/>
      <c r="DT71" s="1095"/>
      <c r="DU71" s="1095"/>
      <c r="DV71" s="1095"/>
      <c r="DW71" s="1095"/>
      <c r="DX71" s="1095"/>
      <c r="DY71" s="1095"/>
      <c r="DZ71" s="1095"/>
      <c r="EA71" s="1095"/>
      <c r="EB71" s="1095"/>
      <c r="EC71" s="1095"/>
      <c r="ED71" s="1095"/>
      <c r="EE71" s="1095"/>
      <c r="EF71" s="1095"/>
      <c r="EG71" s="1095"/>
      <c r="EH71" s="1095"/>
      <c r="EI71" s="1095"/>
      <c r="EJ71" s="1095"/>
      <c r="EK71" s="1095"/>
      <c r="EL71" s="1095"/>
      <c r="EM71" s="1095"/>
      <c r="EN71" s="1095"/>
    </row>
    <row r="72" spans="1:144">
      <c r="R72" s="1095"/>
      <c r="S72" s="1095"/>
      <c r="T72" s="1095"/>
      <c r="U72" s="1095"/>
      <c r="V72" s="1095"/>
      <c r="W72" s="1095"/>
      <c r="X72" s="1095"/>
      <c r="Y72" s="1095"/>
      <c r="Z72" s="1095"/>
      <c r="AA72" s="1095"/>
      <c r="AB72" s="1095"/>
      <c r="AC72" s="1095"/>
      <c r="AD72" s="1095"/>
      <c r="AE72" s="1095"/>
      <c r="AF72" s="1095"/>
      <c r="AG72" s="1095"/>
      <c r="AH72" s="1095"/>
      <c r="AI72" s="1095"/>
      <c r="AJ72" s="1095"/>
      <c r="AK72" s="1095"/>
      <c r="AL72" s="1095"/>
      <c r="AM72" s="1095"/>
      <c r="AN72" s="1095"/>
      <c r="AO72" s="1095"/>
      <c r="AP72" s="1095"/>
      <c r="AQ72" s="1095"/>
      <c r="AR72" s="1095"/>
      <c r="AS72" s="1095"/>
      <c r="AT72" s="1095"/>
      <c r="AU72" s="1095"/>
      <c r="AV72" s="1095"/>
      <c r="AW72" s="1095"/>
      <c r="AX72" s="1095"/>
      <c r="AY72" s="1095"/>
      <c r="AZ72" s="1095"/>
      <c r="BA72" s="1095"/>
      <c r="BB72" s="1095"/>
      <c r="BC72" s="1095"/>
      <c r="BD72" s="1095"/>
      <c r="BE72" s="1095"/>
      <c r="BF72" s="1095"/>
      <c r="BG72" s="1095"/>
      <c r="BH72" s="1095"/>
      <c r="BI72" s="1095"/>
      <c r="BJ72" s="1095"/>
      <c r="BK72" s="1095"/>
      <c r="BL72" s="1095"/>
      <c r="BM72" s="1095"/>
      <c r="BN72" s="1095"/>
      <c r="BO72" s="1095"/>
      <c r="BP72" s="1095"/>
      <c r="BQ72" s="1095"/>
      <c r="BR72" s="1095"/>
      <c r="BS72" s="1095"/>
      <c r="BT72" s="1095"/>
      <c r="BU72" s="1095"/>
      <c r="BV72" s="1095"/>
      <c r="BW72" s="1095"/>
      <c r="BX72" s="1095"/>
      <c r="BY72" s="1095"/>
      <c r="BZ72" s="1095"/>
      <c r="CA72" s="1095"/>
      <c r="CB72" s="1095"/>
      <c r="CC72" s="1095"/>
      <c r="CD72" s="1095"/>
      <c r="CE72" s="1095"/>
      <c r="CF72" s="1095"/>
      <c r="CG72" s="1095"/>
      <c r="CH72" s="1095"/>
      <c r="CI72" s="1095"/>
      <c r="CJ72" s="1095"/>
      <c r="CK72" s="1095"/>
      <c r="CL72" s="1095"/>
      <c r="CM72" s="1095"/>
      <c r="CN72" s="1095"/>
      <c r="CO72" s="1095"/>
      <c r="CP72" s="1095"/>
      <c r="CQ72" s="1095"/>
      <c r="CR72" s="1095"/>
      <c r="CS72" s="1095"/>
      <c r="CT72" s="1095"/>
      <c r="CU72" s="1095"/>
      <c r="CV72" s="1095"/>
      <c r="CW72" s="1095"/>
      <c r="CX72" s="1095"/>
      <c r="CY72" s="1095"/>
      <c r="CZ72" s="1095"/>
      <c r="DA72" s="1095"/>
      <c r="DB72" s="1095"/>
      <c r="DC72" s="1095"/>
      <c r="DD72" s="1095"/>
      <c r="DE72" s="1095"/>
      <c r="DF72" s="1095"/>
      <c r="DG72" s="1095"/>
      <c r="DH72" s="1095"/>
      <c r="DI72" s="1095"/>
      <c r="DJ72" s="1095"/>
      <c r="DK72" s="1095"/>
      <c r="DL72" s="1095"/>
      <c r="DM72" s="1095"/>
      <c r="DN72" s="1095"/>
      <c r="DO72" s="1095"/>
      <c r="DP72" s="1095"/>
      <c r="DQ72" s="1095"/>
      <c r="DR72" s="1095"/>
      <c r="DS72" s="1095"/>
      <c r="DT72" s="1095"/>
      <c r="DU72" s="1095"/>
      <c r="DV72" s="1095"/>
      <c r="DW72" s="1095"/>
      <c r="DX72" s="1095"/>
      <c r="DY72" s="1095"/>
      <c r="DZ72" s="1095"/>
      <c r="EA72" s="1095"/>
      <c r="EB72" s="1095"/>
      <c r="EC72" s="1095"/>
      <c r="ED72" s="1095"/>
      <c r="EE72" s="1095"/>
      <c r="EF72" s="1095"/>
      <c r="EG72" s="1095"/>
      <c r="EH72" s="1095"/>
      <c r="EI72" s="1095"/>
      <c r="EJ72" s="1095"/>
      <c r="EK72" s="1095"/>
      <c r="EL72" s="1095"/>
      <c r="EM72" s="1095"/>
      <c r="EN72" s="1095"/>
    </row>
    <row r="73" spans="1:144">
      <c r="R73" s="1095"/>
      <c r="S73" s="1095"/>
      <c r="T73" s="1095"/>
      <c r="U73" s="1095"/>
      <c r="V73" s="1095"/>
      <c r="W73" s="1095"/>
      <c r="X73" s="1095"/>
      <c r="Y73" s="1095"/>
      <c r="Z73" s="1095"/>
      <c r="AA73" s="1095"/>
      <c r="AB73" s="1095"/>
      <c r="AC73" s="1095"/>
      <c r="AD73" s="1095"/>
      <c r="AE73" s="1095"/>
      <c r="AF73" s="1095"/>
      <c r="AG73" s="1095"/>
      <c r="AH73" s="1095"/>
      <c r="AI73" s="1095"/>
      <c r="AJ73" s="1095"/>
      <c r="AK73" s="1095"/>
      <c r="AL73" s="1095"/>
      <c r="AM73" s="1095"/>
      <c r="AN73" s="1095"/>
      <c r="AO73" s="1095"/>
      <c r="AP73" s="1095"/>
      <c r="AQ73" s="1095"/>
      <c r="AR73" s="1095"/>
      <c r="AS73" s="1095"/>
      <c r="AT73" s="1095"/>
      <c r="AU73" s="1095"/>
      <c r="AV73" s="1095"/>
      <c r="AW73" s="1095"/>
      <c r="AX73" s="1095"/>
      <c r="AY73" s="1095"/>
      <c r="AZ73" s="1095"/>
      <c r="BA73" s="1095"/>
      <c r="BB73" s="1095"/>
      <c r="BC73" s="1095"/>
      <c r="BD73" s="1095"/>
      <c r="BE73" s="1095"/>
      <c r="BF73" s="1095"/>
      <c r="BG73" s="1095"/>
      <c r="BH73" s="1095"/>
      <c r="BI73" s="1095"/>
      <c r="BJ73" s="1095"/>
      <c r="BK73" s="1095"/>
      <c r="BL73" s="1095"/>
      <c r="BM73" s="1095"/>
      <c r="BN73" s="1095"/>
      <c r="BO73" s="1095"/>
      <c r="BP73" s="1095"/>
      <c r="BQ73" s="1095"/>
      <c r="BR73" s="1095"/>
      <c r="BS73" s="1095"/>
      <c r="BT73" s="1095"/>
      <c r="BU73" s="1095"/>
      <c r="BV73" s="1095"/>
      <c r="BW73" s="1095"/>
      <c r="BX73" s="1095"/>
      <c r="BY73" s="1095"/>
      <c r="BZ73" s="1095"/>
      <c r="CA73" s="1095"/>
      <c r="CB73" s="1095"/>
      <c r="CC73" s="1095"/>
      <c r="CD73" s="1095"/>
      <c r="CE73" s="1095"/>
      <c r="CF73" s="1095"/>
      <c r="CG73" s="1095"/>
      <c r="CH73" s="1095"/>
      <c r="CI73" s="1095"/>
      <c r="CJ73" s="1095"/>
      <c r="CK73" s="1095"/>
      <c r="CL73" s="1095"/>
      <c r="CM73" s="1095"/>
      <c r="CN73" s="1095"/>
      <c r="CO73" s="1095"/>
      <c r="CP73" s="1095"/>
      <c r="CQ73" s="1095"/>
      <c r="CR73" s="1095"/>
      <c r="CS73" s="1095"/>
      <c r="CT73" s="1095"/>
      <c r="CU73" s="1095"/>
      <c r="CV73" s="1095"/>
      <c r="CW73" s="1095"/>
      <c r="CX73" s="1095"/>
      <c r="CY73" s="1095"/>
      <c r="CZ73" s="1095"/>
      <c r="DA73" s="1095"/>
      <c r="DB73" s="1095"/>
      <c r="DC73" s="1095"/>
      <c r="DD73" s="1095"/>
      <c r="DE73" s="1095"/>
      <c r="DF73" s="1095"/>
      <c r="DG73" s="1095"/>
      <c r="DH73" s="1095"/>
      <c r="DI73" s="1095"/>
      <c r="DJ73" s="1095"/>
      <c r="DK73" s="1095"/>
      <c r="DL73" s="1095"/>
      <c r="DM73" s="1095"/>
      <c r="DN73" s="1095"/>
      <c r="DO73" s="1095"/>
      <c r="DP73" s="1095"/>
      <c r="DQ73" s="1095"/>
      <c r="DR73" s="1095"/>
      <c r="DS73" s="1095"/>
      <c r="DT73" s="1095"/>
      <c r="DU73" s="1095"/>
      <c r="DV73" s="1095"/>
      <c r="DW73" s="1095"/>
      <c r="DX73" s="1095"/>
      <c r="DY73" s="1095"/>
      <c r="DZ73" s="1095"/>
      <c r="EA73" s="1095"/>
      <c r="EB73" s="1095"/>
      <c r="EC73" s="1095"/>
      <c r="ED73" s="1095"/>
      <c r="EE73" s="1095"/>
      <c r="EF73" s="1095"/>
      <c r="EG73" s="1095"/>
      <c r="EH73" s="1095"/>
      <c r="EI73" s="1095"/>
      <c r="EJ73" s="1095"/>
      <c r="EK73" s="1095"/>
      <c r="EL73" s="1095"/>
      <c r="EM73" s="1095"/>
      <c r="EN73" s="1095"/>
    </row>
    <row r="74" spans="1:144">
      <c r="R74" s="1095"/>
      <c r="S74" s="1095"/>
      <c r="T74" s="1095"/>
      <c r="U74" s="1095"/>
      <c r="V74" s="1095"/>
      <c r="W74" s="1095"/>
      <c r="X74" s="1095"/>
      <c r="Y74" s="1095"/>
      <c r="Z74" s="1095"/>
      <c r="AA74" s="1095"/>
      <c r="AB74" s="1095"/>
      <c r="AC74" s="1095"/>
      <c r="AD74" s="1095"/>
      <c r="AE74" s="1095"/>
      <c r="AF74" s="1095"/>
      <c r="AG74" s="1095"/>
      <c r="AH74" s="1095"/>
      <c r="AI74" s="1095"/>
      <c r="AJ74" s="1095"/>
      <c r="AK74" s="1095"/>
      <c r="AL74" s="1095"/>
      <c r="AM74" s="1095"/>
      <c r="AN74" s="1095"/>
      <c r="AO74" s="1095"/>
      <c r="AP74" s="1095"/>
      <c r="AQ74" s="1095"/>
      <c r="AR74" s="1095"/>
      <c r="AS74" s="1095"/>
      <c r="AT74" s="1095"/>
      <c r="AU74" s="1095"/>
      <c r="AV74" s="1095"/>
      <c r="AW74" s="1095"/>
      <c r="AX74" s="1095"/>
      <c r="AY74" s="1095"/>
      <c r="AZ74" s="1095"/>
      <c r="BA74" s="1095"/>
      <c r="BB74" s="1095"/>
      <c r="BC74" s="1095"/>
      <c r="BD74" s="1095"/>
      <c r="BE74" s="1095"/>
      <c r="BF74" s="1095"/>
      <c r="BG74" s="1095"/>
      <c r="BH74" s="1095"/>
      <c r="BI74" s="1095"/>
      <c r="BJ74" s="1095"/>
      <c r="BK74" s="1095"/>
      <c r="BL74" s="1095"/>
      <c r="BM74" s="1095"/>
      <c r="BN74" s="1095"/>
      <c r="BO74" s="1095"/>
      <c r="BP74" s="1095"/>
      <c r="BQ74" s="1095"/>
      <c r="BR74" s="1095"/>
      <c r="BS74" s="1095"/>
      <c r="BT74" s="1095"/>
      <c r="BU74" s="1095"/>
      <c r="BV74" s="1095"/>
      <c r="BW74" s="1095"/>
      <c r="BX74" s="1095"/>
      <c r="BY74" s="1095"/>
      <c r="BZ74" s="1095"/>
      <c r="CA74" s="1095"/>
      <c r="CB74" s="1095"/>
      <c r="CC74" s="1095"/>
      <c r="CD74" s="1095"/>
      <c r="CE74" s="1095"/>
      <c r="CF74" s="1095"/>
      <c r="CG74" s="1095"/>
      <c r="CH74" s="1095"/>
      <c r="CI74" s="1095"/>
      <c r="CJ74" s="1095"/>
      <c r="CK74" s="1095"/>
      <c r="CL74" s="1095"/>
      <c r="CM74" s="1095"/>
      <c r="CN74" s="1095"/>
      <c r="CO74" s="1095"/>
      <c r="CP74" s="1095"/>
      <c r="CQ74" s="1095"/>
      <c r="CR74" s="1095"/>
      <c r="CS74" s="1095"/>
      <c r="CT74" s="1095"/>
      <c r="CU74" s="1095"/>
      <c r="CV74" s="1095"/>
      <c r="CW74" s="1095"/>
      <c r="CX74" s="1095"/>
      <c r="CY74" s="1095"/>
      <c r="CZ74" s="1095"/>
      <c r="DA74" s="1095"/>
      <c r="DB74" s="1095"/>
      <c r="DC74" s="1095"/>
      <c r="DD74" s="1095"/>
      <c r="DE74" s="1095"/>
      <c r="DF74" s="1095"/>
      <c r="DG74" s="1095"/>
      <c r="DH74" s="1095"/>
      <c r="DI74" s="1095"/>
      <c r="DJ74" s="1095"/>
      <c r="DK74" s="1095"/>
      <c r="DL74" s="1095"/>
      <c r="DM74" s="1095"/>
      <c r="DN74" s="1095"/>
      <c r="DO74" s="1095"/>
      <c r="DP74" s="1095"/>
      <c r="DQ74" s="1095"/>
      <c r="DR74" s="1095"/>
      <c r="DS74" s="1095"/>
      <c r="DT74" s="1095"/>
      <c r="DU74" s="1095"/>
      <c r="DV74" s="1095"/>
      <c r="DW74" s="1095"/>
      <c r="DX74" s="1095"/>
      <c r="DY74" s="1095"/>
      <c r="DZ74" s="1095"/>
      <c r="EA74" s="1095"/>
      <c r="EB74" s="1095"/>
      <c r="EC74" s="1095"/>
      <c r="ED74" s="1095"/>
      <c r="EE74" s="1095"/>
      <c r="EF74" s="1095"/>
      <c r="EG74" s="1095"/>
      <c r="EH74" s="1095"/>
      <c r="EI74" s="1095"/>
      <c r="EJ74" s="1095"/>
      <c r="EK74" s="1095"/>
      <c r="EL74" s="1095"/>
      <c r="EM74" s="1095"/>
      <c r="EN74" s="1095"/>
    </row>
    <row r="75" spans="1:144">
      <c r="R75" s="1095"/>
      <c r="S75" s="1095"/>
      <c r="T75" s="1095"/>
      <c r="U75" s="1095"/>
      <c r="V75" s="1095"/>
      <c r="W75" s="1095"/>
      <c r="X75" s="1095"/>
      <c r="Y75" s="1095"/>
      <c r="Z75" s="1095"/>
      <c r="AA75" s="1095"/>
      <c r="AB75" s="1095"/>
      <c r="AC75" s="1095"/>
      <c r="AD75" s="1095"/>
      <c r="AE75" s="1095"/>
      <c r="AF75" s="1095"/>
      <c r="AG75" s="1095"/>
      <c r="AH75" s="1095"/>
      <c r="AI75" s="1095"/>
      <c r="AJ75" s="1095"/>
      <c r="AK75" s="1095"/>
      <c r="AL75" s="1095"/>
      <c r="AM75" s="1095"/>
      <c r="AN75" s="1095"/>
      <c r="AO75" s="1095"/>
      <c r="AP75" s="1095"/>
      <c r="AQ75" s="1095"/>
      <c r="AR75" s="1095"/>
      <c r="AS75" s="1095"/>
      <c r="AT75" s="1095"/>
      <c r="AU75" s="1095"/>
      <c r="AV75" s="1095"/>
      <c r="AW75" s="1095"/>
      <c r="AX75" s="1095"/>
      <c r="AY75" s="1095"/>
      <c r="AZ75" s="1095"/>
      <c r="BA75" s="1095"/>
      <c r="BB75" s="1095"/>
      <c r="BC75" s="1095"/>
      <c r="BD75" s="1095"/>
      <c r="BE75" s="1095"/>
      <c r="BF75" s="1095"/>
      <c r="BG75" s="1095"/>
      <c r="BH75" s="1095"/>
      <c r="BI75" s="1095"/>
      <c r="BJ75" s="1095"/>
      <c r="BK75" s="1095"/>
      <c r="BL75" s="1095"/>
      <c r="BM75" s="1095"/>
      <c r="BN75" s="1095"/>
      <c r="BO75" s="1095"/>
      <c r="BP75" s="1095"/>
      <c r="BQ75" s="1095"/>
      <c r="BR75" s="1095"/>
      <c r="BS75" s="1095"/>
      <c r="BT75" s="1095"/>
      <c r="BU75" s="1095"/>
      <c r="BV75" s="1095"/>
      <c r="BW75" s="1095"/>
      <c r="BX75" s="1095"/>
      <c r="BY75" s="1095"/>
      <c r="BZ75" s="1095"/>
      <c r="CA75" s="1095"/>
      <c r="CB75" s="1095"/>
      <c r="CC75" s="1095"/>
      <c r="CD75" s="1095"/>
      <c r="CE75" s="1095"/>
      <c r="CF75" s="1095"/>
      <c r="CG75" s="1095"/>
      <c r="CH75" s="1095"/>
      <c r="CI75" s="1095"/>
      <c r="CJ75" s="1095"/>
      <c r="CK75" s="1095"/>
      <c r="CL75" s="1095"/>
      <c r="CM75" s="1095"/>
      <c r="CN75" s="1095"/>
      <c r="CO75" s="1095"/>
      <c r="CP75" s="1095"/>
      <c r="CQ75" s="1095"/>
      <c r="CR75" s="1095"/>
      <c r="CS75" s="1095"/>
      <c r="CT75" s="1095"/>
      <c r="CU75" s="1095"/>
      <c r="CV75" s="1095"/>
      <c r="CW75" s="1095"/>
      <c r="CX75" s="1095"/>
      <c r="CY75" s="1095"/>
      <c r="CZ75" s="1095"/>
      <c r="DA75" s="1095"/>
      <c r="DB75" s="1095"/>
      <c r="DC75" s="1095"/>
      <c r="DD75" s="1095"/>
      <c r="DE75" s="1095"/>
      <c r="DF75" s="1095"/>
      <c r="DG75" s="1095"/>
      <c r="DH75" s="1095"/>
      <c r="DI75" s="1095"/>
      <c r="DJ75" s="1095"/>
      <c r="DK75" s="1095"/>
      <c r="DL75" s="1095"/>
      <c r="DM75" s="1095"/>
      <c r="DN75" s="1095"/>
      <c r="DO75" s="1095"/>
      <c r="DP75" s="1095"/>
      <c r="DQ75" s="1095"/>
      <c r="DR75" s="1095"/>
      <c r="DS75" s="1095"/>
      <c r="DT75" s="1095"/>
      <c r="DU75" s="1095"/>
      <c r="DV75" s="1095"/>
      <c r="DW75" s="1095"/>
      <c r="DX75" s="1095"/>
      <c r="DY75" s="1095"/>
      <c r="DZ75" s="1095"/>
      <c r="EA75" s="1095"/>
      <c r="EB75" s="1095"/>
      <c r="EC75" s="1095"/>
      <c r="ED75" s="1095"/>
      <c r="EE75" s="1095"/>
      <c r="EF75" s="1095"/>
      <c r="EG75" s="1095"/>
      <c r="EH75" s="1095"/>
      <c r="EI75" s="1095"/>
      <c r="EJ75" s="1095"/>
      <c r="EK75" s="1095"/>
      <c r="EL75" s="1095"/>
      <c r="EM75" s="1095"/>
      <c r="EN75" s="1095"/>
    </row>
    <row r="76" spans="1:144">
      <c r="R76" s="1095"/>
      <c r="S76" s="1095"/>
      <c r="T76" s="1095"/>
      <c r="U76" s="1095"/>
      <c r="V76" s="1095"/>
      <c r="W76" s="1095"/>
      <c r="X76" s="1095"/>
      <c r="Y76" s="1095"/>
      <c r="Z76" s="1095"/>
      <c r="AA76" s="1095"/>
      <c r="AB76" s="1095"/>
      <c r="AC76" s="1095"/>
      <c r="AD76" s="1095"/>
      <c r="AE76" s="1095"/>
      <c r="AF76" s="1095"/>
      <c r="AG76" s="1095"/>
      <c r="AH76" s="1095"/>
      <c r="AI76" s="1095"/>
      <c r="AJ76" s="1095"/>
      <c r="AK76" s="1095"/>
      <c r="AL76" s="1095"/>
      <c r="AM76" s="1095"/>
      <c r="AN76" s="1095"/>
      <c r="AO76" s="1095"/>
      <c r="AP76" s="1095"/>
      <c r="AQ76" s="1095"/>
      <c r="AR76" s="1095"/>
      <c r="AS76" s="1095"/>
      <c r="AT76" s="1095"/>
      <c r="AU76" s="1095"/>
      <c r="AV76" s="1095"/>
      <c r="AW76" s="1095"/>
      <c r="AX76" s="1095"/>
      <c r="AY76" s="1095"/>
      <c r="AZ76" s="1095"/>
      <c r="BA76" s="1095"/>
      <c r="BB76" s="1095"/>
      <c r="BC76" s="1095"/>
      <c r="BD76" s="1095"/>
      <c r="BE76" s="1095"/>
      <c r="BF76" s="1095"/>
      <c r="BG76" s="1095"/>
      <c r="BH76" s="1095"/>
      <c r="BI76" s="1095"/>
      <c r="BJ76" s="1095"/>
      <c r="BK76" s="1095"/>
      <c r="BL76" s="1095"/>
      <c r="BM76" s="1095"/>
      <c r="BN76" s="1095"/>
      <c r="BO76" s="1095"/>
      <c r="BP76" s="1095"/>
      <c r="BQ76" s="1095"/>
      <c r="BR76" s="1095"/>
      <c r="BS76" s="1095"/>
      <c r="BT76" s="1095"/>
      <c r="BU76" s="1095"/>
      <c r="BV76" s="1095"/>
      <c r="BW76" s="1095"/>
      <c r="BX76" s="1095"/>
      <c r="BY76" s="1095"/>
      <c r="BZ76" s="1095"/>
      <c r="CA76" s="1095"/>
      <c r="CB76" s="1095"/>
      <c r="CC76" s="1095"/>
      <c r="CD76" s="1095"/>
      <c r="CE76" s="1095"/>
      <c r="CF76" s="1095"/>
      <c r="CG76" s="1095"/>
      <c r="CH76" s="1095"/>
      <c r="CI76" s="1095"/>
      <c r="CJ76" s="1095"/>
      <c r="CK76" s="1095"/>
      <c r="CL76" s="1095"/>
      <c r="CM76" s="1095"/>
      <c r="CN76" s="1095"/>
      <c r="CO76" s="1095"/>
      <c r="CP76" s="1095"/>
      <c r="CQ76" s="1095"/>
      <c r="CR76" s="1095"/>
      <c r="CS76" s="1095"/>
      <c r="CT76" s="1095"/>
      <c r="CU76" s="1095"/>
      <c r="CV76" s="1095"/>
      <c r="CW76" s="1095"/>
      <c r="CX76" s="1095"/>
      <c r="CY76" s="1095"/>
      <c r="CZ76" s="1095"/>
      <c r="DA76" s="1095"/>
      <c r="DB76" s="1095"/>
      <c r="DC76" s="1095"/>
      <c r="DD76" s="1095"/>
      <c r="DE76" s="1095"/>
      <c r="DF76" s="1095"/>
      <c r="DG76" s="1095"/>
      <c r="DH76" s="1095"/>
      <c r="DI76" s="1095"/>
      <c r="DJ76" s="1095"/>
      <c r="DK76" s="1095"/>
      <c r="DL76" s="1095"/>
      <c r="DM76" s="1095"/>
      <c r="DN76" s="1095"/>
      <c r="DO76" s="1095"/>
      <c r="DP76" s="1095"/>
      <c r="DQ76" s="1095"/>
      <c r="DR76" s="1095"/>
      <c r="DS76" s="1095"/>
      <c r="DT76" s="1095"/>
      <c r="DU76" s="1095"/>
      <c r="DV76" s="1095"/>
      <c r="DW76" s="1095"/>
      <c r="DX76" s="1095"/>
      <c r="DY76" s="1095"/>
      <c r="DZ76" s="1095"/>
      <c r="EA76" s="1095"/>
      <c r="EB76" s="1095"/>
      <c r="EC76" s="1095"/>
      <c r="ED76" s="1095"/>
      <c r="EE76" s="1095"/>
      <c r="EF76" s="1095"/>
      <c r="EG76" s="1095"/>
      <c r="EH76" s="1095"/>
      <c r="EI76" s="1095"/>
      <c r="EJ76" s="1095"/>
      <c r="EK76" s="1095"/>
      <c r="EL76" s="1095"/>
      <c r="EM76" s="1095"/>
      <c r="EN76" s="1095"/>
    </row>
    <row r="77" spans="1:144">
      <c r="R77" s="1095"/>
      <c r="S77" s="1095"/>
      <c r="T77" s="1095"/>
      <c r="U77" s="1095"/>
      <c r="V77" s="1095"/>
      <c r="W77" s="1095"/>
      <c r="X77" s="1095"/>
      <c r="Y77" s="1095"/>
      <c r="Z77" s="1095"/>
      <c r="AA77" s="1095"/>
      <c r="AB77" s="1095"/>
      <c r="AC77" s="1095"/>
      <c r="AD77" s="1095"/>
      <c r="AE77" s="1095"/>
      <c r="AF77" s="1095"/>
      <c r="AG77" s="1095"/>
      <c r="AH77" s="1095"/>
      <c r="AI77" s="1095"/>
      <c r="AJ77" s="1095"/>
      <c r="AK77" s="1095"/>
      <c r="AL77" s="1095"/>
      <c r="AM77" s="1095"/>
      <c r="AN77" s="1095"/>
      <c r="AO77" s="1095"/>
      <c r="AP77" s="1095"/>
      <c r="AQ77" s="1095"/>
      <c r="AR77" s="1095"/>
      <c r="AS77" s="1095"/>
      <c r="AT77" s="1095"/>
      <c r="AU77" s="1095"/>
      <c r="AV77" s="1095"/>
      <c r="AW77" s="1095"/>
      <c r="AX77" s="1095"/>
      <c r="AY77" s="1095"/>
      <c r="AZ77" s="1095"/>
      <c r="BA77" s="1095"/>
      <c r="BB77" s="1095"/>
      <c r="BC77" s="1095"/>
      <c r="BD77" s="1095"/>
      <c r="BE77" s="1095"/>
      <c r="BF77" s="1095"/>
      <c r="BG77" s="1095"/>
      <c r="BH77" s="1095"/>
      <c r="BI77" s="1095"/>
      <c r="BJ77" s="1095"/>
      <c r="BK77" s="1095"/>
      <c r="BL77" s="1095"/>
      <c r="BM77" s="1095"/>
      <c r="BN77" s="1095"/>
      <c r="BO77" s="1095"/>
      <c r="BP77" s="1095"/>
      <c r="BQ77" s="1095"/>
      <c r="BR77" s="1095"/>
      <c r="BS77" s="1095"/>
      <c r="BT77" s="1095"/>
      <c r="BU77" s="1095"/>
      <c r="BV77" s="1095"/>
      <c r="BW77" s="1095"/>
      <c r="BX77" s="1095"/>
      <c r="BY77" s="1095"/>
      <c r="BZ77" s="1095"/>
      <c r="CA77" s="1095"/>
      <c r="CB77" s="1095"/>
      <c r="CC77" s="1095"/>
      <c r="CD77" s="1095"/>
      <c r="CE77" s="1095"/>
      <c r="CF77" s="1095"/>
      <c r="CG77" s="1095"/>
      <c r="CH77" s="1095"/>
      <c r="CI77" s="1095"/>
      <c r="CJ77" s="1095"/>
      <c r="CK77" s="1095"/>
      <c r="CL77" s="1095"/>
      <c r="CM77" s="1095"/>
      <c r="CN77" s="1095"/>
      <c r="CO77" s="1095"/>
      <c r="CP77" s="1095"/>
      <c r="CQ77" s="1095"/>
      <c r="CR77" s="1095"/>
      <c r="CS77" s="1095"/>
      <c r="CT77" s="1095"/>
      <c r="CU77" s="1095"/>
      <c r="CV77" s="1095"/>
      <c r="CW77" s="1095"/>
      <c r="CX77" s="1095"/>
      <c r="CY77" s="1095"/>
      <c r="CZ77" s="1095"/>
      <c r="DA77" s="1095"/>
      <c r="DB77" s="1095"/>
      <c r="DC77" s="1095"/>
      <c r="DD77" s="1095"/>
    </row>
    <row r="78" spans="1:144">
      <c r="R78" s="1095"/>
      <c r="S78" s="1095"/>
      <c r="T78" s="1095"/>
      <c r="U78" s="1095"/>
      <c r="V78" s="1095"/>
      <c r="W78" s="1095"/>
      <c r="X78" s="1095"/>
      <c r="Y78" s="1095"/>
      <c r="Z78" s="1095"/>
      <c r="AA78" s="1095"/>
      <c r="AB78" s="1095"/>
      <c r="AC78" s="1095"/>
      <c r="AD78" s="1095"/>
      <c r="AE78" s="1095"/>
      <c r="AF78" s="1095"/>
      <c r="AG78" s="1095"/>
      <c r="AH78" s="1095"/>
      <c r="AI78" s="1095"/>
      <c r="AJ78" s="1095"/>
      <c r="AK78" s="1095"/>
      <c r="AL78" s="1095"/>
      <c r="AM78" s="1095"/>
      <c r="AN78" s="1095"/>
      <c r="AO78" s="1095"/>
      <c r="AP78" s="1095"/>
      <c r="AQ78" s="1095"/>
      <c r="AR78" s="1095"/>
      <c r="AS78" s="1095"/>
      <c r="AT78" s="1095"/>
      <c r="AU78" s="1095"/>
      <c r="AV78" s="1095"/>
      <c r="AW78" s="1095"/>
      <c r="AX78" s="1095"/>
      <c r="AY78" s="1095"/>
      <c r="AZ78" s="1095"/>
      <c r="BA78" s="1095"/>
      <c r="BB78" s="1095"/>
      <c r="BC78" s="1095"/>
      <c r="BD78" s="1095"/>
      <c r="BE78" s="1095"/>
      <c r="BF78" s="1095"/>
      <c r="BG78" s="1095"/>
      <c r="BH78" s="1095"/>
      <c r="BI78" s="1095"/>
      <c r="BJ78" s="1095"/>
      <c r="BK78" s="1095"/>
      <c r="BL78" s="1095"/>
      <c r="BM78" s="1095"/>
      <c r="BN78" s="1095"/>
      <c r="BO78" s="1095"/>
      <c r="BP78" s="1095"/>
      <c r="BQ78" s="1095"/>
      <c r="BR78" s="1095"/>
      <c r="BS78" s="1095"/>
      <c r="BT78" s="1095"/>
      <c r="BU78" s="1095"/>
      <c r="BV78" s="1095"/>
      <c r="BW78" s="1095"/>
      <c r="BX78" s="1095"/>
      <c r="BY78" s="1095"/>
      <c r="BZ78" s="1095"/>
      <c r="CA78" s="1095"/>
      <c r="CB78" s="1095"/>
      <c r="CC78" s="1095"/>
      <c r="CD78" s="1095"/>
      <c r="CE78" s="1095"/>
      <c r="CF78" s="1095"/>
      <c r="CG78" s="1095"/>
      <c r="CH78" s="1095"/>
      <c r="CI78" s="1095"/>
      <c r="CJ78" s="1095"/>
      <c r="CK78" s="1095"/>
      <c r="CL78" s="1095"/>
      <c r="CM78" s="1095"/>
      <c r="CN78" s="1095"/>
      <c r="CO78" s="1095"/>
      <c r="CP78" s="1095"/>
      <c r="CQ78" s="1095"/>
      <c r="CR78" s="1095"/>
      <c r="CS78" s="1095"/>
      <c r="CT78" s="1095"/>
      <c r="CU78" s="1095"/>
      <c r="CV78" s="1095"/>
      <c r="CW78" s="1095"/>
      <c r="CX78" s="1095"/>
      <c r="CY78" s="1095"/>
      <c r="CZ78" s="1095"/>
      <c r="DA78" s="1095"/>
      <c r="DB78" s="1095"/>
      <c r="DC78" s="1095"/>
      <c r="DD78" s="1095"/>
    </row>
    <row r="79" spans="1:144">
      <c r="R79" s="1095"/>
      <c r="S79" s="1095"/>
      <c r="T79" s="1095"/>
      <c r="U79" s="1095"/>
      <c r="V79" s="1095"/>
      <c r="W79" s="1095"/>
      <c r="X79" s="1095"/>
      <c r="Y79" s="1095"/>
      <c r="Z79" s="1095"/>
      <c r="AA79" s="1095"/>
      <c r="AB79" s="1095"/>
      <c r="AC79" s="1095"/>
      <c r="AD79" s="1095"/>
      <c r="AE79" s="1095"/>
      <c r="AF79" s="1095"/>
      <c r="AG79" s="1095"/>
      <c r="AH79" s="1095"/>
      <c r="AI79" s="1095"/>
      <c r="AJ79" s="1095"/>
      <c r="AK79" s="1095"/>
      <c r="AL79" s="1095"/>
      <c r="AM79" s="1095"/>
      <c r="AN79" s="1095"/>
      <c r="AO79" s="1095"/>
      <c r="AP79" s="1095"/>
      <c r="AQ79" s="1095"/>
      <c r="AR79" s="1095"/>
      <c r="AS79" s="1095"/>
      <c r="AT79" s="1095"/>
      <c r="AU79" s="1095"/>
      <c r="AV79" s="1095"/>
      <c r="AW79" s="1095"/>
      <c r="AX79" s="1095"/>
      <c r="AY79" s="1095"/>
      <c r="AZ79" s="1095"/>
      <c r="BA79" s="1095"/>
      <c r="BB79" s="1095"/>
      <c r="BC79" s="1095"/>
      <c r="BD79" s="1095"/>
      <c r="BE79" s="1095"/>
      <c r="BF79" s="1095"/>
      <c r="BG79" s="1095"/>
      <c r="BH79" s="1095"/>
      <c r="BI79" s="1095"/>
      <c r="BJ79" s="1095"/>
      <c r="BK79" s="1095"/>
      <c r="BL79" s="1095"/>
      <c r="BM79" s="1095"/>
      <c r="BN79" s="1095"/>
      <c r="BO79" s="1095"/>
      <c r="BP79" s="1095"/>
      <c r="BQ79" s="1095"/>
      <c r="BR79" s="1095"/>
      <c r="BS79" s="1095"/>
      <c r="BT79" s="1095"/>
      <c r="BU79" s="1095"/>
      <c r="BV79" s="1095"/>
      <c r="BW79" s="1095"/>
      <c r="BX79" s="1095"/>
      <c r="BY79" s="1095"/>
      <c r="BZ79" s="1095"/>
      <c r="CA79" s="1095"/>
      <c r="CB79" s="1095"/>
      <c r="CC79" s="1095"/>
      <c r="CD79" s="1095"/>
      <c r="CE79" s="1095"/>
      <c r="CF79" s="1095"/>
      <c r="CG79" s="1095"/>
      <c r="CH79" s="1095"/>
      <c r="CI79" s="1095"/>
      <c r="CJ79" s="1095"/>
      <c r="CK79" s="1095"/>
      <c r="CL79" s="1095"/>
      <c r="CM79" s="1095"/>
      <c r="CN79" s="1095"/>
      <c r="CO79" s="1095"/>
      <c r="CP79" s="1095"/>
      <c r="CQ79" s="1095"/>
      <c r="CR79" s="1095"/>
      <c r="CS79" s="1095"/>
      <c r="CT79" s="1095"/>
      <c r="CU79" s="1095"/>
      <c r="CV79" s="1095"/>
      <c r="CW79" s="1095"/>
      <c r="CX79" s="1095"/>
      <c r="CY79" s="1095"/>
      <c r="CZ79" s="1095"/>
      <c r="DA79" s="1095"/>
      <c r="DB79" s="1095"/>
      <c r="DC79" s="1095"/>
      <c r="DD79" s="1095"/>
    </row>
    <row r="80" spans="1:144">
      <c r="R80" s="1095"/>
      <c r="S80" s="1095"/>
      <c r="T80" s="1095"/>
      <c r="U80" s="1095"/>
      <c r="V80" s="1095"/>
      <c r="W80" s="1095"/>
      <c r="X80" s="1095"/>
      <c r="Y80" s="1095"/>
      <c r="Z80" s="1095"/>
      <c r="AA80" s="1095"/>
      <c r="AB80" s="1095"/>
      <c r="AC80" s="1095"/>
      <c r="AD80" s="1095"/>
      <c r="AE80" s="1095"/>
      <c r="AF80" s="1095"/>
      <c r="AG80" s="1095"/>
      <c r="AH80" s="1095"/>
      <c r="AI80" s="1095"/>
      <c r="AJ80" s="1095"/>
      <c r="AK80" s="1095"/>
      <c r="AL80" s="1095"/>
      <c r="AM80" s="1095"/>
      <c r="AN80" s="1095"/>
      <c r="AO80" s="1095"/>
      <c r="AP80" s="1095"/>
      <c r="AQ80" s="1095"/>
      <c r="AR80" s="1095"/>
      <c r="AS80" s="1095"/>
      <c r="AT80" s="1095"/>
      <c r="AU80" s="1095"/>
      <c r="AV80" s="1095"/>
      <c r="AW80" s="1095"/>
      <c r="AX80" s="1095"/>
      <c r="AY80" s="1095"/>
      <c r="AZ80" s="1095"/>
      <c r="BA80" s="1095"/>
      <c r="BB80" s="1095"/>
      <c r="BC80" s="1095"/>
      <c r="BD80" s="1095"/>
      <c r="BE80" s="1095"/>
      <c r="BF80" s="1095"/>
      <c r="BG80" s="1095"/>
      <c r="BH80" s="1095"/>
      <c r="BI80" s="1095"/>
      <c r="BJ80" s="1095"/>
      <c r="BK80" s="1095"/>
      <c r="BL80" s="1095"/>
      <c r="BM80" s="1095"/>
      <c r="BN80" s="1095"/>
      <c r="BO80" s="1095"/>
      <c r="BP80" s="1095"/>
      <c r="BQ80" s="1095"/>
      <c r="BR80" s="1095"/>
      <c r="BS80" s="1095"/>
      <c r="BT80" s="1095"/>
      <c r="BU80" s="1095"/>
      <c r="BV80" s="1095"/>
      <c r="BW80" s="1095"/>
      <c r="BX80" s="1095"/>
      <c r="BY80" s="1095"/>
      <c r="BZ80" s="1095"/>
      <c r="CA80" s="1095"/>
      <c r="CB80" s="1095"/>
      <c r="CC80" s="1095"/>
      <c r="CD80" s="1095"/>
      <c r="CE80" s="1095"/>
      <c r="CF80" s="1095"/>
      <c r="CG80" s="1095"/>
      <c r="CH80" s="1095"/>
      <c r="CI80" s="1095"/>
      <c r="CJ80" s="1095"/>
      <c r="CK80" s="1095"/>
      <c r="CL80" s="1095"/>
      <c r="CM80" s="1095"/>
      <c r="CN80" s="1095"/>
      <c r="CO80" s="1095"/>
      <c r="CP80" s="1095"/>
      <c r="CQ80" s="1095"/>
      <c r="CR80" s="1095"/>
      <c r="CS80" s="1095"/>
      <c r="CT80" s="1095"/>
      <c r="CU80" s="1095"/>
      <c r="CV80" s="1095"/>
      <c r="CW80" s="1095"/>
      <c r="CX80" s="1095"/>
      <c r="CY80" s="1095"/>
      <c r="CZ80" s="1095"/>
      <c r="DA80" s="1095"/>
      <c r="DB80" s="1095"/>
      <c r="DC80" s="1095"/>
      <c r="DD80" s="1095"/>
    </row>
    <row r="81" spans="18:108">
      <c r="R81" s="1095"/>
      <c r="S81" s="1095"/>
      <c r="T81" s="1095"/>
      <c r="U81" s="1095"/>
      <c r="V81" s="1095"/>
      <c r="W81" s="1095"/>
      <c r="X81" s="1095"/>
      <c r="Y81" s="1095"/>
      <c r="Z81" s="1095"/>
      <c r="AA81" s="1095"/>
      <c r="AB81" s="1095"/>
      <c r="AC81" s="1095"/>
      <c r="AD81" s="1095"/>
      <c r="AE81" s="1095"/>
      <c r="AF81" s="1095"/>
      <c r="AG81" s="1095"/>
      <c r="AH81" s="1095"/>
      <c r="AI81" s="1095"/>
      <c r="AJ81" s="1095"/>
      <c r="AK81" s="1095"/>
      <c r="AL81" s="1095"/>
      <c r="AM81" s="1095"/>
      <c r="AN81" s="1095"/>
      <c r="AO81" s="1095"/>
      <c r="AP81" s="1095"/>
      <c r="AQ81" s="1095"/>
      <c r="AR81" s="1095"/>
      <c r="AS81" s="1095"/>
      <c r="AT81" s="1095"/>
      <c r="AU81" s="1095"/>
      <c r="AV81" s="1095"/>
      <c r="AW81" s="1095"/>
      <c r="AX81" s="1095"/>
      <c r="AY81" s="1095"/>
      <c r="AZ81" s="1095"/>
      <c r="BA81" s="1095"/>
      <c r="BB81" s="1095"/>
      <c r="BC81" s="1095"/>
      <c r="BD81" s="1095"/>
      <c r="BE81" s="1095"/>
      <c r="BF81" s="1095"/>
      <c r="BG81" s="1095"/>
      <c r="BH81" s="1095"/>
      <c r="BI81" s="1095"/>
      <c r="BJ81" s="1095"/>
      <c r="BK81" s="1095"/>
      <c r="BL81" s="1095"/>
      <c r="BM81" s="1095"/>
      <c r="BN81" s="1095"/>
      <c r="BO81" s="1095"/>
      <c r="BP81" s="1095"/>
      <c r="BQ81" s="1095"/>
      <c r="BR81" s="1095"/>
      <c r="BS81" s="1095"/>
      <c r="BT81" s="1095"/>
      <c r="BU81" s="1095"/>
      <c r="BV81" s="1095"/>
      <c r="BW81" s="1095"/>
      <c r="BX81" s="1095"/>
      <c r="BY81" s="1095"/>
      <c r="BZ81" s="1095"/>
      <c r="CA81" s="1095"/>
      <c r="CB81" s="1095"/>
      <c r="CC81" s="1095"/>
      <c r="CD81" s="1095"/>
      <c r="CE81" s="1095"/>
      <c r="CF81" s="1095"/>
      <c r="CG81" s="1095"/>
      <c r="CH81" s="1095"/>
      <c r="CI81" s="1095"/>
      <c r="CJ81" s="1095"/>
      <c r="CK81" s="1095"/>
      <c r="CL81" s="1095"/>
      <c r="CM81" s="1095"/>
      <c r="CN81" s="1095"/>
      <c r="CO81" s="1095"/>
      <c r="CP81" s="1095"/>
      <c r="CQ81" s="1095"/>
      <c r="CR81" s="1095"/>
      <c r="CS81" s="1095"/>
      <c r="CT81" s="1095"/>
      <c r="CU81" s="1095"/>
      <c r="CV81" s="1095"/>
      <c r="CW81" s="1095"/>
      <c r="CX81" s="1095"/>
      <c r="CY81" s="1095"/>
      <c r="CZ81" s="1095"/>
      <c r="DA81" s="1095"/>
      <c r="DB81" s="1095"/>
      <c r="DC81" s="1095"/>
      <c r="DD81" s="1095"/>
    </row>
    <row r="82" spans="18:108">
      <c r="R82" s="1095"/>
      <c r="S82" s="1095"/>
      <c r="T82" s="1095"/>
      <c r="U82" s="1095"/>
      <c r="V82" s="1095"/>
      <c r="W82" s="1095"/>
      <c r="X82" s="1095"/>
      <c r="Y82" s="1095"/>
      <c r="Z82" s="1095"/>
      <c r="AA82" s="1095"/>
      <c r="AB82" s="1095"/>
      <c r="AC82" s="1095"/>
      <c r="AD82" s="1095"/>
      <c r="AE82" s="1095"/>
      <c r="AF82" s="1095"/>
      <c r="AG82" s="1095"/>
      <c r="AH82" s="1095"/>
      <c r="AI82" s="1095"/>
      <c r="AJ82" s="1095"/>
      <c r="AK82" s="1095"/>
      <c r="AL82" s="1095"/>
      <c r="AM82" s="1095"/>
      <c r="AN82" s="1095"/>
      <c r="AO82" s="1095"/>
      <c r="AP82" s="1095"/>
      <c r="AQ82" s="1095"/>
      <c r="AR82" s="1095"/>
      <c r="AS82" s="1095"/>
      <c r="AT82" s="1095"/>
      <c r="AU82" s="1095"/>
      <c r="AV82" s="1095"/>
      <c r="AW82" s="1095"/>
      <c r="AX82" s="1095"/>
      <c r="AY82" s="1095"/>
      <c r="AZ82" s="1095"/>
      <c r="BA82" s="1095"/>
      <c r="BB82" s="1095"/>
      <c r="BC82" s="1095"/>
      <c r="BD82" s="1095"/>
      <c r="BE82" s="1095"/>
      <c r="BF82" s="1095"/>
      <c r="BG82" s="1095"/>
      <c r="BH82" s="1095"/>
      <c r="BI82" s="1095"/>
      <c r="BJ82" s="1095"/>
      <c r="BK82" s="1095"/>
      <c r="BL82" s="1095"/>
      <c r="BM82" s="1095"/>
      <c r="BN82" s="1095"/>
      <c r="BO82" s="1095"/>
      <c r="BP82" s="1095"/>
      <c r="BQ82" s="1095"/>
      <c r="BR82" s="1095"/>
      <c r="BS82" s="1095"/>
      <c r="BT82" s="1095"/>
      <c r="BU82" s="1095"/>
      <c r="BV82" s="1095"/>
      <c r="BW82" s="1095"/>
      <c r="BX82" s="1095"/>
      <c r="BY82" s="1095"/>
      <c r="BZ82" s="1095"/>
      <c r="CA82" s="1095"/>
      <c r="CB82" s="1095"/>
      <c r="CC82" s="1095"/>
      <c r="CD82" s="1095"/>
      <c r="CE82" s="1095"/>
      <c r="CF82" s="1095"/>
      <c r="CG82" s="1095"/>
      <c r="CH82" s="1095"/>
      <c r="CI82" s="1095"/>
      <c r="CJ82" s="1095"/>
      <c r="CK82" s="1095"/>
      <c r="CL82" s="1095"/>
      <c r="CM82" s="1095"/>
      <c r="CN82" s="1095"/>
      <c r="CO82" s="1095"/>
      <c r="CP82" s="1095"/>
      <c r="CQ82" s="1095"/>
      <c r="CR82" s="1095"/>
      <c r="CS82" s="1095"/>
      <c r="CT82" s="1095"/>
      <c r="CU82" s="1095"/>
      <c r="CV82" s="1095"/>
      <c r="CW82" s="1095"/>
      <c r="CX82" s="1095"/>
      <c r="CY82" s="1095"/>
      <c r="CZ82" s="1095"/>
      <c r="DA82" s="1095"/>
      <c r="DB82" s="1095"/>
      <c r="DC82" s="1095"/>
      <c r="DD82" s="1095"/>
    </row>
    <row r="83" spans="18:108">
      <c r="R83" s="1095"/>
      <c r="S83" s="1095"/>
      <c r="T83" s="1095"/>
      <c r="U83" s="1095"/>
      <c r="V83" s="1095"/>
      <c r="W83" s="1095"/>
      <c r="X83" s="1095"/>
      <c r="Y83" s="1095"/>
      <c r="Z83" s="1095"/>
      <c r="AA83" s="1095"/>
      <c r="AB83" s="1095"/>
      <c r="AC83" s="1095"/>
      <c r="AD83" s="1095"/>
      <c r="AE83" s="1095"/>
      <c r="AF83" s="1095"/>
      <c r="AG83" s="1095"/>
      <c r="AH83" s="1095"/>
      <c r="AI83" s="1095"/>
      <c r="AJ83" s="1095"/>
      <c r="AK83" s="1095"/>
      <c r="AL83" s="1095"/>
      <c r="AM83" s="1095"/>
      <c r="AN83" s="1095"/>
      <c r="AO83" s="1095"/>
      <c r="AP83" s="1095"/>
      <c r="AQ83" s="1095"/>
      <c r="AR83" s="1095"/>
      <c r="AS83" s="1095"/>
      <c r="AT83" s="1095"/>
      <c r="AU83" s="1095"/>
      <c r="AV83" s="1095"/>
      <c r="AW83" s="1095"/>
      <c r="AX83" s="1095"/>
      <c r="AY83" s="1095"/>
      <c r="AZ83" s="1095"/>
      <c r="BA83" s="1095"/>
      <c r="BB83" s="1095"/>
      <c r="BC83" s="1095"/>
      <c r="BD83" s="1095"/>
      <c r="BE83" s="1095"/>
      <c r="BF83" s="1095"/>
      <c r="BG83" s="1095"/>
      <c r="BH83" s="1095"/>
      <c r="BI83" s="1095"/>
      <c r="BJ83" s="1095"/>
      <c r="BK83" s="1095"/>
      <c r="BL83" s="1095"/>
      <c r="BM83" s="1095"/>
      <c r="BN83" s="1095"/>
      <c r="BO83" s="1095"/>
      <c r="BP83" s="1095"/>
      <c r="BQ83" s="1095"/>
      <c r="BR83" s="1095"/>
      <c r="BS83" s="1095"/>
      <c r="BT83" s="1095"/>
      <c r="BU83" s="1095"/>
      <c r="BV83" s="1095"/>
      <c r="BW83" s="1095"/>
      <c r="BX83" s="1095"/>
      <c r="BY83" s="1095"/>
      <c r="BZ83" s="1095"/>
      <c r="CA83" s="1095"/>
      <c r="CB83" s="1095"/>
      <c r="CC83" s="1095"/>
      <c r="CD83" s="1095"/>
      <c r="CE83" s="1095"/>
      <c r="CF83" s="1095"/>
      <c r="CG83" s="1095"/>
      <c r="CH83" s="1095"/>
      <c r="CI83" s="1095"/>
      <c r="CJ83" s="1095"/>
      <c r="CK83" s="1095"/>
      <c r="CL83" s="1095"/>
      <c r="CM83" s="1095"/>
      <c r="CN83" s="1095"/>
      <c r="CO83" s="1095"/>
      <c r="CP83" s="1095"/>
      <c r="CQ83" s="1095"/>
      <c r="CR83" s="1095"/>
      <c r="CS83" s="1095"/>
      <c r="CT83" s="1095"/>
      <c r="CU83" s="1095"/>
      <c r="CV83" s="1095"/>
      <c r="CW83" s="1095"/>
      <c r="CX83" s="1095"/>
      <c r="CY83" s="1095"/>
      <c r="CZ83" s="1095"/>
      <c r="DA83" s="1095"/>
      <c r="DB83" s="1095"/>
      <c r="DC83" s="1095"/>
      <c r="DD83" s="1095"/>
    </row>
    <row r="84" spans="18:108">
      <c r="R84" s="1095"/>
      <c r="S84" s="1095"/>
      <c r="T84" s="1095"/>
      <c r="U84" s="1095"/>
      <c r="V84" s="1095"/>
      <c r="W84" s="1095"/>
      <c r="X84" s="1095"/>
      <c r="Y84" s="1095"/>
      <c r="Z84" s="1095"/>
      <c r="AA84" s="1095"/>
      <c r="AB84" s="1095"/>
      <c r="AC84" s="1095"/>
      <c r="AD84" s="1095"/>
      <c r="AE84" s="1095"/>
      <c r="AF84" s="1095"/>
      <c r="AG84" s="1095"/>
      <c r="AH84" s="1095"/>
      <c r="AI84" s="1095"/>
      <c r="AJ84" s="1095"/>
      <c r="AK84" s="1095"/>
      <c r="AL84" s="1095"/>
      <c r="AM84" s="1095"/>
      <c r="AN84" s="1095"/>
      <c r="AO84" s="1095"/>
      <c r="AP84" s="1095"/>
      <c r="AQ84" s="1095"/>
      <c r="AR84" s="1095"/>
      <c r="AS84" s="1095"/>
      <c r="AT84" s="1095"/>
      <c r="AU84" s="1095"/>
      <c r="AV84" s="1095"/>
      <c r="AW84" s="1095"/>
      <c r="AX84" s="1095"/>
      <c r="AY84" s="1095"/>
      <c r="AZ84" s="1095"/>
      <c r="BA84" s="1095"/>
      <c r="BB84" s="1095"/>
      <c r="BC84" s="1095"/>
      <c r="BD84" s="1095"/>
      <c r="BE84" s="1095"/>
      <c r="BF84" s="1095"/>
      <c r="BG84" s="1095"/>
      <c r="BH84" s="1095"/>
      <c r="BI84" s="1095"/>
      <c r="BJ84" s="1095"/>
      <c r="BK84" s="1095"/>
      <c r="BL84" s="1095"/>
      <c r="BM84" s="1095"/>
      <c r="BN84" s="1095"/>
      <c r="BO84" s="1095"/>
      <c r="BP84" s="1095"/>
      <c r="BQ84" s="1095"/>
      <c r="BR84" s="1095"/>
      <c r="BS84" s="1095"/>
      <c r="BT84" s="1095"/>
      <c r="BU84" s="1095"/>
      <c r="BV84" s="1095"/>
      <c r="BW84" s="1095"/>
      <c r="BX84" s="1095"/>
      <c r="BY84" s="1095"/>
      <c r="BZ84" s="1095"/>
      <c r="CA84" s="1095"/>
      <c r="CB84" s="1095"/>
      <c r="CC84" s="1095"/>
      <c r="CD84" s="1095"/>
      <c r="CE84" s="1095"/>
      <c r="CF84" s="1095"/>
      <c r="CG84" s="1095"/>
      <c r="CH84" s="1095"/>
      <c r="CI84" s="1095"/>
      <c r="CJ84" s="1095"/>
      <c r="CK84" s="1095"/>
      <c r="CL84" s="1095"/>
      <c r="CM84" s="1095"/>
      <c r="CN84" s="1095"/>
      <c r="CO84" s="1095"/>
      <c r="CP84" s="1095"/>
      <c r="CQ84" s="1095"/>
      <c r="CR84" s="1095"/>
      <c r="CS84" s="1095"/>
      <c r="CT84" s="1095"/>
      <c r="CU84" s="1095"/>
      <c r="CV84" s="1095"/>
      <c r="CW84" s="1095"/>
      <c r="CX84" s="1095"/>
      <c r="CY84" s="1095"/>
      <c r="CZ84" s="1095"/>
      <c r="DA84" s="1095"/>
      <c r="DB84" s="1095"/>
      <c r="DC84" s="1095"/>
      <c r="DD84" s="1095"/>
    </row>
    <row r="85" spans="18:108">
      <c r="R85" s="1095"/>
      <c r="S85" s="1095"/>
      <c r="T85" s="1095"/>
      <c r="U85" s="1095"/>
      <c r="V85" s="1095"/>
      <c r="W85" s="1095"/>
      <c r="X85" s="1095"/>
      <c r="Y85" s="1095"/>
      <c r="Z85" s="1095"/>
      <c r="AA85" s="1095"/>
      <c r="AB85" s="1095"/>
      <c r="AC85" s="1095"/>
      <c r="AD85" s="1095"/>
      <c r="AE85" s="1095"/>
      <c r="AF85" s="1095"/>
      <c r="AG85" s="1095"/>
      <c r="AH85" s="1095"/>
      <c r="AI85" s="1095"/>
      <c r="AJ85" s="1095"/>
      <c r="AK85" s="1095"/>
      <c r="AL85" s="1095"/>
      <c r="AM85" s="1095"/>
      <c r="AN85" s="1095"/>
      <c r="AO85" s="1095"/>
      <c r="AP85" s="1095"/>
      <c r="AQ85" s="1095"/>
      <c r="AR85" s="1095"/>
      <c r="AS85" s="1095"/>
      <c r="AT85" s="1095"/>
      <c r="AU85" s="1095"/>
      <c r="AV85" s="1095"/>
      <c r="AW85" s="1095"/>
      <c r="AX85" s="1095"/>
      <c r="AY85" s="1095"/>
      <c r="AZ85" s="1095"/>
      <c r="BA85" s="1095"/>
      <c r="BB85" s="1095"/>
      <c r="BC85" s="1095"/>
      <c r="BD85" s="1095"/>
      <c r="BE85" s="1095"/>
      <c r="BF85" s="1095"/>
      <c r="BG85" s="1095"/>
      <c r="BH85" s="1095"/>
      <c r="BI85" s="1095"/>
      <c r="BJ85" s="1095"/>
      <c r="BK85" s="1095"/>
      <c r="BL85" s="1095"/>
      <c r="BM85" s="1095"/>
      <c r="BN85" s="1095"/>
      <c r="BO85" s="1095"/>
      <c r="BP85" s="1095"/>
      <c r="BQ85" s="1095"/>
      <c r="BR85" s="1095"/>
      <c r="BS85" s="1095"/>
      <c r="BT85" s="1095"/>
      <c r="BU85" s="1095"/>
      <c r="BV85" s="1095"/>
      <c r="BW85" s="1095"/>
      <c r="BX85" s="1095"/>
      <c r="BY85" s="1095"/>
      <c r="BZ85" s="1095"/>
      <c r="CA85" s="1095"/>
      <c r="CB85" s="1095"/>
      <c r="CC85" s="1095"/>
      <c r="CD85" s="1095"/>
      <c r="CE85" s="1095"/>
      <c r="CF85" s="1095"/>
      <c r="CG85" s="1095"/>
      <c r="CH85" s="1095"/>
      <c r="CI85" s="1095"/>
      <c r="CJ85" s="1095"/>
      <c r="CK85" s="1095"/>
      <c r="CL85" s="1095"/>
      <c r="CM85" s="1095"/>
      <c r="CN85" s="1095"/>
      <c r="CO85" s="1095"/>
      <c r="CP85" s="1095"/>
      <c r="CQ85" s="1095"/>
      <c r="CR85" s="1095"/>
      <c r="CS85" s="1095"/>
      <c r="CT85" s="1095"/>
      <c r="CU85" s="1095"/>
      <c r="CV85" s="1095"/>
      <c r="CW85" s="1095"/>
      <c r="CX85" s="1095"/>
      <c r="CY85" s="1095"/>
      <c r="CZ85" s="1095"/>
      <c r="DA85" s="1095"/>
      <c r="DB85" s="1095"/>
      <c r="DC85" s="1095"/>
      <c r="DD85" s="1095"/>
    </row>
    <row r="86" spans="18:108">
      <c r="R86" s="1095"/>
      <c r="S86" s="1095"/>
      <c r="T86" s="1095"/>
      <c r="U86" s="1095"/>
      <c r="V86" s="1095"/>
      <c r="W86" s="1095"/>
      <c r="X86" s="1095"/>
      <c r="Y86" s="1095"/>
      <c r="Z86" s="1095"/>
      <c r="AA86" s="1095"/>
      <c r="AB86" s="1095"/>
      <c r="AC86" s="1095"/>
      <c r="AD86" s="1095"/>
      <c r="AE86" s="1095"/>
      <c r="AF86" s="1095"/>
      <c r="AG86" s="1095"/>
      <c r="AH86" s="1095"/>
      <c r="AI86" s="1095"/>
      <c r="AJ86" s="1095"/>
      <c r="AK86" s="1095"/>
      <c r="AL86" s="1095"/>
      <c r="AM86" s="1095"/>
      <c r="AN86" s="1095"/>
      <c r="AO86" s="1095"/>
      <c r="AP86" s="1095"/>
      <c r="AQ86" s="1095"/>
      <c r="AR86" s="1095"/>
      <c r="AS86" s="1095"/>
      <c r="AT86" s="1095"/>
      <c r="AU86" s="1095"/>
      <c r="AV86" s="1095"/>
      <c r="AW86" s="1095"/>
      <c r="AX86" s="1095"/>
      <c r="AY86" s="1095"/>
      <c r="AZ86" s="1095"/>
      <c r="BA86" s="1095"/>
      <c r="BB86" s="1095"/>
      <c r="BC86" s="1095"/>
      <c r="BD86" s="1095"/>
      <c r="BE86" s="1095"/>
      <c r="BF86" s="1095"/>
      <c r="BG86" s="1095"/>
      <c r="BH86" s="1095"/>
      <c r="BI86" s="1095"/>
      <c r="BJ86" s="1095"/>
      <c r="BK86" s="1095"/>
      <c r="BL86" s="1095"/>
      <c r="BM86" s="1095"/>
      <c r="BN86" s="1095"/>
      <c r="BO86" s="1095"/>
      <c r="BP86" s="1095"/>
      <c r="BQ86" s="1095"/>
      <c r="BR86" s="1095"/>
      <c r="BS86" s="1095"/>
      <c r="BT86" s="1095"/>
      <c r="BU86" s="1095"/>
      <c r="BV86" s="1095"/>
      <c r="BW86" s="1095"/>
      <c r="BX86" s="1095"/>
      <c r="BY86" s="1095"/>
      <c r="BZ86" s="1095"/>
      <c r="CA86" s="1095"/>
      <c r="CB86" s="1095"/>
      <c r="CC86" s="1095"/>
      <c r="CD86" s="1095"/>
      <c r="CE86" s="1095"/>
      <c r="CF86" s="1095"/>
      <c r="CG86" s="1095"/>
      <c r="CH86" s="1095"/>
      <c r="CI86" s="1095"/>
      <c r="CJ86" s="1095"/>
      <c r="CK86" s="1095"/>
      <c r="CL86" s="1095"/>
      <c r="CM86" s="1095"/>
      <c r="CN86" s="1095"/>
      <c r="CO86" s="1095"/>
      <c r="CP86" s="1095"/>
      <c r="CQ86" s="1095"/>
      <c r="CR86" s="1095"/>
      <c r="CS86" s="1095"/>
      <c r="CT86" s="1095"/>
      <c r="CU86" s="1095"/>
      <c r="CV86" s="1095"/>
      <c r="CW86" s="1095"/>
      <c r="CX86" s="1095"/>
      <c r="CY86" s="1095"/>
      <c r="CZ86" s="1095"/>
      <c r="DA86" s="1095"/>
      <c r="DB86" s="1095"/>
      <c r="DC86" s="1095"/>
      <c r="DD86" s="1095"/>
    </row>
    <row r="87" spans="18:108">
      <c r="R87" s="1095"/>
      <c r="S87" s="1095"/>
      <c r="T87" s="1095"/>
      <c r="U87" s="1095"/>
      <c r="V87" s="1095"/>
      <c r="W87" s="1095"/>
      <c r="X87" s="1095"/>
      <c r="Y87" s="1095"/>
      <c r="Z87" s="1095"/>
      <c r="AA87" s="1095"/>
      <c r="AB87" s="1095"/>
      <c r="AC87" s="1095"/>
      <c r="AD87" s="1095"/>
      <c r="AE87" s="1095"/>
      <c r="AF87" s="1095"/>
      <c r="AG87" s="1095"/>
      <c r="AH87" s="1095"/>
      <c r="AI87" s="1095"/>
      <c r="AJ87" s="1095"/>
      <c r="AK87" s="1095"/>
      <c r="AL87" s="1095"/>
      <c r="AM87" s="1095"/>
      <c r="AN87" s="1095"/>
      <c r="AO87" s="1095"/>
      <c r="AP87" s="1095"/>
      <c r="AQ87" s="1095"/>
      <c r="AR87" s="1095"/>
      <c r="AS87" s="1095"/>
      <c r="AT87" s="1095"/>
      <c r="AU87" s="1095"/>
      <c r="AV87" s="1095"/>
      <c r="AW87" s="1095"/>
      <c r="AX87" s="1095"/>
      <c r="AY87" s="1095"/>
      <c r="AZ87" s="1095"/>
      <c r="BA87" s="1095"/>
      <c r="BB87" s="1095"/>
      <c r="BC87" s="1095"/>
      <c r="BD87" s="1095"/>
      <c r="BE87" s="1095"/>
      <c r="BF87" s="1095"/>
      <c r="BG87" s="1095"/>
      <c r="BH87" s="1095"/>
      <c r="BI87" s="1095"/>
      <c r="BJ87" s="1095"/>
      <c r="BK87" s="1095"/>
      <c r="BL87" s="1095"/>
      <c r="BM87" s="1095"/>
      <c r="BN87" s="1095"/>
      <c r="BO87" s="1095"/>
      <c r="BP87" s="1095"/>
      <c r="BQ87" s="1095"/>
      <c r="BR87" s="1095"/>
      <c r="BS87" s="1095"/>
      <c r="BT87" s="1095"/>
      <c r="BU87" s="1095"/>
      <c r="BV87" s="1095"/>
      <c r="BW87" s="1095"/>
      <c r="BX87" s="1095"/>
      <c r="BY87" s="1095"/>
      <c r="BZ87" s="1095"/>
      <c r="CA87" s="1095"/>
      <c r="CB87" s="1095"/>
      <c r="CC87" s="1095"/>
      <c r="CD87" s="1095"/>
      <c r="CE87" s="1095"/>
      <c r="CF87" s="1095"/>
      <c r="CG87" s="1095"/>
      <c r="CH87" s="1095"/>
      <c r="CI87" s="1095"/>
      <c r="CJ87" s="1095"/>
      <c r="CK87" s="1095"/>
      <c r="CL87" s="1095"/>
      <c r="CM87" s="1095"/>
      <c r="CN87" s="1095"/>
      <c r="CO87" s="1095"/>
      <c r="CP87" s="1095"/>
      <c r="CQ87" s="1095"/>
      <c r="CR87" s="1095"/>
      <c r="CS87" s="1095"/>
      <c r="CT87" s="1095"/>
      <c r="CU87" s="1095"/>
      <c r="CV87" s="1095"/>
      <c r="CW87" s="1095"/>
      <c r="CX87" s="1095"/>
      <c r="CY87" s="1095"/>
      <c r="CZ87" s="1095"/>
      <c r="DA87" s="1095"/>
      <c r="DB87" s="1095"/>
      <c r="DC87" s="1095"/>
      <c r="DD87" s="1095"/>
    </row>
    <row r="88" spans="18:108">
      <c r="R88" s="1095"/>
      <c r="S88" s="1095"/>
      <c r="T88" s="1095"/>
      <c r="U88" s="1095"/>
      <c r="V88" s="1095"/>
      <c r="W88" s="1095"/>
      <c r="X88" s="1095"/>
      <c r="Y88" s="1095"/>
      <c r="Z88" s="1095"/>
      <c r="AA88" s="1095"/>
      <c r="AB88" s="1095"/>
      <c r="AC88" s="1095"/>
      <c r="AD88" s="1095"/>
      <c r="AE88" s="1095"/>
      <c r="AF88" s="1095"/>
      <c r="AG88" s="1095"/>
      <c r="AH88" s="1095"/>
      <c r="AI88" s="1095"/>
      <c r="AJ88" s="1095"/>
      <c r="AK88" s="1095"/>
      <c r="AL88" s="1095"/>
      <c r="AM88" s="1095"/>
      <c r="AN88" s="1095"/>
      <c r="AO88" s="1095"/>
      <c r="AP88" s="1095"/>
      <c r="AQ88" s="1095"/>
      <c r="AR88" s="1095"/>
      <c r="AS88" s="1095"/>
      <c r="AT88" s="1095"/>
      <c r="AU88" s="1095"/>
      <c r="AV88" s="1095"/>
      <c r="AW88" s="1095"/>
      <c r="AX88" s="1095"/>
      <c r="AY88" s="1095"/>
      <c r="AZ88" s="1095"/>
      <c r="BA88" s="1095"/>
      <c r="BB88" s="1095"/>
      <c r="BC88" s="1095"/>
      <c r="BD88" s="1095"/>
      <c r="BE88" s="1095"/>
      <c r="BF88" s="1095"/>
      <c r="BG88" s="1095"/>
      <c r="BH88" s="1095"/>
      <c r="BI88" s="1095"/>
      <c r="BJ88" s="1095"/>
      <c r="BK88" s="1095"/>
      <c r="BL88" s="1095"/>
      <c r="BM88" s="1095"/>
      <c r="BN88" s="1095"/>
      <c r="BO88" s="1095"/>
      <c r="BP88" s="1095"/>
      <c r="BQ88" s="1095"/>
      <c r="BR88" s="1095"/>
      <c r="BS88" s="1095"/>
      <c r="BT88" s="1095"/>
      <c r="BU88" s="1095"/>
      <c r="BV88" s="1095"/>
      <c r="BW88" s="1095"/>
      <c r="BX88" s="1095"/>
      <c r="BY88" s="1095"/>
      <c r="BZ88" s="1095"/>
      <c r="CA88" s="1095"/>
      <c r="CB88" s="1095"/>
      <c r="CC88" s="1095"/>
      <c r="CD88" s="1095"/>
      <c r="CE88" s="1095"/>
      <c r="CF88" s="1095"/>
      <c r="CG88" s="1095"/>
      <c r="CH88" s="1095"/>
      <c r="CI88" s="1095"/>
      <c r="CJ88" s="1095"/>
      <c r="CK88" s="1095"/>
      <c r="CL88" s="1095"/>
      <c r="CM88" s="1095"/>
      <c r="CN88" s="1095"/>
      <c r="CO88" s="1095"/>
      <c r="CP88" s="1095"/>
      <c r="CQ88" s="1095"/>
      <c r="CR88" s="1095"/>
      <c r="CS88" s="1095"/>
      <c r="CT88" s="1095"/>
      <c r="CU88" s="1095"/>
      <c r="CV88" s="1095"/>
      <c r="CW88" s="1095"/>
      <c r="CX88" s="1095"/>
      <c r="CY88" s="1095"/>
      <c r="CZ88" s="1095"/>
      <c r="DA88" s="1095"/>
      <c r="DB88" s="1095"/>
      <c r="DC88" s="1095"/>
      <c r="DD88" s="1095"/>
    </row>
    <row r="89" spans="18:108">
      <c r="R89" s="1095"/>
      <c r="S89" s="1095"/>
      <c r="T89" s="1095"/>
      <c r="U89" s="1095"/>
      <c r="V89" s="1095"/>
      <c r="W89" s="1095"/>
      <c r="X89" s="1095"/>
      <c r="Y89" s="1095"/>
      <c r="Z89" s="1095"/>
      <c r="AA89" s="1095"/>
      <c r="AB89" s="1095"/>
      <c r="AC89" s="1095"/>
      <c r="AD89" s="1095"/>
      <c r="AE89" s="1095"/>
      <c r="AF89" s="1095"/>
      <c r="AG89" s="1095"/>
      <c r="AH89" s="1095"/>
      <c r="AI89" s="1095"/>
      <c r="AJ89" s="1095"/>
      <c r="AK89" s="1095"/>
      <c r="AL89" s="1095"/>
      <c r="AM89" s="1095"/>
      <c r="AN89" s="1095"/>
      <c r="AO89" s="1095"/>
      <c r="AP89" s="1095"/>
      <c r="AQ89" s="1095"/>
      <c r="AR89" s="1095"/>
      <c r="AS89" s="1095"/>
      <c r="AT89" s="1095"/>
      <c r="AU89" s="1095"/>
      <c r="AV89" s="1095"/>
      <c r="AW89" s="1095"/>
      <c r="AX89" s="1095"/>
      <c r="AY89" s="1095"/>
      <c r="AZ89" s="1095"/>
      <c r="BA89" s="1095"/>
      <c r="BB89" s="1095"/>
      <c r="BC89" s="1095"/>
      <c r="BD89" s="1095"/>
      <c r="BE89" s="1095"/>
      <c r="BF89" s="1095"/>
      <c r="BG89" s="1095"/>
      <c r="BH89" s="1095"/>
      <c r="BI89" s="1095"/>
      <c r="BJ89" s="1095"/>
      <c r="BK89" s="1095"/>
      <c r="BL89" s="1095"/>
      <c r="BM89" s="1095"/>
      <c r="BN89" s="1095"/>
      <c r="BO89" s="1095"/>
      <c r="BP89" s="1095"/>
      <c r="BQ89" s="1095"/>
      <c r="BR89" s="1095"/>
      <c r="BS89" s="1095"/>
      <c r="BT89" s="1095"/>
      <c r="BU89" s="1095"/>
      <c r="BV89" s="1095"/>
      <c r="BW89" s="1095"/>
      <c r="BX89" s="1095"/>
      <c r="BY89" s="1095"/>
      <c r="BZ89" s="1095"/>
      <c r="CA89" s="1095"/>
      <c r="CB89" s="1095"/>
      <c r="CC89" s="1095"/>
      <c r="CD89" s="1095"/>
      <c r="CE89" s="1095"/>
      <c r="CF89" s="1095"/>
      <c r="CG89" s="1095"/>
      <c r="CH89" s="1095"/>
      <c r="CI89" s="1095"/>
      <c r="CJ89" s="1095"/>
      <c r="CK89" s="1095"/>
      <c r="CL89" s="1095"/>
      <c r="CM89" s="1095"/>
      <c r="CN89" s="1095"/>
      <c r="CO89" s="1095"/>
      <c r="CP89" s="1095"/>
      <c r="CQ89" s="1095"/>
      <c r="CR89" s="1095"/>
      <c r="CS89" s="1095"/>
      <c r="CT89" s="1095"/>
      <c r="CU89" s="1095"/>
      <c r="CV89" s="1095"/>
      <c r="CW89" s="1095"/>
      <c r="CX89" s="1095"/>
      <c r="CY89" s="1095"/>
      <c r="CZ89" s="1095"/>
      <c r="DA89" s="1095"/>
      <c r="DB89" s="1095"/>
      <c r="DC89" s="1095"/>
      <c r="DD89" s="1095"/>
    </row>
    <row r="90" spans="18:108">
      <c r="R90" s="1095"/>
      <c r="S90" s="1095"/>
      <c r="T90" s="1095"/>
      <c r="U90" s="1095"/>
      <c r="V90" s="1095"/>
      <c r="W90" s="1095"/>
      <c r="X90" s="1095"/>
      <c r="Y90" s="1095"/>
      <c r="Z90" s="1095"/>
      <c r="AA90" s="1095"/>
      <c r="AB90" s="1095"/>
      <c r="AC90" s="1095"/>
      <c r="AD90" s="1095"/>
      <c r="AE90" s="1095"/>
      <c r="AF90" s="1095"/>
      <c r="AG90" s="1095"/>
      <c r="AH90" s="1095"/>
      <c r="AI90" s="1095"/>
      <c r="AJ90" s="1095"/>
      <c r="AK90" s="1095"/>
      <c r="AL90" s="1095"/>
      <c r="AM90" s="1095"/>
      <c r="AN90" s="1095"/>
      <c r="AO90" s="1095"/>
      <c r="AP90" s="1095"/>
      <c r="AQ90" s="1095"/>
      <c r="AR90" s="1095"/>
      <c r="AS90" s="1095"/>
      <c r="AT90" s="1095"/>
      <c r="AU90" s="1095"/>
      <c r="AV90" s="1095"/>
      <c r="AW90" s="1095"/>
      <c r="AX90" s="1095"/>
      <c r="AY90" s="1095"/>
      <c r="AZ90" s="1095"/>
      <c r="BA90" s="1095"/>
      <c r="BB90" s="1095"/>
      <c r="BC90" s="1095"/>
      <c r="BD90" s="1095"/>
      <c r="BE90" s="1095"/>
      <c r="BF90" s="1095"/>
      <c r="BG90" s="1095"/>
      <c r="BH90" s="1095"/>
      <c r="BI90" s="1095"/>
      <c r="BJ90" s="1095"/>
      <c r="BK90" s="1095"/>
      <c r="BL90" s="1095"/>
      <c r="BM90" s="1095"/>
      <c r="BN90" s="1095"/>
      <c r="BO90" s="1095"/>
      <c r="BP90" s="1095"/>
      <c r="BQ90" s="1095"/>
      <c r="BR90" s="1095"/>
      <c r="BS90" s="1095"/>
      <c r="BT90" s="1095"/>
      <c r="BU90" s="1095"/>
      <c r="BV90" s="1095"/>
      <c r="BW90" s="1095"/>
      <c r="BX90" s="1095"/>
      <c r="BY90" s="1095"/>
      <c r="BZ90" s="1095"/>
      <c r="CA90" s="1095"/>
      <c r="CB90" s="1095"/>
      <c r="CC90" s="1095"/>
      <c r="CD90" s="1095"/>
      <c r="CE90" s="1095"/>
      <c r="CF90" s="1095"/>
      <c r="CG90" s="1095"/>
      <c r="CH90" s="1095"/>
      <c r="CI90" s="1095"/>
      <c r="CJ90" s="1095"/>
      <c r="CK90" s="1095"/>
      <c r="CL90" s="1095"/>
      <c r="CM90" s="1095"/>
      <c r="CN90" s="1095"/>
      <c r="CO90" s="1095"/>
      <c r="CP90" s="1095"/>
      <c r="CQ90" s="1095"/>
      <c r="CR90" s="1095"/>
      <c r="CS90" s="1095"/>
      <c r="CT90" s="1095"/>
      <c r="CU90" s="1095"/>
      <c r="CV90" s="1095"/>
      <c r="CW90" s="1095"/>
      <c r="CX90" s="1095"/>
      <c r="CY90" s="1095"/>
      <c r="CZ90" s="1095"/>
      <c r="DA90" s="1095"/>
      <c r="DB90" s="1095"/>
      <c r="DC90" s="1095"/>
      <c r="DD90" s="1095"/>
    </row>
    <row r="91" spans="18:108">
      <c r="R91" s="1095"/>
      <c r="S91" s="1095"/>
      <c r="T91" s="1095"/>
      <c r="U91" s="1095"/>
      <c r="V91" s="1095"/>
      <c r="W91" s="1095"/>
      <c r="X91" s="1095"/>
      <c r="Y91" s="1095"/>
      <c r="Z91" s="1095"/>
      <c r="AA91" s="1095"/>
      <c r="AB91" s="1095"/>
      <c r="AC91" s="1095"/>
      <c r="AD91" s="1095"/>
      <c r="AE91" s="1095"/>
      <c r="AF91" s="1095"/>
      <c r="AG91" s="1095"/>
      <c r="AH91" s="1095"/>
      <c r="AI91" s="1095"/>
      <c r="AJ91" s="1095"/>
      <c r="AK91" s="1095"/>
      <c r="AL91" s="1095"/>
      <c r="AM91" s="1095"/>
      <c r="AN91" s="1095"/>
      <c r="AO91" s="1095"/>
      <c r="AP91" s="1095"/>
      <c r="AQ91" s="1095"/>
      <c r="AR91" s="1095"/>
      <c r="AS91" s="1095"/>
      <c r="AT91" s="1095"/>
      <c r="AU91" s="1095"/>
      <c r="AV91" s="1095"/>
      <c r="AW91" s="1095"/>
      <c r="AX91" s="1095"/>
      <c r="AY91" s="1095"/>
      <c r="AZ91" s="1095"/>
      <c r="BA91" s="1095"/>
      <c r="BB91" s="1095"/>
      <c r="BC91" s="1095"/>
      <c r="BD91" s="1095"/>
      <c r="BE91" s="1095"/>
      <c r="BF91" s="1095"/>
      <c r="BG91" s="1095"/>
      <c r="BH91" s="1095"/>
      <c r="BI91" s="1095"/>
      <c r="BJ91" s="1095"/>
      <c r="BK91" s="1095"/>
      <c r="BL91" s="1095"/>
      <c r="BM91" s="1095"/>
      <c r="BN91" s="1095"/>
      <c r="BO91" s="1095"/>
      <c r="BP91" s="1095"/>
      <c r="BQ91" s="1095"/>
      <c r="BR91" s="1095"/>
      <c r="BS91" s="1095"/>
      <c r="BT91" s="1095"/>
      <c r="BU91" s="1095"/>
      <c r="BV91" s="1095"/>
      <c r="BW91" s="1095"/>
      <c r="BX91" s="1095"/>
      <c r="BY91" s="1095"/>
      <c r="BZ91" s="1095"/>
      <c r="CA91" s="1095"/>
      <c r="CB91" s="1095"/>
      <c r="CC91" s="1095"/>
      <c r="CD91" s="1095"/>
      <c r="CE91" s="1095"/>
      <c r="CF91" s="1095"/>
      <c r="CG91" s="1095"/>
      <c r="CH91" s="1095"/>
      <c r="CI91" s="1095"/>
      <c r="CJ91" s="1095"/>
      <c r="CK91" s="1095"/>
      <c r="CL91" s="1095"/>
      <c r="CM91" s="1095"/>
      <c r="CN91" s="1095"/>
      <c r="CO91" s="1095"/>
      <c r="CP91" s="1095"/>
      <c r="CQ91" s="1095"/>
      <c r="CR91" s="1095"/>
      <c r="CS91" s="1095"/>
      <c r="CT91" s="1095"/>
      <c r="CU91" s="1095"/>
      <c r="CV91" s="1095"/>
      <c r="CW91" s="1095"/>
      <c r="CX91" s="1095"/>
      <c r="CY91" s="1095"/>
      <c r="CZ91" s="1095"/>
      <c r="DA91" s="1095"/>
      <c r="DB91" s="1095"/>
      <c r="DC91" s="1095"/>
      <c r="DD91" s="1095"/>
    </row>
    <row r="92" spans="18:108">
      <c r="R92" s="1095"/>
      <c r="S92" s="1095"/>
      <c r="T92" s="1095"/>
      <c r="U92" s="1095"/>
      <c r="V92" s="1095"/>
      <c r="W92" s="1095"/>
      <c r="X92" s="1095"/>
      <c r="Y92" s="1095"/>
      <c r="Z92" s="1095"/>
      <c r="AA92" s="1095"/>
      <c r="AB92" s="1095"/>
      <c r="AC92" s="1095"/>
      <c r="AD92" s="1095"/>
      <c r="AE92" s="1095"/>
      <c r="AF92" s="1095"/>
      <c r="AG92" s="1095"/>
      <c r="AH92" s="1095"/>
      <c r="AI92" s="1095"/>
      <c r="AJ92" s="1095"/>
      <c r="AK92" s="1095"/>
      <c r="AL92" s="1095"/>
      <c r="AM92" s="1095"/>
      <c r="AN92" s="1095"/>
      <c r="AO92" s="1095"/>
      <c r="AP92" s="1095"/>
      <c r="AQ92" s="1095"/>
      <c r="AR92" s="1095"/>
      <c r="AS92" s="1095"/>
      <c r="AT92" s="1095"/>
      <c r="AU92" s="1095"/>
      <c r="AV92" s="1095"/>
      <c r="AW92" s="1095"/>
      <c r="AX92" s="1095"/>
      <c r="AY92" s="1095"/>
      <c r="AZ92" s="1095"/>
      <c r="BA92" s="1095"/>
      <c r="BB92" s="1095"/>
      <c r="BC92" s="1095"/>
      <c r="BD92" s="1095"/>
      <c r="BE92" s="1095"/>
      <c r="BF92" s="1095"/>
      <c r="BG92" s="1095"/>
      <c r="BH92" s="1095"/>
      <c r="BI92" s="1095"/>
      <c r="BJ92" s="1095"/>
      <c r="BK92" s="1095"/>
      <c r="BL92" s="1095"/>
      <c r="BM92" s="1095"/>
      <c r="BN92" s="1095"/>
      <c r="BO92" s="1095"/>
      <c r="BP92" s="1095"/>
      <c r="BQ92" s="1095"/>
      <c r="BR92" s="1095"/>
      <c r="BS92" s="1095"/>
      <c r="BT92" s="1095"/>
      <c r="BU92" s="1095"/>
      <c r="BV92" s="1095"/>
      <c r="BW92" s="1095"/>
      <c r="BX92" s="1095"/>
      <c r="BY92" s="1095"/>
      <c r="BZ92" s="1095"/>
      <c r="CA92" s="1095"/>
      <c r="CB92" s="1095"/>
      <c r="CC92" s="1095"/>
      <c r="CD92" s="1095"/>
      <c r="CE92" s="1095"/>
      <c r="CF92" s="1095"/>
      <c r="CG92" s="1095"/>
      <c r="CH92" s="1095"/>
      <c r="CI92" s="1095"/>
      <c r="CJ92" s="1095"/>
      <c r="CK92" s="1095"/>
      <c r="CL92" s="1095"/>
      <c r="CM92" s="1095"/>
      <c r="CN92" s="1095"/>
      <c r="CO92" s="1095"/>
      <c r="CP92" s="1095"/>
      <c r="CQ92" s="1095"/>
      <c r="CR92" s="1095"/>
      <c r="CS92" s="1095"/>
      <c r="CT92" s="1095"/>
      <c r="CU92" s="1095"/>
      <c r="CV92" s="1095"/>
      <c r="CW92" s="1095"/>
      <c r="CX92" s="1095"/>
      <c r="CY92" s="1095"/>
      <c r="CZ92" s="1095"/>
      <c r="DA92" s="1095"/>
      <c r="DB92" s="1095"/>
      <c r="DC92" s="1095"/>
      <c r="DD92" s="1095"/>
    </row>
    <row r="93" spans="18:108">
      <c r="R93" s="1095"/>
      <c r="S93" s="1095"/>
      <c r="T93" s="1095"/>
      <c r="U93" s="1095"/>
      <c r="V93" s="1095"/>
      <c r="W93" s="1095"/>
      <c r="X93" s="1095"/>
      <c r="Y93" s="1095"/>
      <c r="Z93" s="1095"/>
      <c r="AA93" s="1095"/>
      <c r="AB93" s="1095"/>
      <c r="AC93" s="1095"/>
      <c r="AD93" s="1095"/>
      <c r="AE93" s="1095"/>
      <c r="AF93" s="1095"/>
      <c r="AG93" s="1095"/>
      <c r="AH93" s="1095"/>
      <c r="AI93" s="1095"/>
      <c r="AJ93" s="1095"/>
      <c r="AK93" s="1095"/>
      <c r="AL93" s="1095"/>
      <c r="AM93" s="1095"/>
      <c r="AN93" s="1095"/>
      <c r="AO93" s="1095"/>
      <c r="AP93" s="1095"/>
      <c r="AQ93" s="1095"/>
      <c r="AR93" s="1095"/>
      <c r="AS93" s="1095"/>
      <c r="AT93" s="1095"/>
      <c r="AU93" s="1095"/>
      <c r="AV93" s="1095"/>
      <c r="AW93" s="1095"/>
      <c r="AX93" s="1095"/>
      <c r="AY93" s="1095"/>
      <c r="AZ93" s="1095"/>
      <c r="BA93" s="1095"/>
      <c r="BB93" s="1095"/>
      <c r="BC93" s="1095"/>
      <c r="BD93" s="1095"/>
      <c r="BE93" s="1095"/>
      <c r="BF93" s="1095"/>
      <c r="BG93" s="1095"/>
      <c r="BH93" s="1095"/>
      <c r="BI93" s="1095"/>
      <c r="BJ93" s="1095"/>
      <c r="BK93" s="1095"/>
      <c r="BL93" s="1095"/>
      <c r="BM93" s="1095"/>
      <c r="BN93" s="1095"/>
      <c r="BO93" s="1095"/>
      <c r="BP93" s="1095"/>
      <c r="BQ93" s="1095"/>
      <c r="BR93" s="1095"/>
      <c r="BS93" s="1095"/>
      <c r="BT93" s="1095"/>
      <c r="BU93" s="1095"/>
      <c r="BV93" s="1095"/>
      <c r="BW93" s="1095"/>
      <c r="BX93" s="1095"/>
      <c r="BY93" s="1095"/>
      <c r="BZ93" s="1095"/>
      <c r="CA93" s="1095"/>
      <c r="CB93" s="1095"/>
      <c r="CC93" s="1095"/>
      <c r="CD93" s="1095"/>
      <c r="CE93" s="1095"/>
      <c r="CF93" s="1095"/>
      <c r="CG93" s="1095"/>
      <c r="CH93" s="1095"/>
      <c r="CI93" s="1095"/>
      <c r="CJ93" s="1095"/>
      <c r="CK93" s="1095"/>
      <c r="CL93" s="1095"/>
      <c r="CM93" s="1095"/>
      <c r="CN93" s="1095"/>
      <c r="CO93" s="1095"/>
      <c r="CP93" s="1095"/>
      <c r="CQ93" s="1095"/>
      <c r="CR93" s="1095"/>
      <c r="CS93" s="1095"/>
      <c r="CT93" s="1095"/>
      <c r="CU93" s="1095"/>
      <c r="CV93" s="1095"/>
      <c r="CW93" s="1095"/>
      <c r="CX93" s="1095"/>
      <c r="CY93" s="1095"/>
      <c r="CZ93" s="1095"/>
      <c r="DA93" s="1095"/>
      <c r="DB93" s="1095"/>
      <c r="DC93" s="1095"/>
      <c r="DD93" s="1095"/>
    </row>
    <row r="94" spans="18:108">
      <c r="R94" s="1095"/>
      <c r="S94" s="1095"/>
      <c r="T94" s="1095"/>
      <c r="U94" s="1095"/>
      <c r="V94" s="1095"/>
      <c r="W94" s="1095"/>
      <c r="X94" s="1095"/>
      <c r="Y94" s="1095"/>
      <c r="Z94" s="1095"/>
      <c r="AA94" s="1095"/>
      <c r="AB94" s="1095"/>
      <c r="AC94" s="1095"/>
      <c r="AD94" s="1095"/>
      <c r="AE94" s="1095"/>
      <c r="AF94" s="1095"/>
      <c r="AG94" s="1095"/>
      <c r="AH94" s="1095"/>
      <c r="AI94" s="1095"/>
      <c r="AJ94" s="1095"/>
      <c r="AK94" s="1095"/>
      <c r="AL94" s="1095"/>
      <c r="AM94" s="1095"/>
      <c r="AN94" s="1095"/>
      <c r="AO94" s="1095"/>
      <c r="AP94" s="1095"/>
      <c r="AQ94" s="1095"/>
      <c r="AR94" s="1095"/>
      <c r="AS94" s="1095"/>
      <c r="AT94" s="1095"/>
      <c r="AU94" s="1095"/>
      <c r="AV94" s="1095"/>
      <c r="AW94" s="1095"/>
      <c r="AX94" s="1095"/>
      <c r="AY94" s="1095"/>
      <c r="AZ94" s="1095"/>
      <c r="BA94" s="1095"/>
      <c r="BB94" s="1095"/>
      <c r="BC94" s="1095"/>
      <c r="BD94" s="1095"/>
      <c r="BE94" s="1095"/>
      <c r="BF94" s="1095"/>
      <c r="BG94" s="1095"/>
      <c r="BH94" s="1095"/>
      <c r="BI94" s="1095"/>
      <c r="BJ94" s="1095"/>
      <c r="BK94" s="1095"/>
      <c r="BL94" s="1095"/>
      <c r="BM94" s="1095"/>
      <c r="BN94" s="1095"/>
      <c r="BO94" s="1095"/>
      <c r="BP94" s="1095"/>
      <c r="BQ94" s="1095"/>
      <c r="BR94" s="1095"/>
      <c r="BS94" s="1095"/>
      <c r="BT94" s="1095"/>
      <c r="BU94" s="1095"/>
      <c r="BV94" s="1095"/>
      <c r="BW94" s="1095"/>
      <c r="BX94" s="1095"/>
      <c r="BY94" s="1095"/>
      <c r="BZ94" s="1095"/>
      <c r="CA94" s="1095"/>
      <c r="CB94" s="1095"/>
      <c r="CC94" s="1095"/>
      <c r="CD94" s="1095"/>
      <c r="CE94" s="1095"/>
      <c r="CF94" s="1095"/>
      <c r="CG94" s="1095"/>
      <c r="CH94" s="1095"/>
      <c r="CI94" s="1095"/>
      <c r="CJ94" s="1095"/>
      <c r="CK94" s="1095"/>
      <c r="CL94" s="1095"/>
      <c r="CM94" s="1095"/>
      <c r="CN94" s="1095"/>
      <c r="CO94" s="1095"/>
      <c r="CP94" s="1095"/>
      <c r="CQ94" s="1095"/>
      <c r="CR94" s="1095"/>
      <c r="CS94" s="1095"/>
      <c r="CT94" s="1095"/>
      <c r="CU94" s="1095"/>
      <c r="CV94" s="1095"/>
      <c r="CW94" s="1095"/>
      <c r="CX94" s="1095"/>
      <c r="CY94" s="1095"/>
      <c r="CZ94" s="1095"/>
      <c r="DA94" s="1095"/>
      <c r="DB94" s="1095"/>
      <c r="DC94" s="1095"/>
      <c r="DD94" s="1095"/>
    </row>
    <row r="95" spans="18:108">
      <c r="R95" s="1095"/>
      <c r="S95" s="1095"/>
      <c r="T95" s="1095"/>
      <c r="U95" s="1095"/>
      <c r="V95" s="1095"/>
      <c r="W95" s="1095"/>
      <c r="X95" s="1095"/>
      <c r="Y95" s="1095"/>
      <c r="Z95" s="1095"/>
      <c r="AA95" s="1095"/>
      <c r="AB95" s="1095"/>
      <c r="AC95" s="1095"/>
      <c r="AD95" s="1095"/>
      <c r="AE95" s="1095"/>
      <c r="AF95" s="1095"/>
      <c r="AG95" s="1095"/>
      <c r="AH95" s="1095"/>
      <c r="AI95" s="1095"/>
      <c r="AJ95" s="1095"/>
      <c r="AK95" s="1095"/>
      <c r="AL95" s="1095"/>
      <c r="AM95" s="1095"/>
      <c r="AN95" s="1095"/>
      <c r="AO95" s="1095"/>
      <c r="AP95" s="1095"/>
      <c r="AQ95" s="1095"/>
      <c r="AR95" s="1095"/>
      <c r="AS95" s="1095"/>
      <c r="AT95" s="1095"/>
      <c r="AU95" s="1095"/>
      <c r="AV95" s="1095"/>
      <c r="AW95" s="1095"/>
      <c r="AX95" s="1095"/>
      <c r="AY95" s="1095"/>
      <c r="AZ95" s="1095"/>
      <c r="BA95" s="1095"/>
      <c r="BB95" s="1095"/>
      <c r="BC95" s="1095"/>
      <c r="BD95" s="1095"/>
      <c r="BE95" s="1095"/>
      <c r="BF95" s="1095"/>
      <c r="BG95" s="1095"/>
      <c r="BH95" s="1095"/>
      <c r="BI95" s="1095"/>
      <c r="BJ95" s="1095"/>
      <c r="BK95" s="1095"/>
      <c r="BL95" s="1095"/>
      <c r="BM95" s="1095"/>
      <c r="BN95" s="1095"/>
      <c r="BO95" s="1095"/>
      <c r="BP95" s="1095"/>
      <c r="BQ95" s="1095"/>
      <c r="BR95" s="1095"/>
      <c r="BS95" s="1095"/>
      <c r="BT95" s="1095"/>
      <c r="BU95" s="1095"/>
      <c r="BV95" s="1095"/>
      <c r="BW95" s="1095"/>
      <c r="BX95" s="1095"/>
      <c r="BY95" s="1095"/>
      <c r="BZ95" s="1095"/>
      <c r="CA95" s="1095"/>
      <c r="CB95" s="1095"/>
      <c r="CC95" s="1095"/>
      <c r="CD95" s="1095"/>
      <c r="CE95" s="1095"/>
      <c r="CF95" s="1095"/>
      <c r="CG95" s="1095"/>
      <c r="CH95" s="1095"/>
      <c r="CI95" s="1095"/>
      <c r="CJ95" s="1095"/>
      <c r="CK95" s="1095"/>
      <c r="CL95" s="1095"/>
      <c r="CM95" s="1095"/>
      <c r="CN95" s="1095"/>
      <c r="CO95" s="1095"/>
      <c r="CP95" s="1095"/>
      <c r="CQ95" s="1095"/>
      <c r="CR95" s="1095"/>
      <c r="CS95" s="1095"/>
      <c r="CT95" s="1095"/>
      <c r="CU95" s="1095"/>
      <c r="CV95" s="1095"/>
      <c r="CW95" s="1095"/>
      <c r="CX95" s="1095"/>
      <c r="CY95" s="1095"/>
      <c r="CZ95" s="1095"/>
      <c r="DA95" s="1095"/>
      <c r="DB95" s="1095"/>
      <c r="DC95" s="1095"/>
      <c r="DD95" s="1095"/>
    </row>
    <row r="96" spans="18:108">
      <c r="R96" s="1095"/>
      <c r="S96" s="1095"/>
      <c r="T96" s="1095"/>
      <c r="U96" s="1095"/>
      <c r="V96" s="1095"/>
      <c r="W96" s="1095"/>
      <c r="X96" s="1095"/>
      <c r="Y96" s="1095"/>
      <c r="Z96" s="1095"/>
      <c r="AA96" s="1095"/>
      <c r="AB96" s="1095"/>
      <c r="AC96" s="1095"/>
      <c r="AD96" s="1095"/>
      <c r="AE96" s="1095"/>
      <c r="AF96" s="1095"/>
      <c r="AG96" s="1095"/>
      <c r="AH96" s="1095"/>
      <c r="AI96" s="1095"/>
      <c r="AJ96" s="1095"/>
      <c r="AK96" s="1095"/>
      <c r="AL96" s="1095"/>
      <c r="AM96" s="1095"/>
      <c r="AN96" s="1095"/>
      <c r="AO96" s="1095"/>
      <c r="AP96" s="1095"/>
      <c r="AQ96" s="1095"/>
      <c r="AR96" s="1095"/>
      <c r="AS96" s="1095"/>
      <c r="AT96" s="1095"/>
      <c r="AU96" s="1095"/>
      <c r="AV96" s="1095"/>
      <c r="AW96" s="1095"/>
      <c r="AX96" s="1095"/>
      <c r="AY96" s="1095"/>
      <c r="AZ96" s="1095"/>
      <c r="BA96" s="1095"/>
      <c r="BB96" s="1095"/>
      <c r="BC96" s="1095"/>
      <c r="BD96" s="1095"/>
      <c r="BE96" s="1095"/>
      <c r="BF96" s="1095"/>
      <c r="BG96" s="1095"/>
      <c r="BH96" s="1095"/>
      <c r="BI96" s="1095"/>
      <c r="BJ96" s="1095"/>
      <c r="BK96" s="1095"/>
      <c r="BL96" s="1095"/>
      <c r="BM96" s="1095"/>
      <c r="BN96" s="1095"/>
      <c r="BO96" s="1095"/>
      <c r="BP96" s="1095"/>
      <c r="BQ96" s="1095"/>
      <c r="BR96" s="1095"/>
      <c r="BS96" s="1095"/>
      <c r="BT96" s="1095"/>
      <c r="BU96" s="1095"/>
      <c r="BV96" s="1095"/>
      <c r="BW96" s="1095"/>
      <c r="BX96" s="1095"/>
      <c r="BY96" s="1095"/>
      <c r="BZ96" s="1095"/>
      <c r="CA96" s="1095"/>
      <c r="CB96" s="1095"/>
      <c r="CC96" s="1095"/>
      <c r="CD96" s="1095"/>
      <c r="CE96" s="1095"/>
      <c r="CF96" s="1095"/>
      <c r="CG96" s="1095"/>
      <c r="CH96" s="1095"/>
      <c r="CI96" s="1095"/>
      <c r="CJ96" s="1095"/>
      <c r="CK96" s="1095"/>
      <c r="CL96" s="1095"/>
      <c r="CM96" s="1095"/>
      <c r="CN96" s="1095"/>
      <c r="CO96" s="1095"/>
      <c r="CP96" s="1095"/>
      <c r="CQ96" s="1095"/>
      <c r="CR96" s="1095"/>
      <c r="CS96" s="1095"/>
      <c r="CT96" s="1095"/>
      <c r="CU96" s="1095"/>
      <c r="CV96" s="1095"/>
      <c r="CW96" s="1095"/>
      <c r="CX96" s="1095"/>
      <c r="CY96" s="1095"/>
      <c r="CZ96" s="1095"/>
      <c r="DA96" s="1095"/>
      <c r="DB96" s="1095"/>
      <c r="DC96" s="1095"/>
      <c r="DD96" s="1095"/>
    </row>
    <row r="97" spans="18:124">
      <c r="R97" s="1095"/>
    </row>
    <row r="98" spans="18:124">
      <c r="R98" s="1095"/>
    </row>
    <row r="99" spans="18:124">
      <c r="R99" s="1095"/>
    </row>
    <row r="100" spans="18:124">
      <c r="R100" s="1095"/>
    </row>
    <row r="101" spans="18:124">
      <c r="R101" s="1095"/>
    </row>
    <row r="102" spans="18:124">
      <c r="R102" s="1095"/>
    </row>
    <row r="103" spans="18:124">
      <c r="R103" s="1095"/>
      <c r="S103" s="1095"/>
      <c r="T103" s="1095"/>
      <c r="U103" s="1095"/>
      <c r="V103" s="1095"/>
      <c r="W103" s="1095"/>
      <c r="X103" s="1095"/>
      <c r="Y103" s="1095"/>
      <c r="Z103" s="1095"/>
      <c r="AA103" s="1095"/>
      <c r="AB103" s="1095"/>
      <c r="AC103" s="1095"/>
      <c r="AD103" s="1095"/>
      <c r="AE103" s="1095"/>
      <c r="AF103" s="1095"/>
      <c r="AG103" s="1095"/>
      <c r="AH103" s="1095"/>
      <c r="AI103" s="1095"/>
      <c r="AJ103" s="1095"/>
      <c r="AK103" s="1095"/>
      <c r="AL103" s="1095"/>
      <c r="AM103" s="1095"/>
      <c r="AN103" s="1095"/>
      <c r="AO103" s="1095"/>
      <c r="AP103" s="1095"/>
      <c r="AQ103" s="1095"/>
      <c r="AR103" s="1095"/>
      <c r="AS103" s="1095"/>
      <c r="AT103" s="1095"/>
      <c r="AU103" s="1095"/>
      <c r="AV103" s="1095"/>
      <c r="AW103" s="1095"/>
      <c r="AX103" s="1095"/>
      <c r="AY103" s="1095"/>
      <c r="AZ103" s="1095"/>
      <c r="BA103" s="1095"/>
      <c r="BB103" s="1095"/>
      <c r="BC103" s="1095"/>
      <c r="BD103" s="1095"/>
      <c r="BE103" s="1095"/>
      <c r="BF103" s="1095"/>
      <c r="BG103" s="1095"/>
      <c r="BH103" s="1095"/>
      <c r="BI103" s="1095"/>
      <c r="BJ103" s="1095"/>
      <c r="BK103" s="1095"/>
      <c r="BL103" s="1095"/>
      <c r="BM103" s="1095"/>
      <c r="BN103" s="1095"/>
      <c r="BO103" s="1095"/>
      <c r="BP103" s="1095"/>
      <c r="BQ103" s="1095"/>
      <c r="BR103" s="1095"/>
      <c r="BS103" s="1095"/>
      <c r="BT103" s="1095"/>
      <c r="BU103" s="1095"/>
      <c r="BV103" s="1095"/>
      <c r="BW103" s="1095"/>
      <c r="BX103" s="1095"/>
      <c r="BY103" s="1095"/>
      <c r="BZ103" s="1095"/>
      <c r="CA103" s="1095"/>
      <c r="CB103" s="1095"/>
      <c r="CC103" s="1095"/>
      <c r="CD103" s="1095"/>
      <c r="CE103" s="1095"/>
      <c r="CF103" s="1095"/>
      <c r="CG103" s="1095"/>
      <c r="CH103" s="1095"/>
      <c r="CI103" s="1095"/>
      <c r="CJ103" s="1095"/>
      <c r="CK103" s="1095"/>
      <c r="CL103" s="1095"/>
      <c r="CM103" s="1095"/>
      <c r="CN103" s="1095"/>
      <c r="CO103" s="1095"/>
      <c r="CP103" s="1095"/>
      <c r="CQ103" s="1095"/>
      <c r="CR103" s="1095"/>
      <c r="CS103" s="1095"/>
      <c r="CT103" s="1095"/>
      <c r="CU103" s="1095"/>
      <c r="CV103" s="1095"/>
      <c r="CW103" s="1095"/>
      <c r="CX103" s="1095"/>
      <c r="CY103" s="1095"/>
      <c r="CZ103" s="1095"/>
      <c r="DA103" s="1095"/>
      <c r="DB103" s="1095"/>
      <c r="DC103" s="1095"/>
      <c r="DD103" s="1095"/>
      <c r="DE103" s="1095"/>
      <c r="DF103" s="1095"/>
      <c r="DG103" s="1095"/>
      <c r="DH103" s="1095"/>
      <c r="DI103" s="1095"/>
      <c r="DJ103" s="1095"/>
      <c r="DK103" s="1095"/>
      <c r="DL103" s="1095"/>
      <c r="DM103" s="1095"/>
      <c r="DN103" s="1095"/>
      <c r="DO103" s="1095"/>
      <c r="DP103" s="1095"/>
      <c r="DQ103" s="1095"/>
      <c r="DR103" s="1095"/>
      <c r="DS103" s="1095"/>
      <c r="DT103" s="1095"/>
    </row>
    <row r="104" spans="18:124">
      <c r="R104" s="1095"/>
      <c r="S104" s="1095"/>
      <c r="T104" s="1095"/>
      <c r="U104" s="1095"/>
      <c r="V104" s="1095"/>
      <c r="W104" s="1095"/>
      <c r="X104" s="1095"/>
      <c r="Y104" s="1095"/>
      <c r="Z104" s="1095"/>
      <c r="AA104" s="1095"/>
      <c r="AB104" s="1095"/>
      <c r="AC104" s="1095"/>
      <c r="AD104" s="1095"/>
      <c r="AE104" s="1095"/>
      <c r="AF104" s="1095"/>
      <c r="AG104" s="1095"/>
      <c r="AH104" s="1095"/>
      <c r="AI104" s="1095"/>
      <c r="AJ104" s="1095"/>
      <c r="AK104" s="1095"/>
      <c r="AL104" s="1095"/>
      <c r="AM104" s="1095"/>
      <c r="AN104" s="1095"/>
      <c r="AO104" s="1095"/>
      <c r="AP104" s="1095"/>
      <c r="AQ104" s="1095"/>
      <c r="AR104" s="1095"/>
      <c r="AS104" s="1095"/>
      <c r="AT104" s="1095"/>
      <c r="AU104" s="1095"/>
      <c r="AV104" s="1095"/>
      <c r="AW104" s="1095"/>
      <c r="AX104" s="1095"/>
      <c r="AY104" s="1095"/>
      <c r="AZ104" s="1095"/>
      <c r="BA104" s="1095"/>
      <c r="BB104" s="1095"/>
      <c r="BC104" s="1095"/>
      <c r="BD104" s="1095"/>
      <c r="BE104" s="1095"/>
      <c r="BF104" s="1095"/>
      <c r="BG104" s="1095"/>
      <c r="BH104" s="1095"/>
      <c r="BI104" s="1095"/>
      <c r="BJ104" s="1095"/>
      <c r="BK104" s="1095"/>
      <c r="BL104" s="1095"/>
      <c r="BM104" s="1095"/>
      <c r="BN104" s="1095"/>
      <c r="BO104" s="1095"/>
      <c r="BP104" s="1095"/>
      <c r="BQ104" s="1095"/>
      <c r="BR104" s="1095"/>
      <c r="BS104" s="1095"/>
      <c r="BT104" s="1095"/>
      <c r="BU104" s="1095"/>
      <c r="BV104" s="1095"/>
      <c r="BW104" s="1095"/>
      <c r="BX104" s="1095"/>
      <c r="BY104" s="1095"/>
      <c r="BZ104" s="1095"/>
      <c r="CA104" s="1095"/>
      <c r="CB104" s="1095"/>
      <c r="CC104" s="1095"/>
      <c r="CD104" s="1095"/>
      <c r="CE104" s="1095"/>
      <c r="CF104" s="1095"/>
      <c r="CG104" s="1095"/>
      <c r="CH104" s="1095"/>
      <c r="CI104" s="1095"/>
      <c r="CJ104" s="1095"/>
      <c r="CK104" s="1095"/>
      <c r="CL104" s="1095"/>
      <c r="CM104" s="1095"/>
      <c r="CN104" s="1095"/>
      <c r="CO104" s="1095"/>
      <c r="CP104" s="1095"/>
      <c r="CQ104" s="1095"/>
      <c r="CR104" s="1095"/>
      <c r="CS104" s="1095"/>
      <c r="CT104" s="1095"/>
      <c r="CU104" s="1095"/>
      <c r="CV104" s="1095"/>
      <c r="CW104" s="1095"/>
      <c r="CX104" s="1095"/>
      <c r="CY104" s="1095"/>
      <c r="CZ104" s="1095"/>
      <c r="DA104" s="1095"/>
      <c r="DB104" s="1095"/>
      <c r="DC104" s="1095"/>
      <c r="DD104" s="1095"/>
      <c r="DE104" s="1095"/>
      <c r="DF104" s="1095"/>
      <c r="DG104" s="1095"/>
      <c r="DH104" s="1095"/>
      <c r="DI104" s="1095"/>
      <c r="DJ104" s="1095"/>
      <c r="DK104" s="1095"/>
      <c r="DL104" s="1095"/>
      <c r="DM104" s="1095"/>
      <c r="DN104" s="1095"/>
      <c r="DO104" s="1095"/>
      <c r="DP104" s="1095"/>
      <c r="DQ104" s="1095"/>
      <c r="DR104" s="1095"/>
      <c r="DS104" s="1095"/>
      <c r="DT104" s="1095"/>
    </row>
    <row r="105" spans="18:124">
      <c r="R105" s="1095"/>
      <c r="S105" s="1095"/>
      <c r="T105" s="1095"/>
      <c r="U105" s="1095"/>
      <c r="V105" s="1095"/>
      <c r="W105" s="1095"/>
      <c r="X105" s="1095"/>
      <c r="Y105" s="1095"/>
      <c r="Z105" s="1095"/>
      <c r="AA105" s="1095"/>
      <c r="AB105" s="1095"/>
      <c r="AC105" s="1095"/>
      <c r="AD105" s="1095"/>
      <c r="AE105" s="1095"/>
      <c r="AF105" s="1095"/>
      <c r="AG105" s="1095"/>
      <c r="AH105" s="1095"/>
      <c r="AI105" s="1095"/>
      <c r="AJ105" s="1095"/>
      <c r="AK105" s="1095"/>
      <c r="AL105" s="1095"/>
      <c r="AM105" s="1095"/>
      <c r="AN105" s="1095"/>
      <c r="AO105" s="1095"/>
      <c r="AP105" s="1095"/>
      <c r="AQ105" s="1095"/>
      <c r="AR105" s="1095"/>
      <c r="AS105" s="1095"/>
      <c r="AT105" s="1095"/>
      <c r="AU105" s="1095"/>
      <c r="AV105" s="1095"/>
      <c r="AW105" s="1095"/>
      <c r="AX105" s="1095"/>
      <c r="AY105" s="1095"/>
      <c r="AZ105" s="1095"/>
      <c r="BA105" s="1095"/>
      <c r="BB105" s="1095"/>
      <c r="BC105" s="1095"/>
      <c r="BD105" s="1095"/>
      <c r="BE105" s="1095"/>
      <c r="BF105" s="1095"/>
      <c r="BG105" s="1095"/>
      <c r="BH105" s="1095"/>
      <c r="BI105" s="1095"/>
      <c r="BJ105" s="1095"/>
      <c r="BK105" s="1095"/>
      <c r="BL105" s="1095"/>
      <c r="BM105" s="1095"/>
      <c r="BN105" s="1095"/>
      <c r="BO105" s="1095"/>
      <c r="BP105" s="1095"/>
      <c r="BQ105" s="1095"/>
      <c r="BR105" s="1095"/>
      <c r="BS105" s="1095"/>
      <c r="BT105" s="1095"/>
      <c r="BU105" s="1095"/>
      <c r="BV105" s="1095"/>
      <c r="BW105" s="1095"/>
      <c r="BX105" s="1095"/>
      <c r="BY105" s="1095"/>
      <c r="BZ105" s="1095"/>
      <c r="CA105" s="1095"/>
      <c r="CB105" s="1095"/>
      <c r="CC105" s="1095"/>
      <c r="CD105" s="1095"/>
      <c r="CE105" s="1095"/>
      <c r="CF105" s="1095"/>
      <c r="CG105" s="1095"/>
      <c r="CH105" s="1095"/>
      <c r="CI105" s="1095"/>
      <c r="CJ105" s="1095"/>
      <c r="CK105" s="1095"/>
      <c r="CL105" s="1095"/>
      <c r="CM105" s="1095"/>
      <c r="CN105" s="1095"/>
      <c r="CO105" s="1095"/>
      <c r="CP105" s="1095"/>
      <c r="CQ105" s="1095"/>
      <c r="CR105" s="1095"/>
      <c r="CS105" s="1095"/>
      <c r="CT105" s="1095"/>
      <c r="CU105" s="1095"/>
      <c r="CV105" s="1095"/>
      <c r="CW105" s="1095"/>
      <c r="CX105" s="1095"/>
      <c r="CY105" s="1095"/>
      <c r="CZ105" s="1095"/>
      <c r="DA105" s="1095"/>
      <c r="DB105" s="1095"/>
      <c r="DC105" s="1095"/>
      <c r="DD105" s="1095"/>
      <c r="DE105" s="1095"/>
      <c r="DF105" s="1095"/>
      <c r="DG105" s="1095"/>
      <c r="DH105" s="1095"/>
      <c r="DI105" s="1095"/>
      <c r="DJ105" s="1095"/>
      <c r="DK105" s="1095"/>
      <c r="DL105" s="1095"/>
      <c r="DM105" s="1095"/>
      <c r="DN105" s="1095"/>
      <c r="DO105" s="1095"/>
      <c r="DP105" s="1095"/>
      <c r="DQ105" s="1095"/>
      <c r="DR105" s="1095"/>
      <c r="DS105" s="1095"/>
      <c r="DT105" s="1095"/>
    </row>
    <row r="106" spans="18:124">
      <c r="R106" s="1095"/>
      <c r="S106" s="1095"/>
      <c r="T106" s="1095"/>
      <c r="U106" s="1095"/>
      <c r="V106" s="1095"/>
      <c r="W106" s="1095"/>
      <c r="X106" s="1095"/>
      <c r="Y106" s="1095"/>
      <c r="Z106" s="1095"/>
      <c r="AA106" s="1095"/>
      <c r="AB106" s="1095"/>
      <c r="AC106" s="1095"/>
      <c r="AD106" s="1095"/>
      <c r="AE106" s="1095"/>
      <c r="AF106" s="1095"/>
      <c r="AG106" s="1095"/>
      <c r="AH106" s="1095"/>
      <c r="AI106" s="1095"/>
      <c r="AJ106" s="1095"/>
      <c r="AK106" s="1095"/>
      <c r="AL106" s="1095"/>
      <c r="AM106" s="1095"/>
      <c r="AN106" s="1095"/>
      <c r="AO106" s="1095"/>
      <c r="AP106" s="1095"/>
      <c r="AQ106" s="1095"/>
      <c r="AR106" s="1095"/>
      <c r="AS106" s="1095"/>
      <c r="AT106" s="1095"/>
      <c r="AU106" s="1095"/>
      <c r="AV106" s="1095"/>
      <c r="AW106" s="1095"/>
      <c r="AX106" s="1095"/>
      <c r="AY106" s="1095"/>
      <c r="AZ106" s="1095"/>
      <c r="BA106" s="1095"/>
      <c r="BB106" s="1095"/>
      <c r="BC106" s="1095"/>
      <c r="BD106" s="1095"/>
      <c r="BE106" s="1095"/>
      <c r="BF106" s="1095"/>
      <c r="BG106" s="1095"/>
      <c r="BH106" s="1095"/>
      <c r="BI106" s="1095"/>
      <c r="BJ106" s="1095"/>
      <c r="BK106" s="1095"/>
      <c r="BL106" s="1095"/>
      <c r="BM106" s="1095"/>
      <c r="BN106" s="1095"/>
      <c r="BO106" s="1095"/>
      <c r="BP106" s="1095"/>
      <c r="BQ106" s="1095"/>
      <c r="BR106" s="1095"/>
      <c r="BS106" s="1095"/>
      <c r="BT106" s="1095"/>
      <c r="BU106" s="1095"/>
      <c r="BV106" s="1095"/>
      <c r="BW106" s="1095"/>
      <c r="BX106" s="1095"/>
      <c r="BY106" s="1095"/>
      <c r="BZ106" s="1095"/>
      <c r="CA106" s="1095"/>
      <c r="CB106" s="1095"/>
      <c r="CC106" s="1095"/>
      <c r="CD106" s="1095"/>
      <c r="CE106" s="1095"/>
      <c r="CF106" s="1095"/>
      <c r="CG106" s="1095"/>
      <c r="CH106" s="1095"/>
      <c r="CI106" s="1095"/>
      <c r="CJ106" s="1095"/>
      <c r="CK106" s="1095"/>
      <c r="CL106" s="1095"/>
      <c r="CM106" s="1095"/>
      <c r="CN106" s="1095"/>
      <c r="CO106" s="1095"/>
      <c r="CP106" s="1095"/>
      <c r="CQ106" s="1095"/>
      <c r="CR106" s="1095"/>
      <c r="CS106" s="1095"/>
      <c r="CT106" s="1095"/>
      <c r="CU106" s="1095"/>
      <c r="CV106" s="1095"/>
      <c r="CW106" s="1095"/>
      <c r="CX106" s="1095"/>
      <c r="CY106" s="1095"/>
      <c r="CZ106" s="1095"/>
      <c r="DA106" s="1095"/>
      <c r="DB106" s="1095"/>
      <c r="DC106" s="1095"/>
      <c r="DD106" s="1095"/>
      <c r="DE106" s="1095"/>
      <c r="DF106" s="1095"/>
      <c r="DG106" s="1095"/>
      <c r="DH106" s="1095"/>
      <c r="DI106" s="1095"/>
      <c r="DJ106" s="1095"/>
      <c r="DK106" s="1095"/>
      <c r="DL106" s="1095"/>
      <c r="DM106" s="1095"/>
      <c r="DN106" s="1095"/>
      <c r="DO106" s="1095"/>
      <c r="DP106" s="1095"/>
      <c r="DQ106" s="1095"/>
      <c r="DR106" s="1095"/>
      <c r="DS106" s="1095"/>
      <c r="DT106" s="1095"/>
    </row>
    <row r="107" spans="18:124">
      <c r="R107" s="1095"/>
      <c r="S107" s="1095"/>
      <c r="T107" s="1095"/>
      <c r="U107" s="1095"/>
      <c r="V107" s="1095"/>
      <c r="W107" s="1095"/>
      <c r="X107" s="1095"/>
      <c r="Y107" s="1095"/>
      <c r="Z107" s="1095"/>
      <c r="AA107" s="1095"/>
      <c r="AB107" s="1095"/>
      <c r="AC107" s="1095"/>
      <c r="AD107" s="1095"/>
      <c r="AE107" s="1095"/>
      <c r="AF107" s="1095"/>
      <c r="AG107" s="1095"/>
      <c r="AH107" s="1095"/>
      <c r="AI107" s="1095"/>
      <c r="AJ107" s="1095"/>
      <c r="AK107" s="1095"/>
      <c r="AL107" s="1095"/>
      <c r="AM107" s="1095"/>
      <c r="AN107" s="1095"/>
      <c r="AO107" s="1095"/>
      <c r="AP107" s="1095"/>
      <c r="AQ107" s="1095"/>
      <c r="AR107" s="1095"/>
      <c r="AS107" s="1095"/>
      <c r="AT107" s="1095"/>
      <c r="AU107" s="1095"/>
      <c r="AV107" s="1095"/>
      <c r="AW107" s="1095"/>
      <c r="AX107" s="1095"/>
      <c r="AY107" s="1095"/>
      <c r="AZ107" s="1095"/>
      <c r="BA107" s="1095"/>
      <c r="BB107" s="1095"/>
      <c r="BC107" s="1095"/>
      <c r="BD107" s="1095"/>
      <c r="BE107" s="1095"/>
      <c r="BF107" s="1095"/>
      <c r="BG107" s="1095"/>
      <c r="BH107" s="1095"/>
      <c r="BI107" s="1095"/>
      <c r="BJ107" s="1095"/>
      <c r="BK107" s="1095"/>
      <c r="BL107" s="1095"/>
      <c r="BM107" s="1095"/>
      <c r="BN107" s="1095"/>
      <c r="BO107" s="1095"/>
      <c r="BP107" s="1095"/>
      <c r="BQ107" s="1095"/>
      <c r="BR107" s="1095"/>
      <c r="BS107" s="1095"/>
      <c r="BT107" s="1095"/>
      <c r="BU107" s="1095"/>
      <c r="BV107" s="1095"/>
      <c r="BW107" s="1095"/>
      <c r="BX107" s="1095"/>
      <c r="BY107" s="1095"/>
      <c r="BZ107" s="1095"/>
      <c r="CA107" s="1095"/>
      <c r="CB107" s="1095"/>
      <c r="CC107" s="1095"/>
      <c r="CD107" s="1095"/>
      <c r="CE107" s="1095"/>
      <c r="CF107" s="1095"/>
      <c r="CG107" s="1095"/>
      <c r="CH107" s="1095"/>
      <c r="CI107" s="1095"/>
      <c r="CJ107" s="1095"/>
      <c r="CK107" s="1095"/>
      <c r="CL107" s="1095"/>
      <c r="CM107" s="1095"/>
      <c r="CN107" s="1095"/>
      <c r="CO107" s="1095"/>
      <c r="CP107" s="1095"/>
      <c r="CQ107" s="1095"/>
      <c r="CR107" s="1095"/>
      <c r="CS107" s="1095"/>
      <c r="CT107" s="1095"/>
      <c r="CU107" s="1095"/>
      <c r="CV107" s="1095"/>
      <c r="CW107" s="1095"/>
      <c r="CX107" s="1095"/>
      <c r="CY107" s="1095"/>
      <c r="CZ107" s="1095"/>
      <c r="DA107" s="1095"/>
      <c r="DB107" s="1095"/>
      <c r="DC107" s="1095"/>
      <c r="DD107" s="1095"/>
      <c r="DE107" s="1095"/>
      <c r="DF107" s="1095"/>
      <c r="DG107" s="1095"/>
      <c r="DH107" s="1095"/>
      <c r="DI107" s="1095"/>
      <c r="DJ107" s="1095"/>
      <c r="DK107" s="1095"/>
      <c r="DL107" s="1095"/>
      <c r="DM107" s="1095"/>
      <c r="DN107" s="1095"/>
      <c r="DO107" s="1095"/>
      <c r="DP107" s="1095"/>
      <c r="DQ107" s="1095"/>
      <c r="DR107" s="1095"/>
      <c r="DS107" s="1095"/>
      <c r="DT107" s="1095"/>
    </row>
    <row r="108" spans="18:124">
      <c r="R108" s="1095"/>
      <c r="S108" s="1095"/>
      <c r="T108" s="1095"/>
      <c r="U108" s="1095"/>
      <c r="V108" s="1095"/>
      <c r="W108" s="1095"/>
      <c r="X108" s="1095"/>
      <c r="Y108" s="1095"/>
      <c r="Z108" s="1095"/>
      <c r="AA108" s="1095"/>
      <c r="AB108" s="1095"/>
      <c r="AC108" s="1095"/>
      <c r="AD108" s="1095"/>
      <c r="AE108" s="1095"/>
      <c r="AF108" s="1095"/>
      <c r="AG108" s="1095"/>
      <c r="AH108" s="1095"/>
      <c r="AI108" s="1095"/>
      <c r="AJ108" s="1095"/>
      <c r="AK108" s="1095"/>
      <c r="AL108" s="1095"/>
      <c r="AM108" s="1095"/>
      <c r="AN108" s="1095"/>
      <c r="AO108" s="1095"/>
      <c r="AP108" s="1095"/>
      <c r="AQ108" s="1095"/>
      <c r="AR108" s="1095"/>
      <c r="AS108" s="1095"/>
      <c r="AT108" s="1095"/>
      <c r="AU108" s="1095"/>
      <c r="AV108" s="1095"/>
      <c r="AW108" s="1095"/>
      <c r="AX108" s="1095"/>
      <c r="AY108" s="1095"/>
      <c r="AZ108" s="1095"/>
      <c r="BA108" s="1095"/>
      <c r="BB108" s="1095"/>
      <c r="BC108" s="1095"/>
      <c r="BD108" s="1095"/>
      <c r="BE108" s="1095"/>
      <c r="BF108" s="1095"/>
      <c r="BG108" s="1095"/>
      <c r="BH108" s="1095"/>
      <c r="BI108" s="1095"/>
      <c r="BJ108" s="1095"/>
      <c r="BK108" s="1095"/>
      <c r="BL108" s="1095"/>
      <c r="BM108" s="1095"/>
      <c r="BN108" s="1095"/>
      <c r="BO108" s="1095"/>
      <c r="BP108" s="1095"/>
      <c r="BQ108" s="1095"/>
      <c r="BR108" s="1095"/>
      <c r="BS108" s="1095"/>
      <c r="BT108" s="1095"/>
      <c r="BU108" s="1095"/>
      <c r="BV108" s="1095"/>
      <c r="BW108" s="1095"/>
      <c r="BX108" s="1095"/>
      <c r="BY108" s="1095"/>
      <c r="BZ108" s="1095"/>
      <c r="CA108" s="1095"/>
      <c r="CB108" s="1095"/>
      <c r="CC108" s="1095"/>
      <c r="CD108" s="1095"/>
      <c r="CE108" s="1095"/>
      <c r="CF108" s="1095"/>
      <c r="CG108" s="1095"/>
      <c r="CH108" s="1095"/>
      <c r="CI108" s="1095"/>
      <c r="CJ108" s="1095"/>
      <c r="CK108" s="1095"/>
      <c r="CL108" s="1095"/>
      <c r="CM108" s="1095"/>
      <c r="CN108" s="1095"/>
      <c r="CO108" s="1095"/>
      <c r="CP108" s="1095"/>
      <c r="CQ108" s="1095"/>
      <c r="CR108" s="1095"/>
      <c r="CS108" s="1095"/>
      <c r="CT108" s="1095"/>
      <c r="CU108" s="1095"/>
      <c r="CV108" s="1095"/>
      <c r="CW108" s="1095"/>
      <c r="CX108" s="1095"/>
      <c r="CY108" s="1095"/>
      <c r="CZ108" s="1095"/>
      <c r="DA108" s="1095"/>
      <c r="DB108" s="1095"/>
      <c r="DC108" s="1095"/>
      <c r="DD108" s="1095"/>
      <c r="DE108" s="1095"/>
      <c r="DF108" s="1095"/>
      <c r="DG108" s="1095"/>
      <c r="DH108" s="1095"/>
      <c r="DI108" s="1095"/>
      <c r="DJ108" s="1095"/>
      <c r="DK108" s="1095"/>
      <c r="DL108" s="1095"/>
      <c r="DM108" s="1095"/>
      <c r="DN108" s="1095"/>
      <c r="DO108" s="1095"/>
      <c r="DP108" s="1095"/>
      <c r="DQ108" s="1095"/>
      <c r="DR108" s="1095"/>
      <c r="DS108" s="1095"/>
      <c r="DT108" s="1095"/>
    </row>
    <row r="109" spans="18:124">
      <c r="R109" s="1095"/>
      <c r="S109" s="1095"/>
      <c r="T109" s="1095"/>
      <c r="U109" s="1095"/>
      <c r="V109" s="1095"/>
      <c r="W109" s="1095"/>
      <c r="X109" s="1095"/>
      <c r="Y109" s="1095"/>
      <c r="Z109" s="1095"/>
      <c r="AA109" s="1095"/>
      <c r="AB109" s="1095"/>
      <c r="AC109" s="1095"/>
      <c r="AD109" s="1095"/>
      <c r="AE109" s="1095"/>
      <c r="AF109" s="1095"/>
      <c r="AG109" s="1095"/>
      <c r="AH109" s="1095"/>
      <c r="AI109" s="1095"/>
      <c r="AJ109" s="1095"/>
      <c r="AK109" s="1095"/>
      <c r="AL109" s="1095"/>
      <c r="AM109" s="1095"/>
      <c r="AN109" s="1095"/>
      <c r="AO109" s="1095"/>
      <c r="AP109" s="1095"/>
      <c r="AQ109" s="1095"/>
      <c r="AR109" s="1095"/>
      <c r="AS109" s="1095"/>
      <c r="AT109" s="1095"/>
      <c r="AU109" s="1095"/>
      <c r="AV109" s="1095"/>
      <c r="AW109" s="1095"/>
      <c r="AX109" s="1095"/>
      <c r="AY109" s="1095"/>
      <c r="AZ109" s="1095"/>
      <c r="BA109" s="1095"/>
      <c r="BB109" s="1095"/>
      <c r="BC109" s="1095"/>
      <c r="BD109" s="1095"/>
      <c r="BE109" s="1095"/>
      <c r="BF109" s="1095"/>
      <c r="BG109" s="1095"/>
      <c r="BH109" s="1095"/>
      <c r="BI109" s="1095"/>
      <c r="BJ109" s="1095"/>
      <c r="BK109" s="1095"/>
      <c r="BL109" s="1095"/>
      <c r="BM109" s="1095"/>
      <c r="BN109" s="1095"/>
      <c r="BO109" s="1095"/>
      <c r="BP109" s="1095"/>
      <c r="BQ109" s="1095"/>
      <c r="BR109" s="1095"/>
      <c r="BS109" s="1095"/>
      <c r="BT109" s="1095"/>
      <c r="BU109" s="1095"/>
      <c r="BV109" s="1095"/>
      <c r="BW109" s="1095"/>
      <c r="BX109" s="1095"/>
      <c r="BY109" s="1095"/>
      <c r="BZ109" s="1095"/>
      <c r="CA109" s="1095"/>
      <c r="CB109" s="1095"/>
      <c r="CC109" s="1095"/>
      <c r="CD109" s="1095"/>
      <c r="CE109" s="1095"/>
      <c r="CF109" s="1095"/>
      <c r="CG109" s="1095"/>
      <c r="CH109" s="1095"/>
      <c r="CI109" s="1095"/>
      <c r="CJ109" s="1095"/>
      <c r="CK109" s="1095"/>
      <c r="CL109" s="1095"/>
      <c r="CM109" s="1095"/>
      <c r="CN109" s="1095"/>
      <c r="CO109" s="1095"/>
      <c r="CP109" s="1095"/>
      <c r="CQ109" s="1095"/>
      <c r="CR109" s="1095"/>
      <c r="CS109" s="1095"/>
      <c r="CT109" s="1095"/>
      <c r="CU109" s="1095"/>
      <c r="CV109" s="1095"/>
      <c r="CW109" s="1095"/>
      <c r="CX109" s="1095"/>
      <c r="CY109" s="1095"/>
      <c r="CZ109" s="1095"/>
      <c r="DA109" s="1095"/>
      <c r="DB109" s="1095"/>
      <c r="DC109" s="1095"/>
      <c r="DD109" s="1095"/>
      <c r="DE109" s="1095"/>
      <c r="DF109" s="1095"/>
      <c r="DG109" s="1095"/>
      <c r="DH109" s="1095"/>
      <c r="DI109" s="1095"/>
      <c r="DJ109" s="1095"/>
      <c r="DK109" s="1095"/>
      <c r="DL109" s="1095"/>
      <c r="DM109" s="1095"/>
      <c r="DN109" s="1095"/>
      <c r="DO109" s="1095"/>
      <c r="DP109" s="1095"/>
      <c r="DQ109" s="1095"/>
      <c r="DR109" s="1095"/>
      <c r="DS109" s="1095"/>
      <c r="DT109" s="1095"/>
    </row>
    <row r="110" spans="18:124">
      <c r="R110" s="1095"/>
      <c r="S110" s="1095"/>
      <c r="T110" s="1095"/>
      <c r="U110" s="1095"/>
      <c r="V110" s="1095"/>
      <c r="W110" s="1095"/>
      <c r="X110" s="1095"/>
      <c r="Y110" s="1095"/>
      <c r="Z110" s="1095"/>
      <c r="AA110" s="1095"/>
      <c r="AB110" s="1095"/>
      <c r="AC110" s="1095"/>
      <c r="AD110" s="1095"/>
      <c r="AE110" s="1095"/>
      <c r="AF110" s="1095"/>
      <c r="AG110" s="1095"/>
      <c r="AH110" s="1095"/>
      <c r="AI110" s="1095"/>
      <c r="AJ110" s="1095"/>
      <c r="AK110" s="1095"/>
      <c r="AL110" s="1095"/>
      <c r="AM110" s="1095"/>
      <c r="AN110" s="1095"/>
      <c r="AO110" s="1095"/>
      <c r="AP110" s="1095"/>
      <c r="AQ110" s="1095"/>
      <c r="AR110" s="1095"/>
      <c r="AS110" s="1095"/>
      <c r="AT110" s="1095"/>
      <c r="AU110" s="1095"/>
      <c r="AV110" s="1095"/>
      <c r="AW110" s="1095"/>
      <c r="AX110" s="1095"/>
      <c r="AY110" s="1095"/>
      <c r="AZ110" s="1095"/>
      <c r="BA110" s="1095"/>
      <c r="BB110" s="1095"/>
      <c r="BC110" s="1095"/>
      <c r="BD110" s="1095"/>
      <c r="BE110" s="1095"/>
      <c r="BF110" s="1095"/>
      <c r="BG110" s="1095"/>
      <c r="BH110" s="1095"/>
      <c r="BI110" s="1095"/>
      <c r="BJ110" s="1095"/>
      <c r="BK110" s="1095"/>
      <c r="BL110" s="1095"/>
      <c r="BM110" s="1095"/>
      <c r="BN110" s="1095"/>
      <c r="BO110" s="1095"/>
      <c r="BP110" s="1095"/>
      <c r="BQ110" s="1095"/>
      <c r="BR110" s="1095"/>
      <c r="BS110" s="1095"/>
      <c r="BT110" s="1095"/>
      <c r="BU110" s="1095"/>
      <c r="BV110" s="1095"/>
      <c r="BW110" s="1095"/>
      <c r="BX110" s="1095"/>
      <c r="BY110" s="1095"/>
      <c r="BZ110" s="1095"/>
      <c r="CA110" s="1095"/>
      <c r="CB110" s="1095"/>
      <c r="CC110" s="1095"/>
      <c r="CD110" s="1095"/>
      <c r="CE110" s="1095"/>
      <c r="CF110" s="1095"/>
      <c r="CG110" s="1095"/>
      <c r="CH110" s="1095"/>
      <c r="CI110" s="1095"/>
      <c r="CJ110" s="1095"/>
      <c r="CK110" s="1095"/>
      <c r="CL110" s="1095"/>
      <c r="CM110" s="1095"/>
      <c r="CN110" s="1095"/>
      <c r="CO110" s="1095"/>
      <c r="CP110" s="1095"/>
      <c r="CQ110" s="1095"/>
      <c r="CR110" s="1095"/>
      <c r="CS110" s="1095"/>
      <c r="CT110" s="1095"/>
      <c r="CU110" s="1095"/>
      <c r="CV110" s="1095"/>
      <c r="CW110" s="1095"/>
      <c r="CX110" s="1095"/>
      <c r="CY110" s="1095"/>
      <c r="CZ110" s="1095"/>
      <c r="DA110" s="1095"/>
      <c r="DB110" s="1095"/>
      <c r="DC110" s="1095"/>
      <c r="DD110" s="1095"/>
      <c r="DE110" s="1095"/>
      <c r="DF110" s="1095"/>
      <c r="DG110" s="1095"/>
      <c r="DH110" s="1095"/>
      <c r="DI110" s="1095"/>
      <c r="DJ110" s="1095"/>
      <c r="DK110" s="1095"/>
      <c r="DL110" s="1095"/>
      <c r="DM110" s="1095"/>
      <c r="DN110" s="1095"/>
      <c r="DO110" s="1095"/>
      <c r="DP110" s="1095"/>
      <c r="DQ110" s="1095"/>
      <c r="DR110" s="1095"/>
      <c r="DS110" s="1095"/>
      <c r="DT110" s="1095"/>
    </row>
    <row r="111" spans="18:124">
      <c r="R111" s="1095"/>
      <c r="S111" s="1095"/>
      <c r="T111" s="1095"/>
      <c r="U111" s="1095"/>
      <c r="V111" s="1095"/>
      <c r="W111" s="1095"/>
      <c r="X111" s="1095"/>
      <c r="Y111" s="1095"/>
      <c r="Z111" s="1095"/>
      <c r="AA111" s="1095"/>
      <c r="AB111" s="1095"/>
      <c r="AC111" s="1095"/>
      <c r="AD111" s="1095"/>
      <c r="AE111" s="1095"/>
      <c r="AF111" s="1095"/>
      <c r="AG111" s="1095"/>
      <c r="AH111" s="1095"/>
      <c r="AI111" s="1095"/>
      <c r="AJ111" s="1095"/>
      <c r="AK111" s="1095"/>
      <c r="AL111" s="1095"/>
      <c r="AM111" s="1095"/>
      <c r="AN111" s="1095"/>
      <c r="AO111" s="1095"/>
      <c r="AP111" s="1095"/>
      <c r="AQ111" s="1095"/>
      <c r="AR111" s="1095"/>
      <c r="AS111" s="1095"/>
      <c r="AT111" s="1095"/>
      <c r="AU111" s="1095"/>
      <c r="AV111" s="1095"/>
      <c r="AW111" s="1095"/>
      <c r="AX111" s="1095"/>
      <c r="AY111" s="1095"/>
      <c r="AZ111" s="1095"/>
      <c r="BA111" s="1095"/>
      <c r="BB111" s="1095"/>
      <c r="BC111" s="1095"/>
      <c r="BD111" s="1095"/>
      <c r="BE111" s="1095"/>
      <c r="BF111" s="1095"/>
      <c r="BG111" s="1095"/>
      <c r="BH111" s="1095"/>
      <c r="BI111" s="1095"/>
      <c r="BJ111" s="1095"/>
      <c r="BK111" s="1095"/>
      <c r="BL111" s="1095"/>
      <c r="BM111" s="1095"/>
      <c r="BN111" s="1095"/>
      <c r="BO111" s="1095"/>
      <c r="BP111" s="1095"/>
      <c r="BQ111" s="1095"/>
      <c r="BR111" s="1095"/>
      <c r="BS111" s="1095"/>
      <c r="BT111" s="1095"/>
      <c r="BU111" s="1095"/>
      <c r="BV111" s="1095"/>
      <c r="BW111" s="1095"/>
      <c r="BX111" s="1095"/>
      <c r="BY111" s="1095"/>
      <c r="BZ111" s="1095"/>
      <c r="CA111" s="1095"/>
      <c r="CB111" s="1095"/>
      <c r="CC111" s="1095"/>
      <c r="CD111" s="1095"/>
      <c r="CE111" s="1095"/>
      <c r="CF111" s="1095"/>
      <c r="CG111" s="1095"/>
      <c r="CH111" s="1095"/>
      <c r="CI111" s="1095"/>
      <c r="CJ111" s="1095"/>
      <c r="CK111" s="1095"/>
      <c r="CL111" s="1095"/>
      <c r="CM111" s="1095"/>
      <c r="CN111" s="1095"/>
      <c r="CO111" s="1095"/>
      <c r="CP111" s="1095"/>
      <c r="CQ111" s="1095"/>
      <c r="CR111" s="1095"/>
      <c r="CS111" s="1095"/>
      <c r="CT111" s="1095"/>
      <c r="CU111" s="1095"/>
      <c r="CV111" s="1095"/>
      <c r="CW111" s="1095"/>
      <c r="CX111" s="1095"/>
      <c r="CY111" s="1095"/>
      <c r="CZ111" s="1095"/>
      <c r="DA111" s="1095"/>
      <c r="DB111" s="1095"/>
      <c r="DC111" s="1095"/>
      <c r="DD111" s="1095"/>
      <c r="DE111" s="1095"/>
      <c r="DF111" s="1095"/>
      <c r="DG111" s="1095"/>
      <c r="DH111" s="1095"/>
      <c r="DI111" s="1095"/>
      <c r="DJ111" s="1095"/>
      <c r="DK111" s="1095"/>
      <c r="DL111" s="1095"/>
      <c r="DM111" s="1095"/>
      <c r="DN111" s="1095"/>
      <c r="DO111" s="1095"/>
      <c r="DP111" s="1095"/>
      <c r="DQ111" s="1095"/>
      <c r="DR111" s="1095"/>
      <c r="DS111" s="1095"/>
      <c r="DT111" s="1095"/>
    </row>
    <row r="112" spans="18:124">
      <c r="R112" s="1095"/>
      <c r="S112" s="1095"/>
      <c r="T112" s="1095"/>
      <c r="U112" s="1095"/>
      <c r="V112" s="1095"/>
      <c r="W112" s="1095"/>
      <c r="X112" s="1095"/>
      <c r="Y112" s="1095"/>
      <c r="Z112" s="1095"/>
      <c r="AA112" s="1095"/>
      <c r="AB112" s="1095"/>
      <c r="AC112" s="1095"/>
      <c r="AD112" s="1095"/>
      <c r="AE112" s="1095"/>
      <c r="AF112" s="1095"/>
      <c r="AG112" s="1095"/>
      <c r="AH112" s="1095"/>
      <c r="AI112" s="1095"/>
      <c r="AJ112" s="1095"/>
      <c r="AK112" s="1095"/>
      <c r="AL112" s="1095"/>
      <c r="AM112" s="1095"/>
      <c r="AN112" s="1095"/>
      <c r="AO112" s="1095"/>
      <c r="AP112" s="1095"/>
      <c r="AQ112" s="1095"/>
      <c r="AR112" s="1095"/>
      <c r="AS112" s="1095"/>
      <c r="AT112" s="1095"/>
      <c r="AU112" s="1095"/>
      <c r="AV112" s="1095"/>
      <c r="AW112" s="1095"/>
      <c r="AX112" s="1095"/>
      <c r="AY112" s="1095"/>
      <c r="AZ112" s="1095"/>
      <c r="BA112" s="1095"/>
      <c r="BB112" s="1095"/>
      <c r="BC112" s="1095"/>
      <c r="BD112" s="1095"/>
      <c r="BE112" s="1095"/>
      <c r="BF112" s="1095"/>
      <c r="BG112" s="1095"/>
      <c r="BH112" s="1095"/>
      <c r="BI112" s="1095"/>
      <c r="BJ112" s="1095"/>
      <c r="BK112" s="1095"/>
      <c r="BL112" s="1095"/>
      <c r="BM112" s="1095"/>
      <c r="BN112" s="1095"/>
      <c r="BO112" s="1095"/>
      <c r="BP112" s="1095"/>
      <c r="BQ112" s="1095"/>
      <c r="BR112" s="1095"/>
      <c r="BS112" s="1095"/>
      <c r="BT112" s="1095"/>
      <c r="BU112" s="1095"/>
      <c r="BV112" s="1095"/>
      <c r="BW112" s="1095"/>
      <c r="BX112" s="1095"/>
      <c r="BY112" s="1095"/>
      <c r="BZ112" s="1095"/>
      <c r="CA112" s="1095"/>
      <c r="CB112" s="1095"/>
      <c r="CC112" s="1095"/>
      <c r="CD112" s="1095"/>
      <c r="CE112" s="1095"/>
      <c r="CF112" s="1095"/>
      <c r="CG112" s="1095"/>
      <c r="CH112" s="1095"/>
      <c r="CI112" s="1095"/>
      <c r="CJ112" s="1095"/>
      <c r="CK112" s="1095"/>
      <c r="CL112" s="1095"/>
      <c r="CM112" s="1095"/>
      <c r="CN112" s="1095"/>
      <c r="CO112" s="1095"/>
      <c r="CP112" s="1095"/>
      <c r="CQ112" s="1095"/>
      <c r="CR112" s="1095"/>
      <c r="CS112" s="1095"/>
      <c r="CT112" s="1095"/>
      <c r="CU112" s="1095"/>
      <c r="CV112" s="1095"/>
      <c r="CW112" s="1095"/>
      <c r="CX112" s="1095"/>
      <c r="CY112" s="1095"/>
      <c r="CZ112" s="1095"/>
      <c r="DA112" s="1095"/>
      <c r="DB112" s="1095"/>
      <c r="DC112" s="1095"/>
      <c r="DD112" s="1095"/>
      <c r="DE112" s="1095"/>
      <c r="DF112" s="1095"/>
      <c r="DG112" s="1095"/>
      <c r="DH112" s="1095"/>
      <c r="DI112" s="1095"/>
      <c r="DJ112" s="1095"/>
      <c r="DK112" s="1095"/>
      <c r="DL112" s="1095"/>
      <c r="DM112" s="1095"/>
      <c r="DN112" s="1095"/>
      <c r="DO112" s="1095"/>
      <c r="DP112" s="1095"/>
      <c r="DQ112" s="1095"/>
      <c r="DR112" s="1095"/>
      <c r="DS112" s="1095"/>
      <c r="DT112" s="1095"/>
    </row>
    <row r="113" spans="18:124">
      <c r="R113" s="1095"/>
      <c r="S113" s="1095"/>
      <c r="T113" s="1095"/>
      <c r="U113" s="1095"/>
      <c r="V113" s="1095"/>
      <c r="W113" s="1095"/>
      <c r="X113" s="1095"/>
      <c r="Y113" s="1095"/>
      <c r="Z113" s="1095"/>
      <c r="AA113" s="1095"/>
      <c r="AB113" s="1095"/>
      <c r="AC113" s="1095"/>
      <c r="AD113" s="1095"/>
      <c r="AE113" s="1095"/>
      <c r="AF113" s="1095"/>
      <c r="AG113" s="1095"/>
      <c r="AH113" s="1095"/>
      <c r="AI113" s="1095"/>
      <c r="AJ113" s="1095"/>
      <c r="AK113" s="1095"/>
      <c r="AL113" s="1095"/>
      <c r="AM113" s="1095"/>
      <c r="AN113" s="1095"/>
      <c r="AO113" s="1095"/>
      <c r="AP113" s="1095"/>
      <c r="AQ113" s="1095"/>
      <c r="AR113" s="1095"/>
      <c r="AS113" s="1095"/>
      <c r="AT113" s="1095"/>
      <c r="AU113" s="1095"/>
      <c r="AV113" s="1095"/>
      <c r="AW113" s="1095"/>
      <c r="AX113" s="1095"/>
      <c r="AY113" s="1095"/>
      <c r="AZ113" s="1095"/>
      <c r="BA113" s="1095"/>
      <c r="BB113" s="1095"/>
      <c r="BC113" s="1095"/>
      <c r="BD113" s="1095"/>
      <c r="BE113" s="1095"/>
      <c r="BF113" s="1095"/>
      <c r="BG113" s="1095"/>
      <c r="BH113" s="1095"/>
      <c r="BI113" s="1095"/>
      <c r="BJ113" s="1095"/>
      <c r="BK113" s="1095"/>
      <c r="BL113" s="1095"/>
      <c r="BM113" s="1095"/>
      <c r="BN113" s="1095"/>
      <c r="BO113" s="1095"/>
      <c r="BP113" s="1095"/>
      <c r="BQ113" s="1095"/>
      <c r="BR113" s="1095"/>
      <c r="BS113" s="1095"/>
      <c r="BT113" s="1095"/>
      <c r="BU113" s="1095"/>
      <c r="BV113" s="1095"/>
      <c r="BW113" s="1095"/>
      <c r="BX113" s="1095"/>
      <c r="BY113" s="1095"/>
      <c r="BZ113" s="1095"/>
      <c r="CA113" s="1095"/>
      <c r="CB113" s="1095"/>
      <c r="CC113" s="1095"/>
      <c r="CD113" s="1095"/>
      <c r="CE113" s="1095"/>
      <c r="CF113" s="1095"/>
      <c r="CG113" s="1095"/>
      <c r="CH113" s="1095"/>
      <c r="CI113" s="1095"/>
      <c r="CJ113" s="1095"/>
      <c r="CK113" s="1095"/>
      <c r="CL113" s="1095"/>
      <c r="CM113" s="1095"/>
      <c r="CN113" s="1095"/>
      <c r="CO113" s="1095"/>
      <c r="CP113" s="1095"/>
      <c r="CQ113" s="1095"/>
      <c r="CR113" s="1095"/>
      <c r="CS113" s="1095"/>
      <c r="CT113" s="1095"/>
      <c r="CU113" s="1095"/>
      <c r="CV113" s="1095"/>
      <c r="CW113" s="1095"/>
      <c r="CX113" s="1095"/>
      <c r="CY113" s="1095"/>
      <c r="CZ113" s="1095"/>
      <c r="DA113" s="1095"/>
      <c r="DB113" s="1095"/>
      <c r="DC113" s="1095"/>
      <c r="DD113" s="1095"/>
      <c r="DE113" s="1095"/>
      <c r="DF113" s="1095"/>
      <c r="DG113" s="1095"/>
      <c r="DH113" s="1095"/>
      <c r="DI113" s="1095"/>
      <c r="DJ113" s="1095"/>
      <c r="DK113" s="1095"/>
      <c r="DL113" s="1095"/>
      <c r="DM113" s="1095"/>
      <c r="DN113" s="1095"/>
      <c r="DO113" s="1095"/>
      <c r="DP113" s="1095"/>
      <c r="DQ113" s="1095"/>
      <c r="DR113" s="1095"/>
      <c r="DS113" s="1095"/>
      <c r="DT113" s="1095"/>
    </row>
    <row r="114" spans="18:124">
      <c r="R114" s="1095"/>
      <c r="S114" s="1095"/>
      <c r="T114" s="1095"/>
      <c r="U114" s="1095"/>
      <c r="V114" s="1095"/>
      <c r="W114" s="1095"/>
      <c r="X114" s="1095"/>
      <c r="Y114" s="1095"/>
      <c r="Z114" s="1095"/>
      <c r="AA114" s="1095"/>
      <c r="AB114" s="1095"/>
      <c r="AC114" s="1095"/>
      <c r="AD114" s="1095"/>
      <c r="AE114" s="1095"/>
      <c r="AF114" s="1095"/>
      <c r="AG114" s="1095"/>
      <c r="AH114" s="1095"/>
      <c r="AI114" s="1095"/>
      <c r="AJ114" s="1095"/>
      <c r="AK114" s="1095"/>
      <c r="AL114" s="1095"/>
      <c r="AM114" s="1095"/>
      <c r="AN114" s="1095"/>
      <c r="AO114" s="1095"/>
      <c r="AP114" s="1095"/>
      <c r="AQ114" s="1095"/>
      <c r="AR114" s="1095"/>
      <c r="AS114" s="1095"/>
      <c r="AT114" s="1095"/>
      <c r="AU114" s="1095"/>
      <c r="AV114" s="1095"/>
      <c r="AW114" s="1095"/>
      <c r="AX114" s="1095"/>
      <c r="AY114" s="1095"/>
      <c r="AZ114" s="1095"/>
      <c r="BA114" s="1095"/>
      <c r="BB114" s="1095"/>
      <c r="BC114" s="1095"/>
      <c r="BD114" s="1095"/>
      <c r="BE114" s="1095"/>
      <c r="BF114" s="1095"/>
      <c r="BG114" s="1095"/>
      <c r="BH114" s="1095"/>
      <c r="BI114" s="1095"/>
      <c r="BJ114" s="1095"/>
      <c r="BK114" s="1095"/>
      <c r="BL114" s="1095"/>
      <c r="BM114" s="1095"/>
      <c r="BN114" s="1095"/>
      <c r="BO114" s="1095"/>
      <c r="BP114" s="1095"/>
      <c r="BQ114" s="1095"/>
      <c r="BR114" s="1095"/>
      <c r="BS114" s="1095"/>
      <c r="BT114" s="1095"/>
      <c r="BU114" s="1095"/>
      <c r="BV114" s="1095"/>
      <c r="BW114" s="1095"/>
      <c r="BX114" s="1095"/>
      <c r="BY114" s="1095"/>
      <c r="BZ114" s="1095"/>
      <c r="CA114" s="1095"/>
      <c r="CB114" s="1095"/>
      <c r="CC114" s="1095"/>
      <c r="CD114" s="1095"/>
      <c r="CE114" s="1095"/>
      <c r="CF114" s="1095"/>
      <c r="CG114" s="1095"/>
      <c r="CH114" s="1095"/>
      <c r="CI114" s="1095"/>
      <c r="CJ114" s="1095"/>
      <c r="CK114" s="1095"/>
      <c r="CL114" s="1095"/>
      <c r="CM114" s="1095"/>
      <c r="CN114" s="1095"/>
      <c r="CO114" s="1095"/>
      <c r="CP114" s="1095"/>
      <c r="CQ114" s="1095"/>
      <c r="CR114" s="1095"/>
      <c r="CS114" s="1095"/>
      <c r="CT114" s="1095"/>
      <c r="CU114" s="1095"/>
      <c r="CV114" s="1095"/>
      <c r="CW114" s="1095"/>
      <c r="CX114" s="1095"/>
      <c r="CY114" s="1095"/>
      <c r="CZ114" s="1095"/>
      <c r="DA114" s="1095"/>
      <c r="DB114" s="1095"/>
      <c r="DC114" s="1095"/>
      <c r="DD114" s="1095"/>
      <c r="DE114" s="1095"/>
      <c r="DF114" s="1095"/>
      <c r="DG114" s="1095"/>
      <c r="DH114" s="1095"/>
      <c r="DI114" s="1095"/>
      <c r="DJ114" s="1095"/>
      <c r="DK114" s="1095"/>
      <c r="DL114" s="1095"/>
      <c r="DM114" s="1095"/>
      <c r="DN114" s="1095"/>
      <c r="DO114" s="1095"/>
      <c r="DP114" s="1095"/>
      <c r="DQ114" s="1095"/>
      <c r="DR114" s="1095"/>
      <c r="DS114" s="1095"/>
      <c r="DT114" s="1095"/>
    </row>
    <row r="115" spans="18:124">
      <c r="R115" s="1095"/>
      <c r="S115" s="1095"/>
      <c r="T115" s="1095"/>
      <c r="U115" s="1095"/>
      <c r="V115" s="1095"/>
      <c r="W115" s="1095"/>
      <c r="X115" s="1095"/>
      <c r="Y115" s="1095"/>
      <c r="Z115" s="1095"/>
      <c r="AA115" s="1095"/>
      <c r="AB115" s="1095"/>
      <c r="AC115" s="1095"/>
      <c r="AD115" s="1095"/>
      <c r="AE115" s="1095"/>
      <c r="AF115" s="1095"/>
      <c r="AG115" s="1095"/>
      <c r="AH115" s="1095"/>
      <c r="AI115" s="1095"/>
      <c r="AJ115" s="1095"/>
      <c r="AK115" s="1095"/>
      <c r="AL115" s="1095"/>
      <c r="AM115" s="1095"/>
      <c r="AN115" s="1095"/>
      <c r="AO115" s="1095"/>
      <c r="AP115" s="1095"/>
      <c r="AQ115" s="1095"/>
      <c r="AR115" s="1095"/>
      <c r="AS115" s="1095"/>
      <c r="AT115" s="1095"/>
      <c r="AU115" s="1095"/>
      <c r="AV115" s="1095"/>
      <c r="AW115" s="1095"/>
      <c r="AX115" s="1095"/>
      <c r="AY115" s="1095"/>
      <c r="AZ115" s="1095"/>
      <c r="BA115" s="1095"/>
      <c r="BB115" s="1095"/>
      <c r="BC115" s="1095"/>
      <c r="BD115" s="1095"/>
      <c r="BE115" s="1095"/>
      <c r="BF115" s="1095"/>
      <c r="BG115" s="1095"/>
      <c r="BH115" s="1095"/>
      <c r="BI115" s="1095"/>
      <c r="BJ115" s="1095"/>
      <c r="BK115" s="1095"/>
      <c r="BL115" s="1095"/>
      <c r="BM115" s="1095"/>
      <c r="BN115" s="1095"/>
      <c r="BO115" s="1095"/>
      <c r="BP115" s="1095"/>
      <c r="BQ115" s="1095"/>
      <c r="BR115" s="1095"/>
      <c r="BS115" s="1095"/>
      <c r="BT115" s="1095"/>
      <c r="BU115" s="1095"/>
      <c r="BV115" s="1095"/>
      <c r="BW115" s="1095"/>
      <c r="BX115" s="1095"/>
      <c r="BY115" s="1095"/>
      <c r="BZ115" s="1095"/>
      <c r="CA115" s="1095"/>
      <c r="CB115" s="1095"/>
      <c r="CC115" s="1095"/>
      <c r="CD115" s="1095"/>
      <c r="CE115" s="1095"/>
      <c r="CF115" s="1095"/>
      <c r="CG115" s="1095"/>
      <c r="CH115" s="1095"/>
      <c r="CI115" s="1095"/>
      <c r="CJ115" s="1095"/>
      <c r="CK115" s="1095"/>
      <c r="CL115" s="1095"/>
      <c r="CM115" s="1095"/>
      <c r="CN115" s="1095"/>
      <c r="CO115" s="1095"/>
      <c r="CP115" s="1095"/>
      <c r="CQ115" s="1095"/>
      <c r="CR115" s="1095"/>
      <c r="CS115" s="1095"/>
      <c r="CT115" s="1095"/>
      <c r="CU115" s="1095"/>
      <c r="CV115" s="1095"/>
      <c r="CW115" s="1095"/>
      <c r="CX115" s="1095"/>
      <c r="CY115" s="1095"/>
      <c r="CZ115" s="1095"/>
      <c r="DA115" s="1095"/>
      <c r="DB115" s="1095"/>
      <c r="DC115" s="1095"/>
      <c r="DD115" s="1095"/>
      <c r="DE115" s="1095"/>
      <c r="DF115" s="1095"/>
      <c r="DG115" s="1095"/>
      <c r="DH115" s="1095"/>
      <c r="DI115" s="1095"/>
      <c r="DJ115" s="1095"/>
      <c r="DK115" s="1095"/>
      <c r="DL115" s="1095"/>
      <c r="DM115" s="1095"/>
      <c r="DN115" s="1095"/>
      <c r="DO115" s="1095"/>
      <c r="DP115" s="1095"/>
      <c r="DQ115" s="1095"/>
      <c r="DR115" s="1095"/>
      <c r="DS115" s="1095"/>
      <c r="DT115" s="1095"/>
    </row>
    <row r="116" spans="18:124">
      <c r="R116" s="1095"/>
      <c r="S116" s="1095"/>
      <c r="T116" s="1095"/>
      <c r="U116" s="1095"/>
      <c r="V116" s="1095"/>
      <c r="W116" s="1095"/>
      <c r="X116" s="1095"/>
      <c r="Y116" s="1095"/>
      <c r="Z116" s="1095"/>
      <c r="AA116" s="1095"/>
      <c r="AB116" s="1095"/>
      <c r="AC116" s="1095"/>
      <c r="AD116" s="1095"/>
      <c r="AE116" s="1095"/>
      <c r="AF116" s="1095"/>
      <c r="AG116" s="1095"/>
      <c r="AH116" s="1095"/>
      <c r="AI116" s="1095"/>
      <c r="AJ116" s="1095"/>
      <c r="AK116" s="1095"/>
      <c r="AL116" s="1095"/>
      <c r="AM116" s="1095"/>
      <c r="AN116" s="1095"/>
      <c r="AO116" s="1095"/>
      <c r="AP116" s="1095"/>
      <c r="AQ116" s="1095"/>
      <c r="AR116" s="1095"/>
      <c r="AS116" s="1095"/>
      <c r="AT116" s="1095"/>
      <c r="AU116" s="1095"/>
      <c r="AV116" s="1095"/>
      <c r="AW116" s="1095"/>
      <c r="AX116" s="1095"/>
      <c r="AY116" s="1095"/>
      <c r="AZ116" s="1095"/>
      <c r="BA116" s="1095"/>
      <c r="BB116" s="1095"/>
      <c r="BC116" s="1095"/>
      <c r="BD116" s="1095"/>
      <c r="BE116" s="1095"/>
      <c r="BF116" s="1095"/>
      <c r="BG116" s="1095"/>
      <c r="BH116" s="1095"/>
      <c r="BI116" s="1095"/>
      <c r="BJ116" s="1095"/>
      <c r="BK116" s="1095"/>
      <c r="BL116" s="1095"/>
      <c r="BM116" s="1095"/>
      <c r="BN116" s="1095"/>
      <c r="BO116" s="1095"/>
      <c r="BP116" s="1095"/>
      <c r="BQ116" s="1095"/>
      <c r="BR116" s="1095"/>
      <c r="BS116" s="1095"/>
      <c r="BT116" s="1095"/>
      <c r="BU116" s="1095"/>
      <c r="BV116" s="1095"/>
      <c r="BW116" s="1095"/>
      <c r="BX116" s="1095"/>
      <c r="BY116" s="1095"/>
      <c r="BZ116" s="1095"/>
      <c r="CA116" s="1095"/>
      <c r="CB116" s="1095"/>
      <c r="CC116" s="1095"/>
      <c r="CD116" s="1095"/>
      <c r="CE116" s="1095"/>
      <c r="CF116" s="1095"/>
      <c r="CG116" s="1095"/>
      <c r="CH116" s="1095"/>
      <c r="CI116" s="1095"/>
      <c r="CJ116" s="1095"/>
      <c r="CK116" s="1095"/>
      <c r="CL116" s="1095"/>
      <c r="CM116" s="1095"/>
      <c r="CN116" s="1095"/>
      <c r="CO116" s="1095"/>
      <c r="CP116" s="1095"/>
      <c r="CQ116" s="1095"/>
      <c r="CR116" s="1095"/>
      <c r="CS116" s="1095"/>
      <c r="CT116" s="1095"/>
      <c r="CU116" s="1095"/>
      <c r="CV116" s="1095"/>
      <c r="CW116" s="1095"/>
      <c r="CX116" s="1095"/>
      <c r="CY116" s="1095"/>
      <c r="CZ116" s="1095"/>
      <c r="DA116" s="1095"/>
      <c r="DB116" s="1095"/>
      <c r="DC116" s="1095"/>
      <c r="DD116" s="1095"/>
      <c r="DE116" s="1095"/>
      <c r="DF116" s="1095"/>
      <c r="DG116" s="1095"/>
      <c r="DH116" s="1095"/>
      <c r="DI116" s="1095"/>
      <c r="DJ116" s="1095"/>
      <c r="DK116" s="1095"/>
      <c r="DL116" s="1095"/>
      <c r="DM116" s="1095"/>
      <c r="DN116" s="1095"/>
      <c r="DO116" s="1095"/>
      <c r="DP116" s="1095"/>
      <c r="DQ116" s="1095"/>
      <c r="DR116" s="1095"/>
      <c r="DS116" s="1095"/>
      <c r="DT116" s="1095"/>
    </row>
    <row r="117" spans="18:124">
      <c r="R117" s="1095"/>
      <c r="S117" s="1095"/>
      <c r="T117" s="1095"/>
      <c r="U117" s="1095"/>
      <c r="V117" s="1095"/>
      <c r="W117" s="1095"/>
      <c r="X117" s="1095"/>
      <c r="Y117" s="1095"/>
      <c r="Z117" s="1095"/>
      <c r="AA117" s="1095"/>
      <c r="AB117" s="1095"/>
      <c r="AC117" s="1095"/>
      <c r="AD117" s="1095"/>
      <c r="AE117" s="1095"/>
      <c r="AF117" s="1095"/>
      <c r="AG117" s="1095"/>
      <c r="AH117" s="1095"/>
      <c r="AI117" s="1095"/>
      <c r="AJ117" s="1095"/>
      <c r="AK117" s="1095"/>
      <c r="AL117" s="1095"/>
      <c r="AM117" s="1095"/>
      <c r="AN117" s="1095"/>
      <c r="AO117" s="1095"/>
      <c r="AP117" s="1095"/>
      <c r="AQ117" s="1095"/>
      <c r="AR117" s="1095"/>
      <c r="AS117" s="1095"/>
      <c r="AT117" s="1095"/>
      <c r="AU117" s="1095"/>
      <c r="AV117" s="1095"/>
      <c r="AW117" s="1095"/>
      <c r="AX117" s="1095"/>
      <c r="AY117" s="1095"/>
      <c r="AZ117" s="1095"/>
      <c r="BA117" s="1095"/>
      <c r="BB117" s="1095"/>
      <c r="BC117" s="1095"/>
      <c r="BD117" s="1095"/>
      <c r="BE117" s="1095"/>
      <c r="BF117" s="1095"/>
      <c r="BG117" s="1095"/>
      <c r="BH117" s="1095"/>
      <c r="BI117" s="1095"/>
      <c r="BJ117" s="1095"/>
      <c r="BK117" s="1095"/>
      <c r="BL117" s="1095"/>
      <c r="BM117" s="1095"/>
      <c r="BN117" s="1095"/>
      <c r="BO117" s="1095"/>
      <c r="BP117" s="1095"/>
      <c r="BQ117" s="1095"/>
      <c r="BR117" s="1095"/>
      <c r="BS117" s="1095"/>
      <c r="BT117" s="1095"/>
      <c r="BU117" s="1095"/>
      <c r="BV117" s="1095"/>
      <c r="BW117" s="1095"/>
      <c r="BX117" s="1095"/>
      <c r="BY117" s="1095"/>
      <c r="BZ117" s="1095"/>
      <c r="CA117" s="1095"/>
      <c r="CB117" s="1095"/>
      <c r="CC117" s="1095"/>
      <c r="CD117" s="1095"/>
      <c r="CE117" s="1095"/>
      <c r="CF117" s="1095"/>
      <c r="CG117" s="1095"/>
      <c r="CH117" s="1095"/>
      <c r="CI117" s="1095"/>
      <c r="CJ117" s="1095"/>
      <c r="CK117" s="1095"/>
      <c r="CL117" s="1095"/>
      <c r="CM117" s="1095"/>
      <c r="CN117" s="1095"/>
      <c r="CO117" s="1095"/>
      <c r="CP117" s="1095"/>
      <c r="CQ117" s="1095"/>
      <c r="CR117" s="1095"/>
      <c r="CS117" s="1095"/>
      <c r="CT117" s="1095"/>
      <c r="CU117" s="1095"/>
      <c r="CV117" s="1095"/>
      <c r="CW117" s="1095"/>
      <c r="CX117" s="1095"/>
      <c r="CY117" s="1095"/>
      <c r="CZ117" s="1095"/>
      <c r="DA117" s="1095"/>
      <c r="DB117" s="1095"/>
      <c r="DC117" s="1095"/>
      <c r="DD117" s="1095"/>
      <c r="DE117" s="1095"/>
      <c r="DF117" s="1095"/>
      <c r="DG117" s="1095"/>
      <c r="DH117" s="1095"/>
      <c r="DI117" s="1095"/>
      <c r="DJ117" s="1095"/>
      <c r="DK117" s="1095"/>
      <c r="DL117" s="1095"/>
      <c r="DM117" s="1095"/>
      <c r="DN117" s="1095"/>
      <c r="DO117" s="1095"/>
      <c r="DP117" s="1095"/>
      <c r="DQ117" s="1095"/>
      <c r="DR117" s="1095"/>
      <c r="DS117" s="1095"/>
      <c r="DT117" s="1095"/>
    </row>
    <row r="118" spans="18:124">
      <c r="R118" s="1095"/>
      <c r="S118" s="1095"/>
      <c r="T118" s="1095"/>
      <c r="U118" s="1095"/>
      <c r="V118" s="1095"/>
      <c r="W118" s="1095"/>
      <c r="X118" s="1095"/>
      <c r="Y118" s="1095"/>
      <c r="Z118" s="1095"/>
      <c r="AA118" s="1095"/>
      <c r="AB118" s="1095"/>
      <c r="AC118" s="1095"/>
      <c r="AD118" s="1095"/>
      <c r="AE118" s="1095"/>
      <c r="AF118" s="1095"/>
      <c r="AG118" s="1095"/>
      <c r="AH118" s="1095"/>
      <c r="AI118" s="1095"/>
      <c r="AJ118" s="1095"/>
      <c r="AK118" s="1095"/>
      <c r="AL118" s="1095"/>
      <c r="AM118" s="1095"/>
      <c r="AN118" s="1095"/>
      <c r="AO118" s="1095"/>
      <c r="AP118" s="1095"/>
      <c r="AQ118" s="1095"/>
      <c r="AR118" s="1095"/>
      <c r="AS118" s="1095"/>
      <c r="AT118" s="1095"/>
      <c r="AU118" s="1095"/>
      <c r="AV118" s="1095"/>
      <c r="AW118" s="1095"/>
      <c r="AX118" s="1095"/>
      <c r="AY118" s="1095"/>
      <c r="AZ118" s="1095"/>
      <c r="BA118" s="1095"/>
      <c r="BB118" s="1095"/>
      <c r="BC118" s="1095"/>
      <c r="BD118" s="1095"/>
      <c r="BE118" s="1095"/>
      <c r="BF118" s="1095"/>
      <c r="BG118" s="1095"/>
      <c r="BH118" s="1095"/>
      <c r="BI118" s="1095"/>
      <c r="BJ118" s="1095"/>
      <c r="BK118" s="1095"/>
      <c r="BL118" s="1095"/>
      <c r="BM118" s="1095"/>
      <c r="BN118" s="1095"/>
      <c r="BO118" s="1095"/>
      <c r="BP118" s="1095"/>
      <c r="BQ118" s="1095"/>
      <c r="BR118" s="1095"/>
      <c r="BS118" s="1095"/>
      <c r="BT118" s="1095"/>
      <c r="BU118" s="1095"/>
      <c r="BV118" s="1095"/>
      <c r="BW118" s="1095"/>
      <c r="BX118" s="1095"/>
      <c r="BY118" s="1095"/>
      <c r="BZ118" s="1095"/>
      <c r="CA118" s="1095"/>
      <c r="CB118" s="1095"/>
      <c r="CC118" s="1095"/>
      <c r="CD118" s="1095"/>
      <c r="CE118" s="1095"/>
      <c r="CF118" s="1095"/>
      <c r="CG118" s="1095"/>
      <c r="CH118" s="1095"/>
      <c r="CI118" s="1095"/>
      <c r="CJ118" s="1095"/>
      <c r="CK118" s="1095"/>
      <c r="CL118" s="1095"/>
      <c r="CM118" s="1095"/>
      <c r="CN118" s="1095"/>
      <c r="CO118" s="1095"/>
      <c r="CP118" s="1095"/>
      <c r="CQ118" s="1095"/>
      <c r="CR118" s="1095"/>
      <c r="CS118" s="1095"/>
      <c r="CT118" s="1095"/>
      <c r="CU118" s="1095"/>
      <c r="CV118" s="1095"/>
      <c r="CW118" s="1095"/>
      <c r="CX118" s="1095"/>
      <c r="CY118" s="1095"/>
      <c r="CZ118" s="1095"/>
      <c r="DA118" s="1095"/>
      <c r="DB118" s="1095"/>
      <c r="DC118" s="1095"/>
      <c r="DD118" s="1095"/>
      <c r="DE118" s="1095"/>
      <c r="DF118" s="1095"/>
      <c r="DG118" s="1095"/>
      <c r="DH118" s="1095"/>
      <c r="DI118" s="1095"/>
      <c r="DJ118" s="1095"/>
      <c r="DK118" s="1095"/>
      <c r="DL118" s="1095"/>
      <c r="DM118" s="1095"/>
      <c r="DN118" s="1095"/>
      <c r="DO118" s="1095"/>
      <c r="DP118" s="1095"/>
      <c r="DQ118" s="1095"/>
      <c r="DR118" s="1095"/>
      <c r="DS118" s="1095"/>
      <c r="DT118" s="1095"/>
    </row>
    <row r="119" spans="18:124">
      <c r="R119" s="1095"/>
      <c r="S119" s="1095"/>
      <c r="T119" s="1095"/>
      <c r="U119" s="1095"/>
      <c r="V119" s="1095"/>
      <c r="W119" s="1095"/>
      <c r="X119" s="1095"/>
      <c r="Y119" s="1095"/>
      <c r="Z119" s="1095"/>
      <c r="AA119" s="1095"/>
      <c r="AB119" s="1095"/>
      <c r="AC119" s="1095"/>
      <c r="AD119" s="1095"/>
      <c r="AE119" s="1095"/>
      <c r="AF119" s="1095"/>
      <c r="AG119" s="1095"/>
      <c r="AH119" s="1095"/>
      <c r="AI119" s="1095"/>
      <c r="AJ119" s="1095"/>
      <c r="AK119" s="1095"/>
      <c r="AL119" s="1095"/>
      <c r="AM119" s="1095"/>
      <c r="AN119" s="1095"/>
      <c r="AO119" s="1095"/>
      <c r="AP119" s="1095"/>
      <c r="AQ119" s="1095"/>
      <c r="AR119" s="1095"/>
      <c r="AS119" s="1095"/>
      <c r="AT119" s="1095"/>
      <c r="AU119" s="1095"/>
      <c r="AV119" s="1095"/>
      <c r="AW119" s="1095"/>
      <c r="AX119" s="1095"/>
      <c r="AY119" s="1095"/>
      <c r="AZ119" s="1095"/>
      <c r="BA119" s="1095"/>
      <c r="BB119" s="1095"/>
      <c r="BC119" s="1095"/>
      <c r="BD119" s="1095"/>
      <c r="BE119" s="1095"/>
      <c r="BF119" s="1095"/>
      <c r="BG119" s="1095"/>
      <c r="BH119" s="1095"/>
      <c r="BI119" s="1095"/>
      <c r="BJ119" s="1095"/>
      <c r="BK119" s="1095"/>
      <c r="BL119" s="1095"/>
      <c r="BM119" s="1095"/>
      <c r="BN119" s="1095"/>
      <c r="BO119" s="1095"/>
      <c r="BP119" s="1095"/>
      <c r="BQ119" s="1095"/>
      <c r="BR119" s="1095"/>
      <c r="BS119" s="1095"/>
      <c r="BT119" s="1095"/>
      <c r="BU119" s="1095"/>
      <c r="BV119" s="1095"/>
      <c r="BW119" s="1095"/>
      <c r="BX119" s="1095"/>
      <c r="BY119" s="1095"/>
      <c r="BZ119" s="1095"/>
      <c r="CA119" s="1095"/>
      <c r="CB119" s="1095"/>
      <c r="CC119" s="1095"/>
      <c r="CD119" s="1095"/>
      <c r="CE119" s="1095"/>
      <c r="CF119" s="1095"/>
      <c r="CG119" s="1095"/>
      <c r="CH119" s="1095"/>
      <c r="CI119" s="1095"/>
      <c r="CJ119" s="1095"/>
      <c r="CK119" s="1095"/>
      <c r="CL119" s="1095"/>
      <c r="CM119" s="1095"/>
      <c r="CN119" s="1095"/>
      <c r="CO119" s="1095"/>
      <c r="CP119" s="1095"/>
      <c r="CQ119" s="1095"/>
      <c r="CR119" s="1095"/>
      <c r="CS119" s="1095"/>
      <c r="CT119" s="1095"/>
      <c r="CU119" s="1095"/>
      <c r="CV119" s="1095"/>
      <c r="CW119" s="1095"/>
      <c r="CX119" s="1095"/>
      <c r="CY119" s="1095"/>
      <c r="CZ119" s="1095"/>
      <c r="DA119" s="1095"/>
      <c r="DB119" s="1095"/>
      <c r="DC119" s="1095"/>
      <c r="DD119" s="1095"/>
      <c r="DE119" s="1095"/>
      <c r="DF119" s="1095"/>
      <c r="DG119" s="1095"/>
      <c r="DH119" s="1095"/>
      <c r="DI119" s="1095"/>
      <c r="DJ119" s="1095"/>
      <c r="DK119" s="1095"/>
      <c r="DL119" s="1095"/>
      <c r="DM119" s="1095"/>
      <c r="DN119" s="1095"/>
      <c r="DO119" s="1095"/>
      <c r="DP119" s="1095"/>
      <c r="DQ119" s="1095"/>
      <c r="DR119" s="1095"/>
      <c r="DS119" s="1095"/>
      <c r="DT119" s="1095"/>
    </row>
    <row r="120" spans="18:124">
      <c r="R120" s="1095"/>
      <c r="S120" s="1095"/>
      <c r="T120" s="1095"/>
      <c r="U120" s="1095"/>
      <c r="V120" s="1095"/>
      <c r="W120" s="1095"/>
      <c r="X120" s="1095"/>
      <c r="Y120" s="1095"/>
      <c r="Z120" s="1095"/>
      <c r="AA120" s="1095"/>
      <c r="AB120" s="1095"/>
      <c r="AC120" s="1095"/>
      <c r="AD120" s="1095"/>
      <c r="AE120" s="1095"/>
      <c r="AF120" s="1095"/>
      <c r="AG120" s="1095"/>
      <c r="AH120" s="1095"/>
      <c r="AI120" s="1095"/>
      <c r="AJ120" s="1095"/>
      <c r="AK120" s="1095"/>
      <c r="AL120" s="1095"/>
      <c r="AM120" s="1095"/>
      <c r="AN120" s="1095"/>
      <c r="AO120" s="1095"/>
      <c r="AP120" s="1095"/>
      <c r="AQ120" s="1095"/>
      <c r="AR120" s="1095"/>
      <c r="AS120" s="1095"/>
      <c r="AT120" s="1095"/>
      <c r="AU120" s="1095"/>
      <c r="AV120" s="1095"/>
      <c r="AW120" s="1095"/>
      <c r="AX120" s="1095"/>
      <c r="AY120" s="1095"/>
      <c r="AZ120" s="1095"/>
      <c r="BA120" s="1095"/>
      <c r="BB120" s="1095"/>
      <c r="BC120" s="1095"/>
      <c r="BD120" s="1095"/>
      <c r="BE120" s="1095"/>
      <c r="BF120" s="1095"/>
      <c r="BG120" s="1095"/>
      <c r="BH120" s="1095"/>
      <c r="BI120" s="1095"/>
      <c r="BJ120" s="1095"/>
      <c r="BK120" s="1095"/>
      <c r="BL120" s="1095"/>
      <c r="BM120" s="1095"/>
      <c r="BN120" s="1095"/>
      <c r="BO120" s="1095"/>
      <c r="BP120" s="1095"/>
      <c r="BQ120" s="1095"/>
      <c r="BR120" s="1095"/>
      <c r="BS120" s="1095"/>
      <c r="BT120" s="1095"/>
      <c r="BU120" s="1095"/>
      <c r="BV120" s="1095"/>
      <c r="BW120" s="1095"/>
      <c r="BX120" s="1095"/>
      <c r="BY120" s="1095"/>
      <c r="BZ120" s="1095"/>
      <c r="CA120" s="1095"/>
      <c r="CB120" s="1095"/>
      <c r="CC120" s="1095"/>
      <c r="CD120" s="1095"/>
      <c r="CE120" s="1095"/>
      <c r="CF120" s="1095"/>
      <c r="CG120" s="1095"/>
      <c r="CH120" s="1095"/>
      <c r="CI120" s="1095"/>
      <c r="CJ120" s="1095"/>
      <c r="CK120" s="1095"/>
      <c r="CL120" s="1095"/>
      <c r="CM120" s="1095"/>
      <c r="CN120" s="1095"/>
      <c r="CO120" s="1095"/>
      <c r="CP120" s="1095"/>
      <c r="CQ120" s="1095"/>
      <c r="CR120" s="1095"/>
      <c r="CS120" s="1095"/>
      <c r="CT120" s="1095"/>
      <c r="CU120" s="1095"/>
      <c r="CV120" s="1095"/>
      <c r="CW120" s="1095"/>
      <c r="CX120" s="1095"/>
      <c r="CY120" s="1095"/>
      <c r="CZ120" s="1095"/>
      <c r="DA120" s="1095"/>
      <c r="DB120" s="1095"/>
      <c r="DC120" s="1095"/>
      <c r="DD120" s="1095"/>
      <c r="DE120" s="1095"/>
      <c r="DF120" s="1095"/>
      <c r="DG120" s="1095"/>
      <c r="DH120" s="1095"/>
      <c r="DI120" s="1095"/>
      <c r="DJ120" s="1095"/>
      <c r="DK120" s="1095"/>
      <c r="DL120" s="1095"/>
      <c r="DM120" s="1095"/>
      <c r="DN120" s="1095"/>
      <c r="DO120" s="1095"/>
      <c r="DP120" s="1095"/>
      <c r="DQ120" s="1095"/>
      <c r="DR120" s="1095"/>
      <c r="DS120" s="1095"/>
      <c r="DT120" s="1095"/>
    </row>
    <row r="121" spans="18:124">
      <c r="R121" s="1095"/>
      <c r="S121" s="1095"/>
      <c r="T121" s="1095"/>
      <c r="U121" s="1095"/>
      <c r="V121" s="1095"/>
      <c r="W121" s="1095"/>
      <c r="X121" s="1095"/>
      <c r="Y121" s="1095"/>
      <c r="Z121" s="1095"/>
      <c r="AA121" s="1095"/>
      <c r="AB121" s="1095"/>
      <c r="AC121" s="1095"/>
      <c r="AD121" s="1095"/>
      <c r="AE121" s="1095"/>
      <c r="AF121" s="1095"/>
      <c r="AG121" s="1095"/>
      <c r="AH121" s="1095"/>
      <c r="AI121" s="1095"/>
      <c r="AJ121" s="1095"/>
      <c r="AK121" s="1095"/>
      <c r="AL121" s="1095"/>
      <c r="AM121" s="1095"/>
      <c r="AN121" s="1095"/>
      <c r="AO121" s="1095"/>
      <c r="AP121" s="1095"/>
      <c r="AQ121" s="1095"/>
      <c r="AR121" s="1095"/>
      <c r="AS121" s="1095"/>
      <c r="AT121" s="1095"/>
      <c r="AU121" s="1095"/>
      <c r="AV121" s="1095"/>
      <c r="AW121" s="1095"/>
      <c r="AX121" s="1095"/>
      <c r="AY121" s="1095"/>
      <c r="AZ121" s="1095"/>
      <c r="BA121" s="1095"/>
      <c r="BB121" s="1095"/>
      <c r="BC121" s="1095"/>
      <c r="BD121" s="1095"/>
      <c r="BE121" s="1095"/>
      <c r="BF121" s="1095"/>
      <c r="BG121" s="1095"/>
      <c r="BH121" s="1095"/>
      <c r="BI121" s="1095"/>
      <c r="BJ121" s="1095"/>
      <c r="BK121" s="1095"/>
      <c r="BL121" s="1095"/>
      <c r="BM121" s="1095"/>
      <c r="BN121" s="1095"/>
      <c r="BO121" s="1095"/>
      <c r="BP121" s="1095"/>
      <c r="BQ121" s="1095"/>
      <c r="BR121" s="1095"/>
      <c r="BS121" s="1095"/>
      <c r="BT121" s="1095"/>
      <c r="BU121" s="1095"/>
      <c r="BV121" s="1095"/>
      <c r="BW121" s="1095"/>
      <c r="BX121" s="1095"/>
      <c r="BY121" s="1095"/>
      <c r="BZ121" s="1095"/>
      <c r="CA121" s="1095"/>
      <c r="CB121" s="1095"/>
      <c r="CC121" s="1095"/>
      <c r="CD121" s="1095"/>
      <c r="CE121" s="1095"/>
      <c r="CF121" s="1095"/>
      <c r="CG121" s="1095"/>
      <c r="CH121" s="1095"/>
      <c r="CI121" s="1095"/>
      <c r="CJ121" s="1095"/>
      <c r="CK121" s="1095"/>
      <c r="CL121" s="1095"/>
      <c r="CM121" s="1095"/>
      <c r="CN121" s="1095"/>
      <c r="CO121" s="1095"/>
      <c r="CP121" s="1095"/>
      <c r="CQ121" s="1095"/>
      <c r="CR121" s="1095"/>
      <c r="CS121" s="1095"/>
      <c r="CT121" s="1095"/>
      <c r="CU121" s="1095"/>
      <c r="CV121" s="1095"/>
      <c r="CW121" s="1095"/>
      <c r="CX121" s="1095"/>
      <c r="CY121" s="1095"/>
      <c r="CZ121" s="1095"/>
      <c r="DA121" s="1095"/>
      <c r="DB121" s="1095"/>
      <c r="DC121" s="1095"/>
      <c r="DD121" s="1095"/>
      <c r="DE121" s="1095"/>
      <c r="DF121" s="1095"/>
      <c r="DG121" s="1095"/>
      <c r="DH121" s="1095"/>
      <c r="DI121" s="1095"/>
      <c r="DJ121" s="1095"/>
      <c r="DK121" s="1095"/>
      <c r="DL121" s="1095"/>
      <c r="DM121" s="1095"/>
      <c r="DN121" s="1095"/>
      <c r="DO121" s="1095"/>
      <c r="DP121" s="1095"/>
      <c r="DQ121" s="1095"/>
      <c r="DR121" s="1095"/>
      <c r="DS121" s="1095"/>
      <c r="DT121" s="1095"/>
    </row>
    <row r="122" spans="18:124">
      <c r="R122" s="1095"/>
      <c r="S122" s="1095"/>
      <c r="T122" s="1095"/>
      <c r="U122" s="1095"/>
      <c r="V122" s="1095"/>
      <c r="W122" s="1095"/>
      <c r="X122" s="1095"/>
      <c r="Y122" s="1095"/>
      <c r="Z122" s="1095"/>
      <c r="AA122" s="1095"/>
      <c r="AB122" s="1095"/>
      <c r="AC122" s="1095"/>
      <c r="AD122" s="1095"/>
      <c r="AE122" s="1095"/>
      <c r="AF122" s="1095"/>
      <c r="AG122" s="1095"/>
      <c r="AH122" s="1095"/>
      <c r="AI122" s="1095"/>
      <c r="AJ122" s="1095"/>
      <c r="AK122" s="1095"/>
      <c r="AL122" s="1095"/>
      <c r="AM122" s="1095"/>
      <c r="AN122" s="1095"/>
      <c r="AO122" s="1095"/>
      <c r="AP122" s="1095"/>
      <c r="AQ122" s="1095"/>
      <c r="AR122" s="1095"/>
      <c r="AS122" s="1095"/>
      <c r="AT122" s="1095"/>
      <c r="AU122" s="1095"/>
      <c r="AV122" s="1095"/>
      <c r="AW122" s="1095"/>
      <c r="AX122" s="1095"/>
      <c r="AY122" s="1095"/>
      <c r="AZ122" s="1095"/>
      <c r="BA122" s="1095"/>
      <c r="BB122" s="1095"/>
      <c r="BC122" s="1095"/>
      <c r="BD122" s="1095"/>
      <c r="BE122" s="1095"/>
      <c r="BF122" s="1095"/>
      <c r="BG122" s="1095"/>
      <c r="BH122" s="1095"/>
      <c r="BI122" s="1095"/>
      <c r="BJ122" s="1095"/>
      <c r="BK122" s="1095"/>
      <c r="BL122" s="1095"/>
      <c r="BM122" s="1095"/>
      <c r="BN122" s="1095"/>
      <c r="BO122" s="1095"/>
      <c r="BP122" s="1095"/>
      <c r="BQ122" s="1095"/>
      <c r="BR122" s="1095"/>
      <c r="BS122" s="1095"/>
      <c r="BT122" s="1095"/>
      <c r="BU122" s="1095"/>
      <c r="BV122" s="1095"/>
      <c r="BW122" s="1095"/>
      <c r="BX122" s="1095"/>
      <c r="BY122" s="1095"/>
      <c r="BZ122" s="1095"/>
      <c r="CA122" s="1095"/>
      <c r="CB122" s="1095"/>
      <c r="CC122" s="1095"/>
      <c r="CD122" s="1095"/>
      <c r="CE122" s="1095"/>
      <c r="CF122" s="1095"/>
      <c r="CG122" s="1095"/>
      <c r="CH122" s="1095"/>
      <c r="CI122" s="1095"/>
      <c r="CJ122" s="1095"/>
      <c r="CK122" s="1095"/>
      <c r="CL122" s="1095"/>
      <c r="CM122" s="1095"/>
      <c r="CN122" s="1095"/>
      <c r="CO122" s="1095"/>
      <c r="CP122" s="1095"/>
      <c r="CQ122" s="1095"/>
      <c r="CR122" s="1095"/>
      <c r="CS122" s="1095"/>
      <c r="CT122" s="1095"/>
      <c r="CU122" s="1095"/>
      <c r="CV122" s="1095"/>
      <c r="CW122" s="1095"/>
      <c r="CX122" s="1095"/>
      <c r="CY122" s="1095"/>
      <c r="CZ122" s="1095"/>
      <c r="DA122" s="1095"/>
      <c r="DB122" s="1095"/>
      <c r="DC122" s="1095"/>
      <c r="DD122" s="1095"/>
      <c r="DE122" s="1095"/>
      <c r="DF122" s="1095"/>
      <c r="DG122" s="1095"/>
      <c r="DH122" s="1095"/>
      <c r="DI122" s="1095"/>
      <c r="DJ122" s="1095"/>
      <c r="DK122" s="1095"/>
      <c r="DL122" s="1095"/>
      <c r="DM122" s="1095"/>
      <c r="DN122" s="1095"/>
      <c r="DO122" s="1095"/>
      <c r="DP122" s="1095"/>
      <c r="DQ122" s="1095"/>
      <c r="DR122" s="1095"/>
      <c r="DS122" s="1095"/>
      <c r="DT122" s="1095"/>
    </row>
    <row r="123" spans="18:124">
      <c r="R123" s="1095"/>
      <c r="S123" s="1095"/>
      <c r="T123" s="1095"/>
      <c r="U123" s="1095"/>
      <c r="V123" s="1095"/>
      <c r="W123" s="1095"/>
      <c r="X123" s="1095"/>
      <c r="Y123" s="1095"/>
      <c r="Z123" s="1095"/>
      <c r="AA123" s="1095"/>
      <c r="AB123" s="1095"/>
      <c r="AC123" s="1095"/>
      <c r="AD123" s="1095"/>
      <c r="AE123" s="1095"/>
      <c r="AF123" s="1095"/>
      <c r="AG123" s="1095"/>
      <c r="AH123" s="1095"/>
      <c r="AI123" s="1095"/>
      <c r="AJ123" s="1095"/>
      <c r="AK123" s="1095"/>
      <c r="AL123" s="1095"/>
      <c r="AM123" s="1095"/>
      <c r="AN123" s="1095"/>
      <c r="AO123" s="1095"/>
      <c r="AP123" s="1095"/>
      <c r="AQ123" s="1095"/>
      <c r="AR123" s="1095"/>
      <c r="AS123" s="1095"/>
      <c r="AT123" s="1095"/>
      <c r="AU123" s="1095"/>
      <c r="AV123" s="1095"/>
      <c r="AW123" s="1095"/>
      <c r="AX123" s="1095"/>
      <c r="AY123" s="1095"/>
      <c r="AZ123" s="1095"/>
      <c r="BA123" s="1095"/>
      <c r="BB123" s="1095"/>
      <c r="BC123" s="1095"/>
      <c r="BD123" s="1095"/>
      <c r="BE123" s="1095"/>
      <c r="BF123" s="1095"/>
      <c r="BG123" s="1095"/>
      <c r="BH123" s="1095"/>
      <c r="BI123" s="1095"/>
      <c r="BJ123" s="1095"/>
      <c r="BK123" s="1095"/>
      <c r="BL123" s="1095"/>
      <c r="BM123" s="1095"/>
      <c r="BN123" s="1095"/>
      <c r="BO123" s="1095"/>
      <c r="BP123" s="1095"/>
      <c r="BQ123" s="1095"/>
      <c r="BR123" s="1095"/>
      <c r="BS123" s="1095"/>
      <c r="BT123" s="1095"/>
      <c r="BU123" s="1095"/>
      <c r="BV123" s="1095"/>
      <c r="BW123" s="1095"/>
      <c r="BX123" s="1095"/>
      <c r="BY123" s="1095"/>
      <c r="BZ123" s="1095"/>
      <c r="CA123" s="1095"/>
      <c r="CB123" s="1095"/>
      <c r="CC123" s="1095"/>
      <c r="CD123" s="1095"/>
      <c r="CE123" s="1095"/>
      <c r="CF123" s="1095"/>
      <c r="CG123" s="1095"/>
      <c r="CH123" s="1095"/>
      <c r="CI123" s="1095"/>
      <c r="CJ123" s="1095"/>
      <c r="CK123" s="1095"/>
      <c r="CL123" s="1095"/>
      <c r="CM123" s="1095"/>
      <c r="CN123" s="1095"/>
      <c r="CO123" s="1095"/>
      <c r="CP123" s="1095"/>
      <c r="CQ123" s="1095"/>
      <c r="CR123" s="1095"/>
      <c r="CS123" s="1095"/>
      <c r="CT123" s="1095"/>
      <c r="CU123" s="1095"/>
      <c r="CV123" s="1095"/>
      <c r="CW123" s="1095"/>
      <c r="CX123" s="1095"/>
      <c r="CY123" s="1095"/>
      <c r="CZ123" s="1095"/>
      <c r="DA123" s="1095"/>
      <c r="DB123" s="1095"/>
      <c r="DC123" s="1095"/>
      <c r="DD123" s="1095"/>
      <c r="DE123" s="1095"/>
      <c r="DF123" s="1095"/>
      <c r="DG123" s="1095"/>
      <c r="DH123" s="1095"/>
      <c r="DI123" s="1095"/>
      <c r="DJ123" s="1095"/>
      <c r="DK123" s="1095"/>
      <c r="DL123" s="1095"/>
      <c r="DM123" s="1095"/>
      <c r="DN123" s="1095"/>
      <c r="DO123" s="1095"/>
      <c r="DP123" s="1095"/>
      <c r="DQ123" s="1095"/>
      <c r="DR123" s="1095"/>
      <c r="DS123" s="1095"/>
      <c r="DT123" s="1095"/>
    </row>
    <row r="124" spans="18:124">
      <c r="R124" s="1095"/>
    </row>
    <row r="125" spans="18:124">
      <c r="R125" s="1095"/>
    </row>
    <row r="126" spans="18:124">
      <c r="R126" s="1095"/>
    </row>
    <row r="127" spans="18:124">
      <c r="R127" s="1095"/>
    </row>
    <row r="128" spans="18:124">
      <c r="R128" s="1095"/>
    </row>
    <row r="129" spans="18:18">
      <c r="R129" s="1095"/>
    </row>
    <row r="130" spans="18:18">
      <c r="R130" s="1095"/>
    </row>
    <row r="131" spans="18:18">
      <c r="R131" s="1095"/>
    </row>
    <row r="132" spans="18:18">
      <c r="R132" s="1095"/>
    </row>
    <row r="133" spans="18:18">
      <c r="R133" s="1095"/>
    </row>
    <row r="134" spans="18:18">
      <c r="R134" s="1095"/>
    </row>
    <row r="135" spans="18:18">
      <c r="R135" s="1095"/>
    </row>
    <row r="136" spans="18:18">
      <c r="R136" s="1095"/>
    </row>
    <row r="137" spans="18:18">
      <c r="R137" s="1095"/>
    </row>
    <row r="138" spans="18:18">
      <c r="R138" s="1095"/>
    </row>
    <row r="139" spans="18:18">
      <c r="R139" s="1095"/>
    </row>
    <row r="140" spans="18:18">
      <c r="R140" s="1095"/>
    </row>
    <row r="141" spans="18:18">
      <c r="R141" s="1095"/>
    </row>
    <row r="142" spans="18:18">
      <c r="R142" s="1095"/>
    </row>
    <row r="143" spans="18:18">
      <c r="R143" s="1095"/>
    </row>
    <row r="144" spans="18:18">
      <c r="R144" s="1095"/>
    </row>
    <row r="145" spans="18:18">
      <c r="R145" s="1095"/>
    </row>
    <row r="146" spans="18:18">
      <c r="R146" s="1095"/>
    </row>
    <row r="147" spans="18:18">
      <c r="R147" s="1095"/>
    </row>
    <row r="148" spans="18:18">
      <c r="R148" s="1095"/>
    </row>
    <row r="149" spans="18:18">
      <c r="R149" s="1095"/>
    </row>
    <row r="150" spans="18:18">
      <c r="R150" s="1095"/>
    </row>
    <row r="151" spans="18:18">
      <c r="R151" s="1095"/>
    </row>
    <row r="152" spans="18:18">
      <c r="R152" s="1095"/>
    </row>
    <row r="153" spans="18:18">
      <c r="R153" s="1095"/>
    </row>
    <row r="154" spans="18:18">
      <c r="R154" s="1095"/>
    </row>
    <row r="155" spans="18:18">
      <c r="R155" s="1095"/>
    </row>
    <row r="156" spans="18:18">
      <c r="R156" s="1095"/>
    </row>
    <row r="157" spans="18:18">
      <c r="R157" s="1095"/>
    </row>
    <row r="158" spans="18:18">
      <c r="R158" s="1095"/>
    </row>
    <row r="159" spans="18:18">
      <c r="R159" s="1095"/>
    </row>
    <row r="160" spans="18:18">
      <c r="R160" s="1095"/>
    </row>
    <row r="161" spans="18:18">
      <c r="R161" s="1095"/>
    </row>
    <row r="162" spans="18:18">
      <c r="R162" s="1095"/>
    </row>
    <row r="163" spans="18:18">
      <c r="R163" s="1095"/>
    </row>
    <row r="164" spans="18:18">
      <c r="R164" s="1095"/>
    </row>
    <row r="165" spans="18:18">
      <c r="R165" s="1095"/>
    </row>
    <row r="166" spans="18:18">
      <c r="R166" s="1095"/>
    </row>
    <row r="167" spans="18:18">
      <c r="R167" s="1095"/>
    </row>
    <row r="168" spans="18:18">
      <c r="R168" s="1095"/>
    </row>
    <row r="169" spans="18:18">
      <c r="R169" s="1095"/>
    </row>
    <row r="170" spans="18:18">
      <c r="R170" s="1095"/>
    </row>
    <row r="171" spans="18:18">
      <c r="R171" s="1095"/>
    </row>
    <row r="172" spans="18:18">
      <c r="R172" s="1095"/>
    </row>
    <row r="173" spans="18:18">
      <c r="R173" s="1095"/>
    </row>
    <row r="174" spans="18:18">
      <c r="R174" s="1095"/>
    </row>
    <row r="175" spans="18:18">
      <c r="R175" s="1095"/>
    </row>
    <row r="176" spans="18:18">
      <c r="R176" s="1095"/>
    </row>
    <row r="177" spans="18:18">
      <c r="R177" s="1095"/>
    </row>
    <row r="178" spans="18:18">
      <c r="R178" s="1095"/>
    </row>
    <row r="179" spans="18:18">
      <c r="R179" s="1095"/>
    </row>
    <row r="180" spans="18:18">
      <c r="R180" s="1095"/>
    </row>
    <row r="181" spans="18:18">
      <c r="R181" s="1095"/>
    </row>
    <row r="182" spans="18:18">
      <c r="R182" s="1095"/>
    </row>
    <row r="183" spans="18:18">
      <c r="R183" s="1095"/>
    </row>
    <row r="184" spans="18:18">
      <c r="R184" s="1095"/>
    </row>
    <row r="185" spans="18:18">
      <c r="R185" s="1095"/>
    </row>
    <row r="186" spans="18:18">
      <c r="R186" s="1095"/>
    </row>
    <row r="187" spans="18:18">
      <c r="R187" s="1095"/>
    </row>
    <row r="188" spans="18:18">
      <c r="R188" s="1095"/>
    </row>
    <row r="189" spans="18:18">
      <c r="R189" s="1095"/>
    </row>
    <row r="190" spans="18:18">
      <c r="R190" s="1095"/>
    </row>
    <row r="191" spans="18:18">
      <c r="R191" s="1095"/>
    </row>
    <row r="192" spans="18:18">
      <c r="R192" s="1095"/>
    </row>
    <row r="193" spans="18:18">
      <c r="R193" s="1095"/>
    </row>
    <row r="194" spans="18:18">
      <c r="R194" s="1095"/>
    </row>
    <row r="195" spans="18:18">
      <c r="R195" s="1095"/>
    </row>
    <row r="196" spans="18:18">
      <c r="R196" s="1095"/>
    </row>
    <row r="197" spans="18:18">
      <c r="R197" s="1095"/>
    </row>
    <row r="198" spans="18:18">
      <c r="R198" s="1095"/>
    </row>
    <row r="199" spans="18:18">
      <c r="R199" s="1095"/>
    </row>
    <row r="200" spans="18:18">
      <c r="R200" s="1095"/>
    </row>
    <row r="201" spans="18:18">
      <c r="R201" s="1095"/>
    </row>
    <row r="202" spans="18:18">
      <c r="R202" s="1095"/>
    </row>
    <row r="203" spans="18:18">
      <c r="R203" s="1095"/>
    </row>
    <row r="204" spans="18:18">
      <c r="R204" s="1095"/>
    </row>
    <row r="205" spans="18:18">
      <c r="R205" s="1095"/>
    </row>
    <row r="206" spans="18:18">
      <c r="R206" s="1095"/>
    </row>
    <row r="207" spans="18:18">
      <c r="R207" s="1095"/>
    </row>
    <row r="208" spans="18:18">
      <c r="R208" s="1095"/>
    </row>
    <row r="209" spans="18:18">
      <c r="R209" s="1095"/>
    </row>
    <row r="210" spans="18:18">
      <c r="R210" s="1095"/>
    </row>
    <row r="211" spans="18:18">
      <c r="R211" s="1095"/>
    </row>
    <row r="212" spans="18:18">
      <c r="R212" s="1095"/>
    </row>
    <row r="213" spans="18:18">
      <c r="R213" s="1095"/>
    </row>
    <row r="214" spans="18:18">
      <c r="R214" s="1095"/>
    </row>
    <row r="215" spans="18:18">
      <c r="R215" s="1095"/>
    </row>
    <row r="216" spans="18:18">
      <c r="R216" s="1095"/>
    </row>
    <row r="217" spans="18:18">
      <c r="R217" s="1095"/>
    </row>
    <row r="218" spans="18:18">
      <c r="R218" s="1095"/>
    </row>
    <row r="219" spans="18:18">
      <c r="R219" s="1095"/>
    </row>
    <row r="220" spans="18:18">
      <c r="R220" s="1095"/>
    </row>
    <row r="221" spans="18:18">
      <c r="R221" s="1095"/>
    </row>
    <row r="222" spans="18:18">
      <c r="R222" s="1095"/>
    </row>
    <row r="223" spans="18:18">
      <c r="R223" s="1095"/>
    </row>
    <row r="224" spans="18:18">
      <c r="R224" s="1095"/>
    </row>
    <row r="225" spans="18:18">
      <c r="R225" s="1095"/>
    </row>
    <row r="226" spans="18:18">
      <c r="R226" s="1095"/>
    </row>
    <row r="227" spans="18:18">
      <c r="R227" s="1095"/>
    </row>
    <row r="228" spans="18:18">
      <c r="R228" s="1095"/>
    </row>
    <row r="229" spans="18:18">
      <c r="R229" s="1095"/>
    </row>
    <row r="230" spans="18:18">
      <c r="R230" s="1095"/>
    </row>
    <row r="231" spans="18:18">
      <c r="R231" s="1095"/>
    </row>
    <row r="232" spans="18:18">
      <c r="R232" s="1095"/>
    </row>
    <row r="233" spans="18:18">
      <c r="R233" s="1095"/>
    </row>
    <row r="234" spans="18:18">
      <c r="R234" s="1095"/>
    </row>
    <row r="235" spans="18:18">
      <c r="R235" s="1095"/>
    </row>
    <row r="236" spans="18:18">
      <c r="R236" s="1095"/>
    </row>
    <row r="237" spans="18:18">
      <c r="R237" s="1095"/>
    </row>
    <row r="238" spans="18:18">
      <c r="R238" s="1095"/>
    </row>
    <row r="239" spans="18:18">
      <c r="R239" s="1095"/>
    </row>
    <row r="240" spans="18:18">
      <c r="R240" s="1095"/>
    </row>
    <row r="241" spans="18:18">
      <c r="R241" s="1095"/>
    </row>
    <row r="242" spans="18:18">
      <c r="R242" s="1095"/>
    </row>
    <row r="243" spans="18:18">
      <c r="R243" s="1095"/>
    </row>
    <row r="244" spans="18:18">
      <c r="R244" s="1095"/>
    </row>
    <row r="245" spans="18:18">
      <c r="R245" s="1095"/>
    </row>
    <row r="246" spans="18:18">
      <c r="R246" s="1095"/>
    </row>
    <row r="247" spans="18:18">
      <c r="R247" s="1095"/>
    </row>
    <row r="248" spans="18:18">
      <c r="R248" s="1095"/>
    </row>
    <row r="249" spans="18:18">
      <c r="R249" s="1095"/>
    </row>
    <row r="250" spans="18:18">
      <c r="R250" s="1095"/>
    </row>
    <row r="251" spans="18:18">
      <c r="R251" s="1095"/>
    </row>
    <row r="252" spans="18:18">
      <c r="R252" s="1095"/>
    </row>
    <row r="253" spans="18:18">
      <c r="R253" s="1095"/>
    </row>
    <row r="254" spans="18:18">
      <c r="R254" s="1095"/>
    </row>
    <row r="255" spans="18:18">
      <c r="R255" s="1095"/>
    </row>
    <row r="256" spans="18:18">
      <c r="R256" s="1095"/>
    </row>
    <row r="257" spans="18:18">
      <c r="R257" s="1095"/>
    </row>
    <row r="258" spans="18:18">
      <c r="R258" s="1095"/>
    </row>
    <row r="259" spans="18:18">
      <c r="R259" s="1095"/>
    </row>
    <row r="260" spans="18:18">
      <c r="R260" s="1095"/>
    </row>
    <row r="261" spans="18:18">
      <c r="R261" s="1095"/>
    </row>
    <row r="262" spans="18:18">
      <c r="R262" s="1095"/>
    </row>
    <row r="263" spans="18:18">
      <c r="R263" s="1095"/>
    </row>
    <row r="264" spans="18:18">
      <c r="R264" s="1095"/>
    </row>
    <row r="265" spans="18:18">
      <c r="R265" s="1095"/>
    </row>
    <row r="266" spans="18:18">
      <c r="R266" s="1095"/>
    </row>
    <row r="267" spans="18:18">
      <c r="R267" s="1095"/>
    </row>
    <row r="268" spans="18:18">
      <c r="R268" s="1095"/>
    </row>
    <row r="269" spans="18:18">
      <c r="R269" s="1095"/>
    </row>
    <row r="270" spans="18:18">
      <c r="R270" s="1095"/>
    </row>
    <row r="271" spans="18:18">
      <c r="R271" s="1095"/>
    </row>
    <row r="272" spans="18:18">
      <c r="R272" s="1095"/>
    </row>
    <row r="273" spans="18:18">
      <c r="R273" s="1095"/>
    </row>
    <row r="274" spans="18:18">
      <c r="R274" s="1095"/>
    </row>
    <row r="275" spans="18:18">
      <c r="R275" s="1095"/>
    </row>
    <row r="276" spans="18:18">
      <c r="R276" s="1095"/>
    </row>
    <row r="277" spans="18:18">
      <c r="R277" s="1095"/>
    </row>
    <row r="278" spans="18:18">
      <c r="R278" s="1095"/>
    </row>
    <row r="279" spans="18:18">
      <c r="R279" s="1095"/>
    </row>
    <row r="280" spans="18:18">
      <c r="R280" s="1095"/>
    </row>
    <row r="281" spans="18:18">
      <c r="R281" s="1095"/>
    </row>
    <row r="282" spans="18:18">
      <c r="R282" s="1095"/>
    </row>
    <row r="283" spans="18:18">
      <c r="R283" s="1095"/>
    </row>
    <row r="284" spans="18:18">
      <c r="R284" s="1095"/>
    </row>
    <row r="285" spans="18:18">
      <c r="R285" s="1095"/>
    </row>
    <row r="286" spans="18:18">
      <c r="R286" s="1095"/>
    </row>
    <row r="287" spans="18:18">
      <c r="R287" s="1095"/>
    </row>
    <row r="288" spans="18:18">
      <c r="R288" s="1095"/>
    </row>
    <row r="289" spans="18:18">
      <c r="R289" s="1095"/>
    </row>
    <row r="290" spans="18:18">
      <c r="R290" s="1095"/>
    </row>
    <row r="291" spans="18:18">
      <c r="R291" s="1095"/>
    </row>
    <row r="292" spans="18:18">
      <c r="R292" s="1095"/>
    </row>
    <row r="293" spans="18:18">
      <c r="R293" s="1095"/>
    </row>
    <row r="294" spans="18:18">
      <c r="R294" s="1095"/>
    </row>
    <row r="295" spans="18:18">
      <c r="R295" s="1095"/>
    </row>
    <row r="296" spans="18:18">
      <c r="R296" s="1095"/>
    </row>
    <row r="297" spans="18:18">
      <c r="R297" s="1095"/>
    </row>
    <row r="298" spans="18:18">
      <c r="R298" s="1095"/>
    </row>
    <row r="299" spans="18:18">
      <c r="R299" s="1095"/>
    </row>
    <row r="300" spans="18:18">
      <c r="R300" s="1095"/>
    </row>
    <row r="301" spans="18:18">
      <c r="R301" s="1095"/>
    </row>
    <row r="302" spans="18:18">
      <c r="R302" s="1095"/>
    </row>
    <row r="303" spans="18:18">
      <c r="R303" s="1095"/>
    </row>
    <row r="304" spans="18:18">
      <c r="R304" s="1095"/>
    </row>
    <row r="305" spans="18:18">
      <c r="R305" s="1095"/>
    </row>
    <row r="306" spans="18:18">
      <c r="R306" s="1095"/>
    </row>
    <row r="307" spans="18:18">
      <c r="R307" s="1095"/>
    </row>
    <row r="308" spans="18:18">
      <c r="R308" s="1095"/>
    </row>
    <row r="309" spans="18:18">
      <c r="R309" s="1095"/>
    </row>
    <row r="310" spans="18:18">
      <c r="R310" s="1095"/>
    </row>
    <row r="311" spans="18:18">
      <c r="R311" s="1095"/>
    </row>
    <row r="312" spans="18:18">
      <c r="R312" s="1095"/>
    </row>
    <row r="313" spans="18:18">
      <c r="R313" s="1095"/>
    </row>
    <row r="314" spans="18:18">
      <c r="R314" s="1095"/>
    </row>
    <row r="315" spans="18:18">
      <c r="R315" s="1095"/>
    </row>
    <row r="316" spans="18:18">
      <c r="R316" s="1095"/>
    </row>
    <row r="317" spans="18:18">
      <c r="R317" s="1095"/>
    </row>
    <row r="318" spans="18:18">
      <c r="R318" s="1095"/>
    </row>
    <row r="319" spans="18:18">
      <c r="R319" s="1095"/>
    </row>
    <row r="320" spans="18:18">
      <c r="R320" s="1095"/>
    </row>
    <row r="321" spans="18:18">
      <c r="R321" s="1095"/>
    </row>
    <row r="322" spans="18:18">
      <c r="R322" s="1095"/>
    </row>
    <row r="323" spans="18:18">
      <c r="R323" s="1095"/>
    </row>
    <row r="324" spans="18:18">
      <c r="R324" s="1095"/>
    </row>
    <row r="325" spans="18:18">
      <c r="R325" s="1095"/>
    </row>
    <row r="326" spans="18:18">
      <c r="R326" s="1095"/>
    </row>
    <row r="327" spans="18:18">
      <c r="R327" s="1095"/>
    </row>
    <row r="328" spans="18:18">
      <c r="R328" s="1095"/>
    </row>
    <row r="329" spans="18:18">
      <c r="R329" s="1095"/>
    </row>
    <row r="330" spans="18:18">
      <c r="R330" s="1095"/>
    </row>
    <row r="331" spans="18:18">
      <c r="R331" s="1095"/>
    </row>
  </sheetData>
  <mergeCells count="3">
    <mergeCell ref="A5:A7"/>
    <mergeCell ref="B5:B7"/>
    <mergeCell ref="Q5:Q7"/>
  </mergeCells>
  <hyperlinks>
    <hyperlink ref="A66" location="Inhaltsverzeichnis!A1" display="Zurück zum Inhaltsverzeichnis"/>
  </hyperlinks>
  <printOptions gridLinesSet="0"/>
  <pageMargins left="0.78740157480314965" right="0.78740157480314965" top="0.19685039370078741" bottom="0.19685039370078741" header="0.19685039370078741" footer="0.19685039370078741"/>
  <pageSetup paperSize="9" scale="71" orientation="portrait" horizontalDpi="1200" verticalDpi="1200" r:id="rId1"/>
  <headerFooter alignWithMargins="0">
    <oddFooter>&amp;R&amp;F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P79"/>
  <sheetViews>
    <sheetView showGridLines="0" topLeftCell="A40" zoomScale="130" zoomScaleNormal="130" workbookViewId="0">
      <selection activeCell="A79" sqref="A79"/>
    </sheetView>
  </sheetViews>
  <sheetFormatPr baseColWidth="10" defaultColWidth="11.42578125" defaultRowHeight="12.75"/>
  <cols>
    <col min="1" max="1" width="19" style="74" customWidth="1"/>
    <col min="2" max="2" width="6.7109375" style="74" customWidth="1"/>
    <col min="3" max="3" width="10.7109375" style="74" customWidth="1"/>
    <col min="4" max="15" width="7.5703125" style="74" customWidth="1"/>
    <col min="16" max="16384" width="11.42578125" style="74"/>
  </cols>
  <sheetData>
    <row r="1" spans="1:16" ht="15" customHeight="1">
      <c r="A1" s="537" t="s">
        <v>1843</v>
      </c>
      <c r="B1" s="384"/>
      <c r="C1" s="384"/>
      <c r="D1" s="384"/>
      <c r="E1" s="384"/>
      <c r="F1" s="384"/>
      <c r="G1" s="384"/>
      <c r="H1" s="384"/>
      <c r="I1" s="384"/>
      <c r="J1" s="384"/>
      <c r="K1" s="384"/>
      <c r="L1" s="384"/>
      <c r="M1" s="384"/>
      <c r="N1" s="384"/>
      <c r="O1" s="384"/>
    </row>
    <row r="2" spans="1:16" ht="13.5" customHeight="1">
      <c r="A2" s="381" t="s">
        <v>1842</v>
      </c>
      <c r="B2" s="383"/>
      <c r="C2" s="383"/>
      <c r="D2" s="383"/>
      <c r="E2" s="383"/>
      <c r="F2" s="383"/>
      <c r="G2" s="383"/>
      <c r="H2" s="383"/>
      <c r="I2" s="383"/>
      <c r="J2" s="383"/>
      <c r="K2" s="383"/>
      <c r="L2" s="383"/>
      <c r="M2" s="383"/>
      <c r="N2" s="383"/>
      <c r="O2" s="383"/>
    </row>
    <row r="3" spans="1:16" ht="14.25" customHeight="1">
      <c r="A3" s="381" t="s">
        <v>1841</v>
      </c>
      <c r="B3" s="381"/>
      <c r="C3" s="381"/>
      <c r="D3" s="381"/>
      <c r="E3" s="381"/>
      <c r="F3" s="381"/>
      <c r="G3" s="381"/>
      <c r="H3" s="381"/>
      <c r="I3" s="381"/>
      <c r="J3" s="381"/>
      <c r="K3" s="381"/>
      <c r="L3" s="381"/>
      <c r="M3" s="381"/>
      <c r="N3" s="381"/>
      <c r="O3" s="381"/>
    </row>
    <row r="4" spans="1:16" ht="12" customHeight="1">
      <c r="A4" s="941" t="s">
        <v>1397</v>
      </c>
      <c r="B4" s="1456" t="s">
        <v>180</v>
      </c>
      <c r="C4" s="1455" t="s">
        <v>1333</v>
      </c>
      <c r="D4" s="1454" t="s">
        <v>173</v>
      </c>
      <c r="E4" s="1452" t="s">
        <v>172</v>
      </c>
      <c r="F4" s="940" t="s">
        <v>171</v>
      </c>
      <c r="G4" s="1453" t="s">
        <v>170</v>
      </c>
      <c r="H4" s="1453" t="s">
        <v>169</v>
      </c>
      <c r="I4" s="1453" t="s">
        <v>168</v>
      </c>
      <c r="J4" s="1453" t="s">
        <v>179</v>
      </c>
      <c r="K4" s="1453" t="s">
        <v>178</v>
      </c>
      <c r="L4" s="1453" t="s">
        <v>238</v>
      </c>
      <c r="M4" s="1453" t="s">
        <v>176</v>
      </c>
      <c r="N4" s="1452" t="s">
        <v>175</v>
      </c>
      <c r="O4" s="1089" t="s">
        <v>174</v>
      </c>
    </row>
    <row r="5" spans="1:16" s="194" customFormat="1" ht="10.5" customHeight="1">
      <c r="A5" s="941" t="s">
        <v>1834</v>
      </c>
      <c r="B5" s="1430" t="s">
        <v>1828</v>
      </c>
      <c r="C5" s="1428">
        <v>2022</v>
      </c>
      <c r="D5" s="1449">
        <v>2138</v>
      </c>
      <c r="E5" s="1449">
        <v>2136</v>
      </c>
      <c r="F5" s="1449">
        <v>2139</v>
      </c>
      <c r="G5" s="1449">
        <v>2132</v>
      </c>
      <c r="H5" s="1449">
        <v>2147</v>
      </c>
      <c r="I5" s="1449">
        <v>2145</v>
      </c>
      <c r="J5" s="1449">
        <v>2153</v>
      </c>
      <c r="K5" s="1449">
        <v>2160</v>
      </c>
      <c r="L5" s="1449">
        <v>2151</v>
      </c>
      <c r="M5" s="1449">
        <v>2144</v>
      </c>
      <c r="N5" s="1449">
        <v>2139</v>
      </c>
      <c r="O5" s="1449">
        <v>2145</v>
      </c>
      <c r="P5" s="1451"/>
    </row>
    <row r="6" spans="1:16" s="194" customFormat="1" ht="10.5" customHeight="1">
      <c r="A6" s="941" t="s">
        <v>1834</v>
      </c>
      <c r="B6" s="1430" t="s">
        <v>1828</v>
      </c>
      <c r="C6" s="1423" t="s">
        <v>1840</v>
      </c>
      <c r="D6" s="1449">
        <v>2154</v>
      </c>
      <c r="E6" s="1449">
        <v>2152</v>
      </c>
      <c r="F6" s="1449">
        <v>2147</v>
      </c>
      <c r="G6" s="1449">
        <v>2142</v>
      </c>
      <c r="H6" s="1449">
        <v>2146</v>
      </c>
      <c r="I6" s="1449">
        <v>2158</v>
      </c>
      <c r="J6" s="1449">
        <v>2171</v>
      </c>
      <c r="K6" s="1449">
        <v>2159</v>
      </c>
      <c r="L6" s="1449">
        <v>2164</v>
      </c>
      <c r="M6" s="1449">
        <v>2156</v>
      </c>
      <c r="N6" s="1445">
        <v>2153</v>
      </c>
      <c r="O6" s="1445">
        <v>2159</v>
      </c>
      <c r="P6" s="1451"/>
    </row>
    <row r="7" spans="1:16" s="194" customFormat="1" ht="10.5" customHeight="1">
      <c r="A7" s="941" t="s">
        <v>1833</v>
      </c>
      <c r="B7" s="1430" t="s">
        <v>1828</v>
      </c>
      <c r="C7" s="1428">
        <f t="shared" ref="C7:C16" si="0">C5</f>
        <v>2022</v>
      </c>
      <c r="D7" s="1436">
        <v>52109280</v>
      </c>
      <c r="E7" s="1436">
        <v>51807193</v>
      </c>
      <c r="F7" s="1436">
        <v>52284397</v>
      </c>
      <c r="G7" s="1436">
        <v>52155991</v>
      </c>
      <c r="H7" s="1436">
        <v>52326319</v>
      </c>
      <c r="I7" s="1436">
        <v>52280747</v>
      </c>
      <c r="J7" s="1436">
        <v>52389256</v>
      </c>
      <c r="K7" s="1436">
        <v>52503739</v>
      </c>
      <c r="L7" s="1436">
        <v>52492700</v>
      </c>
      <c r="M7" s="1436">
        <v>52669200</v>
      </c>
      <c r="N7" s="1436">
        <v>51865495</v>
      </c>
      <c r="O7" s="1436">
        <v>52101313</v>
      </c>
      <c r="P7" s="1451"/>
    </row>
    <row r="8" spans="1:16" ht="10.5" customHeight="1">
      <c r="A8" s="941" t="s">
        <v>1833</v>
      </c>
      <c r="B8" s="1430" t="s">
        <v>1828</v>
      </c>
      <c r="C8" s="1423" t="str">
        <f t="shared" si="0"/>
        <v xml:space="preserve">    2023 v  </v>
      </c>
      <c r="D8" s="1436">
        <v>52088519</v>
      </c>
      <c r="E8" s="1436">
        <v>52440676</v>
      </c>
      <c r="F8" s="1436">
        <v>52366566</v>
      </c>
      <c r="G8" s="1436">
        <v>52352825</v>
      </c>
      <c r="H8" s="1436">
        <v>52466768</v>
      </c>
      <c r="I8" s="1436">
        <v>52590323</v>
      </c>
      <c r="J8" s="1436">
        <v>52782915</v>
      </c>
      <c r="K8" s="1436">
        <v>52691946</v>
      </c>
      <c r="L8" s="1436">
        <v>52733035</v>
      </c>
      <c r="M8" s="1435">
        <v>52680590</v>
      </c>
      <c r="N8" s="1435">
        <v>52727104</v>
      </c>
      <c r="O8" s="1435">
        <v>52753911</v>
      </c>
      <c r="P8" s="1450"/>
    </row>
    <row r="9" spans="1:16" ht="10.5" customHeight="1">
      <c r="A9" s="941" t="s">
        <v>1832</v>
      </c>
      <c r="B9" s="1430" t="s">
        <v>1828</v>
      </c>
      <c r="C9" s="1428">
        <f t="shared" si="0"/>
        <v>2022</v>
      </c>
      <c r="D9" s="1436">
        <v>44088468</v>
      </c>
      <c r="E9" s="1436">
        <v>45864557</v>
      </c>
      <c r="F9" s="1436">
        <v>46158037</v>
      </c>
      <c r="G9" s="1436">
        <v>44515806</v>
      </c>
      <c r="H9" s="1436">
        <v>44443884</v>
      </c>
      <c r="I9" s="1436">
        <v>43706360</v>
      </c>
      <c r="J9" s="1436">
        <v>43274105</v>
      </c>
      <c r="K9" s="1436">
        <v>43762832</v>
      </c>
      <c r="L9" s="1436">
        <v>44043762</v>
      </c>
      <c r="M9" s="1436">
        <v>44357114</v>
      </c>
      <c r="N9" s="1436">
        <v>44257351</v>
      </c>
      <c r="O9" s="1436">
        <v>43313943</v>
      </c>
      <c r="P9" s="1450"/>
    </row>
    <row r="10" spans="1:16" ht="10.5" customHeight="1">
      <c r="A10" s="941" t="s">
        <v>1832</v>
      </c>
      <c r="B10" s="1430" t="s">
        <v>1828</v>
      </c>
      <c r="C10" s="1423" t="str">
        <f t="shared" si="0"/>
        <v xml:space="preserve">    2023 v  </v>
      </c>
      <c r="D10" s="1436">
        <v>43699099</v>
      </c>
      <c r="E10" s="1436">
        <v>44842449</v>
      </c>
      <c r="F10" s="1436">
        <v>44586647</v>
      </c>
      <c r="G10" s="1436">
        <v>42986168</v>
      </c>
      <c r="H10" s="1435">
        <v>43242339</v>
      </c>
      <c r="I10" s="1436">
        <v>43952570</v>
      </c>
      <c r="J10" s="1436">
        <v>44169587</v>
      </c>
      <c r="K10" s="1436">
        <v>44005792</v>
      </c>
      <c r="L10" s="1436">
        <v>44509245</v>
      </c>
      <c r="M10" s="1435">
        <v>45107528</v>
      </c>
      <c r="N10" s="1435">
        <v>45620586</v>
      </c>
      <c r="O10" s="1435">
        <v>45426864</v>
      </c>
      <c r="P10" s="1450"/>
    </row>
    <row r="11" spans="1:16" ht="10.5" customHeight="1">
      <c r="A11" s="941" t="s">
        <v>1831</v>
      </c>
      <c r="B11" s="1434" t="s">
        <v>1830</v>
      </c>
      <c r="C11" s="1428">
        <f t="shared" si="0"/>
        <v>2022</v>
      </c>
      <c r="D11" s="1436">
        <v>1124608</v>
      </c>
      <c r="E11" s="1436">
        <v>1043790</v>
      </c>
      <c r="F11" s="1436">
        <v>1193901</v>
      </c>
      <c r="G11" s="1436">
        <v>1130209</v>
      </c>
      <c r="H11" s="1436">
        <v>1112126</v>
      </c>
      <c r="I11" s="1436">
        <v>1088883</v>
      </c>
      <c r="J11" s="1436">
        <v>1086851</v>
      </c>
      <c r="K11" s="1436">
        <v>1075839</v>
      </c>
      <c r="L11" s="1436">
        <v>1061530</v>
      </c>
      <c r="M11" s="1436">
        <v>1092631</v>
      </c>
      <c r="N11" s="1436">
        <v>1090881</v>
      </c>
      <c r="O11" s="1436">
        <v>1122589</v>
      </c>
      <c r="P11" s="1450"/>
    </row>
    <row r="12" spans="1:16" ht="10.5" customHeight="1">
      <c r="A12" s="941" t="s">
        <v>1831</v>
      </c>
      <c r="B12" s="1434" t="s">
        <v>1830</v>
      </c>
      <c r="C12" s="1423" t="str">
        <f t="shared" si="0"/>
        <v xml:space="preserve">    2023 v  </v>
      </c>
      <c r="D12" s="1436">
        <v>1078286</v>
      </c>
      <c r="E12" s="1436">
        <v>1001519</v>
      </c>
      <c r="F12" s="1436">
        <v>1152077</v>
      </c>
      <c r="G12" s="1436">
        <v>1075547</v>
      </c>
      <c r="H12" s="1436">
        <v>1065693</v>
      </c>
      <c r="I12" s="1436">
        <v>1060370</v>
      </c>
      <c r="J12" s="1436">
        <v>1096637</v>
      </c>
      <c r="K12" s="1436">
        <v>1104791</v>
      </c>
      <c r="L12" s="1436">
        <v>1068936</v>
      </c>
      <c r="M12" s="1435">
        <v>1116925</v>
      </c>
      <c r="N12" s="1435">
        <v>1126634</v>
      </c>
      <c r="O12" s="1435">
        <v>1169494</v>
      </c>
      <c r="P12" s="1450"/>
    </row>
    <row r="13" spans="1:16" ht="10.5" customHeight="1">
      <c r="A13" s="941" t="s">
        <v>1829</v>
      </c>
      <c r="B13" s="1430" t="s">
        <v>1828</v>
      </c>
      <c r="C13" s="1428">
        <f t="shared" si="0"/>
        <v>2022</v>
      </c>
      <c r="D13" s="1426">
        <v>25.8</v>
      </c>
      <c r="E13" s="1425">
        <v>23.3</v>
      </c>
      <c r="F13" s="1425">
        <v>26.1</v>
      </c>
      <c r="G13" s="1425">
        <v>25.6</v>
      </c>
      <c r="H13" s="1426">
        <v>25.1</v>
      </c>
      <c r="I13" s="1425">
        <v>24.7</v>
      </c>
      <c r="J13" s="1425">
        <v>25.1</v>
      </c>
      <c r="K13" s="1425">
        <v>24.8</v>
      </c>
      <c r="L13" s="1425">
        <v>24.3</v>
      </c>
      <c r="M13" s="1425">
        <v>24.8</v>
      </c>
      <c r="N13" s="1425">
        <v>24.7</v>
      </c>
      <c r="O13" s="1425">
        <v>25.7</v>
      </c>
      <c r="P13" s="1450"/>
    </row>
    <row r="14" spans="1:16" ht="10.5" customHeight="1">
      <c r="A14" s="941" t="s">
        <v>1829</v>
      </c>
      <c r="B14" s="1430" t="s">
        <v>1828</v>
      </c>
      <c r="C14" s="1423" t="str">
        <f t="shared" si="0"/>
        <v xml:space="preserve">    2023 v  </v>
      </c>
      <c r="D14" s="1426">
        <v>25</v>
      </c>
      <c r="E14" s="1425">
        <v>22.7</v>
      </c>
      <c r="F14" s="1426">
        <v>26</v>
      </c>
      <c r="G14" s="1425">
        <v>24.7</v>
      </c>
      <c r="H14" s="1426">
        <v>25.2</v>
      </c>
      <c r="I14" s="1425">
        <v>24.4</v>
      </c>
      <c r="J14" s="1426">
        <v>25</v>
      </c>
      <c r="K14" s="1425">
        <v>25.5</v>
      </c>
      <c r="L14" s="1425">
        <v>24.2</v>
      </c>
      <c r="M14" s="1418">
        <v>25.1</v>
      </c>
      <c r="N14" s="1418">
        <v>24.9</v>
      </c>
      <c r="O14" s="1418">
        <v>25.8</v>
      </c>
      <c r="P14" s="1450"/>
    </row>
    <row r="15" spans="1:16" ht="10.5" customHeight="1">
      <c r="A15" s="941" t="s">
        <v>1827</v>
      </c>
      <c r="B15" s="1424" t="s">
        <v>1662</v>
      </c>
      <c r="C15" s="1428">
        <f t="shared" si="0"/>
        <v>2022</v>
      </c>
      <c r="D15" s="1425">
        <v>84.6</v>
      </c>
      <c r="E15" s="1425">
        <v>88.5</v>
      </c>
      <c r="F15" s="1425">
        <v>88.3</v>
      </c>
      <c r="G15" s="1426">
        <v>85.4</v>
      </c>
      <c r="H15" s="1425">
        <v>84.9</v>
      </c>
      <c r="I15" s="1425">
        <v>83.6</v>
      </c>
      <c r="J15" s="1425">
        <v>82.6</v>
      </c>
      <c r="K15" s="1425">
        <v>83.4</v>
      </c>
      <c r="L15" s="1426">
        <v>83.9</v>
      </c>
      <c r="M15" s="1426">
        <v>84.2</v>
      </c>
      <c r="N15" s="1426">
        <v>85.3</v>
      </c>
      <c r="O15" s="1425">
        <v>83.1</v>
      </c>
      <c r="P15" s="1450"/>
    </row>
    <row r="16" spans="1:16" ht="10.5" customHeight="1">
      <c r="A16" s="941" t="s">
        <v>1827</v>
      </c>
      <c r="B16" s="1424" t="s">
        <v>1662</v>
      </c>
      <c r="C16" s="1423" t="str">
        <f t="shared" si="0"/>
        <v xml:space="preserve">    2023 v  </v>
      </c>
      <c r="D16" s="1420">
        <v>83.9</v>
      </c>
      <c r="E16" s="1420">
        <v>85.5</v>
      </c>
      <c r="F16" s="1420">
        <v>85.1</v>
      </c>
      <c r="G16" s="1421">
        <v>82.1</v>
      </c>
      <c r="H16" s="1420">
        <v>82.4</v>
      </c>
      <c r="I16" s="1420">
        <v>83.6</v>
      </c>
      <c r="J16" s="1420">
        <v>83.7</v>
      </c>
      <c r="K16" s="1420">
        <v>83.5</v>
      </c>
      <c r="L16" s="1421">
        <v>84.4</v>
      </c>
      <c r="M16" s="1419">
        <v>85.6</v>
      </c>
      <c r="N16" s="1441">
        <v>86.5</v>
      </c>
      <c r="O16" s="1418">
        <v>86.1</v>
      </c>
      <c r="P16" s="1450"/>
    </row>
    <row r="17" spans="1:16" ht="10.5" customHeight="1">
      <c r="A17" s="366" t="s">
        <v>1839</v>
      </c>
      <c r="B17" s="366"/>
      <c r="C17" s="366"/>
      <c r="D17" s="366"/>
      <c r="E17" s="366"/>
      <c r="F17" s="366"/>
      <c r="G17" s="366"/>
      <c r="H17" s="366"/>
      <c r="I17" s="366"/>
      <c r="J17" s="366"/>
      <c r="K17" s="366"/>
      <c r="L17" s="366"/>
      <c r="M17" s="366"/>
      <c r="N17" s="366"/>
      <c r="O17" s="366"/>
    </row>
    <row r="18" spans="1:16" ht="10.5" customHeight="1">
      <c r="A18" s="941" t="s">
        <v>1834</v>
      </c>
      <c r="B18" s="1430" t="s">
        <v>1828</v>
      </c>
      <c r="C18" s="1428">
        <f>$C$5</f>
        <v>2022</v>
      </c>
      <c r="D18" s="1449">
        <v>1033</v>
      </c>
      <c r="E18" s="1449">
        <v>1030</v>
      </c>
      <c r="F18" s="1449">
        <v>1164</v>
      </c>
      <c r="G18" s="1449">
        <v>1041</v>
      </c>
      <c r="H18" s="1449">
        <v>1034</v>
      </c>
      <c r="I18" s="1449">
        <v>1032</v>
      </c>
      <c r="J18" s="1449">
        <v>1033</v>
      </c>
      <c r="K18" s="1449">
        <v>1041</v>
      </c>
      <c r="L18" s="1449">
        <v>1038</v>
      </c>
      <c r="M18" s="1449">
        <v>1031</v>
      </c>
      <c r="N18" s="1449">
        <v>1029</v>
      </c>
      <c r="O18" s="1449">
        <v>1032</v>
      </c>
    </row>
    <row r="19" spans="1:16" ht="10.5" customHeight="1">
      <c r="A19" s="941" t="s">
        <v>1834</v>
      </c>
      <c r="B19" s="1430" t="s">
        <v>1828</v>
      </c>
      <c r="C19" s="1423" t="str">
        <f>$C$6</f>
        <v xml:space="preserve">    2023 v  </v>
      </c>
      <c r="D19" s="1448">
        <v>1032</v>
      </c>
      <c r="E19" s="1448">
        <v>1026</v>
      </c>
      <c r="F19" s="1448">
        <v>1025</v>
      </c>
      <c r="G19" s="1448">
        <v>1023</v>
      </c>
      <c r="H19" s="1447">
        <v>1025</v>
      </c>
      <c r="I19" s="1447">
        <v>1023</v>
      </c>
      <c r="J19" s="1447">
        <v>1022</v>
      </c>
      <c r="K19" s="1447">
        <v>1017</v>
      </c>
      <c r="L19" s="1447">
        <v>1020</v>
      </c>
      <c r="M19" s="1447">
        <v>1015</v>
      </c>
      <c r="N19" s="1446">
        <v>1013</v>
      </c>
      <c r="O19" s="1446">
        <v>1015</v>
      </c>
      <c r="P19" s="1445"/>
    </row>
    <row r="20" spans="1:16" ht="10.5" customHeight="1">
      <c r="A20" s="941" t="s">
        <v>1833</v>
      </c>
      <c r="B20" s="1430" t="s">
        <v>1828</v>
      </c>
      <c r="C20" s="1428">
        <f t="shared" ref="C20:C29" si="1">C18</f>
        <v>2022</v>
      </c>
      <c r="D20" s="1436">
        <v>31296879</v>
      </c>
      <c r="E20" s="1436">
        <v>31087820</v>
      </c>
      <c r="F20" s="1436">
        <v>34096531</v>
      </c>
      <c r="G20" s="1436">
        <v>31409640</v>
      </c>
      <c r="H20" s="1436">
        <v>31324655</v>
      </c>
      <c r="I20" s="1436">
        <v>31298142</v>
      </c>
      <c r="J20" s="1436">
        <v>31244481</v>
      </c>
      <c r="K20" s="1436">
        <v>31429964</v>
      </c>
      <c r="L20" s="1436">
        <v>31582677</v>
      </c>
      <c r="M20" s="1436">
        <v>31521053</v>
      </c>
      <c r="N20" s="1436">
        <v>31282247</v>
      </c>
      <c r="O20" s="1436">
        <v>31475233</v>
      </c>
    </row>
    <row r="21" spans="1:16" ht="10.5" customHeight="1">
      <c r="A21" s="941" t="s">
        <v>1833</v>
      </c>
      <c r="B21" s="1430" t="s">
        <v>1828</v>
      </c>
      <c r="C21" s="1423" t="str">
        <f t="shared" si="1"/>
        <v xml:space="preserve">    2023 v  </v>
      </c>
      <c r="D21" s="1436">
        <v>31439513</v>
      </c>
      <c r="E21" s="1436">
        <v>31871134</v>
      </c>
      <c r="F21" s="1436">
        <v>31357817</v>
      </c>
      <c r="G21" s="1436">
        <v>31272072</v>
      </c>
      <c r="H21" s="1436">
        <v>31324491</v>
      </c>
      <c r="I21" s="1436">
        <v>31220499</v>
      </c>
      <c r="J21" s="1436">
        <v>31377480</v>
      </c>
      <c r="K21" s="1436">
        <v>31239777</v>
      </c>
      <c r="L21" s="1436">
        <v>31257860</v>
      </c>
      <c r="M21" s="1435">
        <v>31123579</v>
      </c>
      <c r="N21" s="1435">
        <v>31459858</v>
      </c>
      <c r="O21" s="1435">
        <v>31391875</v>
      </c>
    </row>
    <row r="22" spans="1:16" ht="10.5" customHeight="1">
      <c r="A22" s="941" t="s">
        <v>1832</v>
      </c>
      <c r="B22" s="1430" t="s">
        <v>1828</v>
      </c>
      <c r="C22" s="1428">
        <f t="shared" si="1"/>
        <v>2022</v>
      </c>
      <c r="D22" s="1436">
        <v>26161481</v>
      </c>
      <c r="E22" s="1436">
        <v>26941402</v>
      </c>
      <c r="F22" s="1436">
        <v>29672748</v>
      </c>
      <c r="G22" s="1436" t="s">
        <v>1838</v>
      </c>
      <c r="H22" s="1436">
        <v>26134419</v>
      </c>
      <c r="I22" s="1436">
        <v>25693028</v>
      </c>
      <c r="J22" s="1436">
        <v>25514900</v>
      </c>
      <c r="K22" s="1436">
        <v>25745288</v>
      </c>
      <c r="L22" s="1436">
        <v>26070293</v>
      </c>
      <c r="M22" s="1436">
        <v>26427240</v>
      </c>
      <c r="N22" s="1436">
        <v>25843798</v>
      </c>
      <c r="O22" s="1436">
        <v>25287545</v>
      </c>
    </row>
    <row r="23" spans="1:16" ht="10.5" customHeight="1">
      <c r="A23" s="941" t="s">
        <v>1832</v>
      </c>
      <c r="B23" s="1430" t="s">
        <v>1828</v>
      </c>
      <c r="C23" s="1423" t="str">
        <f t="shared" si="1"/>
        <v xml:space="preserve">    2023 v  </v>
      </c>
      <c r="D23" s="1436">
        <v>25623473</v>
      </c>
      <c r="E23" s="1436">
        <v>26499894</v>
      </c>
      <c r="F23" s="1436">
        <v>26228669</v>
      </c>
      <c r="G23" s="1436">
        <v>25044070</v>
      </c>
      <c r="H23" s="1436">
        <v>25209255</v>
      </c>
      <c r="I23" s="1436">
        <v>25858964</v>
      </c>
      <c r="J23" s="1436">
        <v>25648372</v>
      </c>
      <c r="K23" s="1436">
        <v>25644964</v>
      </c>
      <c r="L23" s="1436">
        <v>25946808</v>
      </c>
      <c r="M23" s="1435">
        <v>26281723</v>
      </c>
      <c r="N23" s="1435">
        <v>26632694</v>
      </c>
      <c r="O23" s="1435">
        <v>26519868</v>
      </c>
    </row>
    <row r="24" spans="1:16" ht="10.5" customHeight="1">
      <c r="A24" s="941" t="s">
        <v>1831</v>
      </c>
      <c r="B24" s="1434" t="s">
        <v>1830</v>
      </c>
      <c r="C24" s="1428">
        <f t="shared" si="1"/>
        <v>2022</v>
      </c>
      <c r="D24" s="1436">
        <v>665511</v>
      </c>
      <c r="E24" s="1436">
        <v>613951</v>
      </c>
      <c r="F24" s="1436">
        <v>767798</v>
      </c>
      <c r="G24" s="1436">
        <v>674601</v>
      </c>
      <c r="H24" s="1436">
        <v>658499</v>
      </c>
      <c r="I24" s="1436">
        <v>645137</v>
      </c>
      <c r="J24" s="1436">
        <v>641465</v>
      </c>
      <c r="K24" s="1436">
        <v>635912</v>
      </c>
      <c r="L24" s="1436">
        <v>628113</v>
      </c>
      <c r="M24" s="1436">
        <v>652152</v>
      </c>
      <c r="N24" s="1436">
        <v>647678</v>
      </c>
      <c r="O24" s="1436">
        <v>660667</v>
      </c>
    </row>
    <row r="25" spans="1:16" ht="10.5" customHeight="1">
      <c r="A25" s="941" t="s">
        <v>1831</v>
      </c>
      <c r="B25" s="1434" t="s">
        <v>1830</v>
      </c>
      <c r="C25" s="1423" t="str">
        <f t="shared" si="1"/>
        <v xml:space="preserve">    2023 v  </v>
      </c>
      <c r="D25" s="1436">
        <v>637579</v>
      </c>
      <c r="E25" s="1436">
        <v>594417</v>
      </c>
      <c r="F25" s="1436">
        <v>683889</v>
      </c>
      <c r="G25" s="1436">
        <v>636370</v>
      </c>
      <c r="H25" s="1436">
        <v>625460</v>
      </c>
      <c r="I25" s="1436">
        <v>621043</v>
      </c>
      <c r="J25" s="1436">
        <v>645118</v>
      </c>
      <c r="K25" s="1436">
        <v>646886</v>
      </c>
      <c r="L25" s="1436">
        <v>627464</v>
      </c>
      <c r="M25" s="1435">
        <v>647540</v>
      </c>
      <c r="N25" s="1435">
        <v>662027</v>
      </c>
      <c r="O25" s="1435">
        <v>688532</v>
      </c>
    </row>
    <row r="26" spans="1:16" ht="10.5" customHeight="1">
      <c r="A26" s="941" t="s">
        <v>1829</v>
      </c>
      <c r="B26" s="1430" t="s">
        <v>1828</v>
      </c>
      <c r="C26" s="1428">
        <f t="shared" si="1"/>
        <v>2022</v>
      </c>
      <c r="D26" s="1425">
        <v>25.6</v>
      </c>
      <c r="E26" s="1425">
        <v>23.3</v>
      </c>
      <c r="F26" s="1425">
        <v>27.1</v>
      </c>
      <c r="G26" s="1425">
        <v>25.2</v>
      </c>
      <c r="H26" s="1426">
        <v>25.3</v>
      </c>
      <c r="I26" s="1425">
        <v>24.9</v>
      </c>
      <c r="J26" s="1425">
        <v>25.2</v>
      </c>
      <c r="K26" s="1425">
        <v>24.9</v>
      </c>
      <c r="L26" s="1425">
        <v>24.3</v>
      </c>
      <c r="M26" s="1425">
        <v>24.9</v>
      </c>
      <c r="N26" s="1425">
        <v>24.9</v>
      </c>
      <c r="O26" s="1425">
        <v>25.9</v>
      </c>
    </row>
    <row r="27" spans="1:16" ht="10.5" customHeight="1">
      <c r="A27" s="941" t="s">
        <v>1829</v>
      </c>
      <c r="B27" s="1430" t="s">
        <v>1828</v>
      </c>
      <c r="C27" s="1423" t="str">
        <f t="shared" si="1"/>
        <v xml:space="preserve">    2023 v  </v>
      </c>
      <c r="D27" s="1426">
        <v>25.1</v>
      </c>
      <c r="E27" s="1425">
        <v>22.9</v>
      </c>
      <c r="F27" s="1426">
        <v>26</v>
      </c>
      <c r="G27" s="1425">
        <v>24.8</v>
      </c>
      <c r="H27" s="1426">
        <v>25</v>
      </c>
      <c r="I27" s="1425">
        <v>24.4</v>
      </c>
      <c r="J27" s="1425">
        <v>25.1</v>
      </c>
      <c r="K27" s="1425">
        <v>25.4</v>
      </c>
      <c r="L27" s="1425">
        <v>24.3</v>
      </c>
      <c r="M27" s="1441">
        <v>24.9</v>
      </c>
      <c r="N27" s="1418">
        <v>25.1</v>
      </c>
      <c r="O27" s="1418">
        <v>25.9</v>
      </c>
    </row>
    <row r="28" spans="1:16" ht="10.5" customHeight="1">
      <c r="A28" s="941" t="s">
        <v>1827</v>
      </c>
      <c r="B28" s="1424" t="s">
        <v>1662</v>
      </c>
      <c r="C28" s="1428">
        <f t="shared" si="1"/>
        <v>2022</v>
      </c>
      <c r="D28" s="1425">
        <v>83.6</v>
      </c>
      <c r="E28" s="1425">
        <v>86.7</v>
      </c>
      <c r="F28" s="1426">
        <v>87</v>
      </c>
      <c r="G28" s="1425">
        <v>83.8</v>
      </c>
      <c r="H28" s="1426">
        <v>83.4</v>
      </c>
      <c r="I28" s="1425">
        <v>82.1</v>
      </c>
      <c r="J28" s="1425">
        <v>81.7</v>
      </c>
      <c r="K28" s="1425">
        <v>81.900000000000006</v>
      </c>
      <c r="L28" s="1426">
        <v>82.5</v>
      </c>
      <c r="M28" s="1426">
        <v>83.8</v>
      </c>
      <c r="N28" s="1426">
        <v>82.6</v>
      </c>
      <c r="O28" s="1425">
        <v>80.3</v>
      </c>
    </row>
    <row r="29" spans="1:16" ht="10.5" customHeight="1">
      <c r="A29" s="941" t="s">
        <v>1827</v>
      </c>
      <c r="B29" s="1424" t="s">
        <v>1662</v>
      </c>
      <c r="C29" s="1423" t="str">
        <f t="shared" si="1"/>
        <v xml:space="preserve">    2023 v  </v>
      </c>
      <c r="D29" s="1420">
        <v>81.5</v>
      </c>
      <c r="E29" s="1420">
        <v>83.1</v>
      </c>
      <c r="F29" s="1421">
        <v>83.6</v>
      </c>
      <c r="G29" s="1420">
        <v>80.099999999999994</v>
      </c>
      <c r="H29" s="1421">
        <v>80.5</v>
      </c>
      <c r="I29" s="1420">
        <v>82.8</v>
      </c>
      <c r="J29" s="1420">
        <v>81.7</v>
      </c>
      <c r="K29" s="1420">
        <v>82.1</v>
      </c>
      <c r="L29" s="1421">
        <v>83</v>
      </c>
      <c r="M29" s="1419">
        <v>84.4</v>
      </c>
      <c r="N29" s="1441">
        <v>84.7</v>
      </c>
      <c r="O29" s="1418">
        <v>84.5</v>
      </c>
    </row>
    <row r="30" spans="1:16" ht="10.5" customHeight="1">
      <c r="A30" s="366" t="s">
        <v>1837</v>
      </c>
      <c r="B30" s="1440"/>
      <c r="C30" s="370"/>
      <c r="D30" s="1439"/>
      <c r="E30" s="1438"/>
      <c r="F30" s="1438"/>
      <c r="G30" s="1438"/>
      <c r="H30" s="1438"/>
      <c r="I30" s="1438"/>
      <c r="J30" s="1438"/>
      <c r="K30" s="1438"/>
      <c r="L30" s="1438"/>
      <c r="M30" s="1438"/>
      <c r="N30" s="1438"/>
      <c r="O30" s="1438"/>
    </row>
    <row r="31" spans="1:16" ht="10.5" customHeight="1">
      <c r="A31" s="941" t="s">
        <v>1834</v>
      </c>
      <c r="B31" s="1430" t="s">
        <v>1828</v>
      </c>
      <c r="C31" s="1428">
        <f>$C$5</f>
        <v>2022</v>
      </c>
      <c r="D31" s="1425">
        <v>746</v>
      </c>
      <c r="E31" s="1425">
        <v>746</v>
      </c>
      <c r="F31" s="1425">
        <v>613</v>
      </c>
      <c r="G31" s="1425">
        <v>739</v>
      </c>
      <c r="H31" s="1425">
        <v>756</v>
      </c>
      <c r="I31" s="1425">
        <v>758</v>
      </c>
      <c r="J31" s="1425">
        <v>771</v>
      </c>
      <c r="K31" s="1425">
        <v>769</v>
      </c>
      <c r="L31" s="1425">
        <v>768</v>
      </c>
      <c r="M31" s="1425">
        <v>764</v>
      </c>
      <c r="N31" s="1425">
        <v>766</v>
      </c>
      <c r="O31" s="1425">
        <v>770</v>
      </c>
    </row>
    <row r="32" spans="1:16" ht="10.5" customHeight="1">
      <c r="A32" s="941" t="s">
        <v>1834</v>
      </c>
      <c r="B32" s="1430" t="s">
        <v>1828</v>
      </c>
      <c r="C32" s="1423" t="str">
        <f>$C$6</f>
        <v xml:space="preserve">    2023 v  </v>
      </c>
      <c r="D32" s="1425">
        <v>786</v>
      </c>
      <c r="E32" s="1425">
        <v>781</v>
      </c>
      <c r="F32" s="1425">
        <v>777</v>
      </c>
      <c r="G32" s="1425">
        <v>781</v>
      </c>
      <c r="H32" s="1425">
        <v>783</v>
      </c>
      <c r="I32" s="1425">
        <v>802</v>
      </c>
      <c r="J32" s="1425">
        <v>808</v>
      </c>
      <c r="K32" s="1425">
        <v>811</v>
      </c>
      <c r="L32" s="1425">
        <v>810</v>
      </c>
      <c r="M32" s="1425">
        <v>816</v>
      </c>
      <c r="N32" s="1418">
        <v>811</v>
      </c>
      <c r="O32" s="1418">
        <v>812</v>
      </c>
    </row>
    <row r="33" spans="1:16" ht="10.5" customHeight="1">
      <c r="A33" s="941" t="s">
        <v>1833</v>
      </c>
      <c r="B33" s="1430" t="s">
        <v>1828</v>
      </c>
      <c r="C33" s="1428">
        <f t="shared" ref="C33:C42" si="2">C31</f>
        <v>2022</v>
      </c>
      <c r="D33" s="1436">
        <v>11050220</v>
      </c>
      <c r="E33" s="1436">
        <v>11141139</v>
      </c>
      <c r="F33" s="1436">
        <v>8445821</v>
      </c>
      <c r="G33" s="1436">
        <v>11010806</v>
      </c>
      <c r="H33" s="1436">
        <v>11214943</v>
      </c>
      <c r="I33" s="1436">
        <v>11262244</v>
      </c>
      <c r="J33" s="1436">
        <v>11413020</v>
      </c>
      <c r="K33" s="1436">
        <v>11312740</v>
      </c>
      <c r="L33" s="1436">
        <v>11195747</v>
      </c>
      <c r="M33" s="1436">
        <v>11481142</v>
      </c>
      <c r="N33" s="1436">
        <v>11226100</v>
      </c>
      <c r="O33" s="1436">
        <v>11309010</v>
      </c>
    </row>
    <row r="34" spans="1:16" ht="10.5" customHeight="1">
      <c r="A34" s="941" t="s">
        <v>1833</v>
      </c>
      <c r="B34" s="1430" t="s">
        <v>1828</v>
      </c>
      <c r="C34" s="1423" t="str">
        <f t="shared" si="2"/>
        <v xml:space="preserve">    2023 v  </v>
      </c>
      <c r="D34" s="1436">
        <v>11377880</v>
      </c>
      <c r="E34" s="1436">
        <v>11440446</v>
      </c>
      <c r="F34" s="1436">
        <v>11373817</v>
      </c>
      <c r="G34" s="1436">
        <v>11478695</v>
      </c>
      <c r="H34" s="1436">
        <v>11595076</v>
      </c>
      <c r="I34" s="1436">
        <v>11836394</v>
      </c>
      <c r="J34" s="1436">
        <v>11857715</v>
      </c>
      <c r="K34" s="1436">
        <v>11977315</v>
      </c>
      <c r="L34" s="1436">
        <v>11941207</v>
      </c>
      <c r="M34" s="1435">
        <v>12087674</v>
      </c>
      <c r="N34" s="1435">
        <v>11990267</v>
      </c>
      <c r="O34" s="1435">
        <v>12038883</v>
      </c>
    </row>
    <row r="35" spans="1:16" ht="10.5" customHeight="1">
      <c r="A35" s="941" t="s">
        <v>1832</v>
      </c>
      <c r="B35" s="1430" t="s">
        <v>1828</v>
      </c>
      <c r="C35" s="1428">
        <f t="shared" si="2"/>
        <v>2022</v>
      </c>
      <c r="D35" s="1436">
        <v>9580396</v>
      </c>
      <c r="E35" s="1436">
        <v>10245288</v>
      </c>
      <c r="F35" s="1436">
        <v>7515114</v>
      </c>
      <c r="G35" s="1436">
        <v>9703972</v>
      </c>
      <c r="H35" s="1436">
        <v>9813748</v>
      </c>
      <c r="I35" s="1436">
        <v>9687571</v>
      </c>
      <c r="J35" s="1436">
        <v>9628613</v>
      </c>
      <c r="K35" s="1436">
        <v>9534249</v>
      </c>
      <c r="L35" s="1436">
        <v>9450095</v>
      </c>
      <c r="M35" s="1436">
        <v>9641881</v>
      </c>
      <c r="N35" s="1436">
        <v>9965205</v>
      </c>
      <c r="O35" s="1436">
        <v>9778350</v>
      </c>
    </row>
    <row r="36" spans="1:16" ht="10.5" customHeight="1">
      <c r="A36" s="941" t="s">
        <v>1832</v>
      </c>
      <c r="B36" s="1430" t="s">
        <v>1828</v>
      </c>
      <c r="C36" s="1423" t="str">
        <f t="shared" si="2"/>
        <v xml:space="preserve">    2023 v  </v>
      </c>
      <c r="D36" s="1436">
        <v>10106391</v>
      </c>
      <c r="E36" s="1436">
        <v>10234230</v>
      </c>
      <c r="F36" s="1436">
        <v>9756638</v>
      </c>
      <c r="G36" s="1436">
        <v>9782995</v>
      </c>
      <c r="H36" s="1436">
        <v>10014703</v>
      </c>
      <c r="I36" s="1436">
        <v>10155080</v>
      </c>
      <c r="J36" s="1436">
        <v>10318889</v>
      </c>
      <c r="K36" s="1436">
        <v>10281934</v>
      </c>
      <c r="L36" s="1436">
        <v>10308614</v>
      </c>
      <c r="M36" s="1435">
        <v>10549646</v>
      </c>
      <c r="N36" s="1435">
        <v>10712694</v>
      </c>
      <c r="O36" s="1435">
        <v>10614749</v>
      </c>
    </row>
    <row r="37" spans="1:16" ht="10.5" customHeight="1">
      <c r="A37" s="941" t="s">
        <v>1831</v>
      </c>
      <c r="B37" s="1434" t="s">
        <v>1830</v>
      </c>
      <c r="C37" s="1428">
        <f t="shared" si="2"/>
        <v>2022</v>
      </c>
      <c r="D37" s="1436">
        <v>245485</v>
      </c>
      <c r="E37" s="1436">
        <v>231587</v>
      </c>
      <c r="F37" s="1436">
        <v>204105</v>
      </c>
      <c r="G37" s="1436">
        <v>243844</v>
      </c>
      <c r="H37" s="1436">
        <v>241289</v>
      </c>
      <c r="I37" s="1436">
        <v>239953</v>
      </c>
      <c r="J37" s="1436">
        <v>240550</v>
      </c>
      <c r="K37" s="1436">
        <v>237749</v>
      </c>
      <c r="L37" s="1436">
        <v>229357</v>
      </c>
      <c r="M37" s="1436">
        <v>234548</v>
      </c>
      <c r="N37" s="1436">
        <v>240185</v>
      </c>
      <c r="O37" s="1436">
        <v>252186</v>
      </c>
    </row>
    <row r="38" spans="1:16" ht="10.5" customHeight="1">
      <c r="A38" s="941" t="s">
        <v>1831</v>
      </c>
      <c r="B38" s="1434" t="s">
        <v>1830</v>
      </c>
      <c r="C38" s="1423" t="str">
        <f t="shared" si="2"/>
        <v xml:space="preserve">    2023 v  </v>
      </c>
      <c r="D38" s="1436">
        <v>238414</v>
      </c>
      <c r="E38" s="1436">
        <v>226546</v>
      </c>
      <c r="F38" s="1436">
        <v>253291</v>
      </c>
      <c r="G38" s="1436">
        <v>234804</v>
      </c>
      <c r="H38" s="1436">
        <v>242080</v>
      </c>
      <c r="I38" s="1436">
        <v>248828</v>
      </c>
      <c r="J38" s="1436">
        <v>255745</v>
      </c>
      <c r="K38" s="1436">
        <v>257532</v>
      </c>
      <c r="L38" s="1436">
        <v>249206</v>
      </c>
      <c r="M38" s="1435">
        <v>264308</v>
      </c>
      <c r="N38" s="1435">
        <v>262407</v>
      </c>
      <c r="O38" s="1435">
        <v>275001</v>
      </c>
    </row>
    <row r="39" spans="1:16" ht="10.5" customHeight="1">
      <c r="A39" s="941" t="s">
        <v>1829</v>
      </c>
      <c r="B39" s="1430" t="s">
        <v>1828</v>
      </c>
      <c r="C39" s="1428">
        <f t="shared" si="2"/>
        <v>2022</v>
      </c>
      <c r="D39" s="1425">
        <v>26.1</v>
      </c>
      <c r="E39" s="1425">
        <v>23.4</v>
      </c>
      <c r="F39" s="1425">
        <v>23.5</v>
      </c>
      <c r="G39" s="1426">
        <v>28.3</v>
      </c>
      <c r="H39" s="1425">
        <v>24.8</v>
      </c>
      <c r="I39" s="1425">
        <v>24.6</v>
      </c>
      <c r="J39" s="1425">
        <v>25.1</v>
      </c>
      <c r="K39" s="1425">
        <v>24.9</v>
      </c>
      <c r="L39" s="1425">
        <v>24.3</v>
      </c>
      <c r="M39" s="1425">
        <v>24.8</v>
      </c>
      <c r="N39" s="1426">
        <v>24.6</v>
      </c>
      <c r="O39" s="1426">
        <v>25.6</v>
      </c>
      <c r="P39" s="1444"/>
    </row>
    <row r="40" spans="1:16" ht="10.5" customHeight="1">
      <c r="A40" s="941" t="s">
        <v>1829</v>
      </c>
      <c r="B40" s="1430" t="s">
        <v>1828</v>
      </c>
      <c r="C40" s="1423" t="str">
        <f t="shared" si="2"/>
        <v xml:space="preserve">    2023 v  </v>
      </c>
      <c r="D40" s="1426">
        <v>24.1</v>
      </c>
      <c r="E40" s="1425">
        <v>22.4</v>
      </c>
      <c r="F40" s="1425">
        <v>25.6</v>
      </c>
      <c r="G40" s="1426">
        <v>24.1</v>
      </c>
      <c r="H40" s="1425">
        <v>24.8</v>
      </c>
      <c r="I40" s="1425">
        <v>24.7</v>
      </c>
      <c r="J40" s="1425">
        <v>25.1</v>
      </c>
      <c r="K40" s="1425">
        <v>25.2</v>
      </c>
      <c r="L40" s="1425">
        <v>24.4</v>
      </c>
      <c r="M40" s="1418">
        <v>25.5</v>
      </c>
      <c r="N40" s="1441">
        <v>24.8</v>
      </c>
      <c r="O40" s="1441">
        <v>26</v>
      </c>
    </row>
    <row r="41" spans="1:16" ht="10.5" customHeight="1">
      <c r="A41" s="941" t="s">
        <v>1827</v>
      </c>
      <c r="B41" s="1424" t="s">
        <v>1662</v>
      </c>
      <c r="C41" s="1428">
        <f t="shared" si="2"/>
        <v>2022</v>
      </c>
      <c r="D41" s="1425">
        <v>86.7</v>
      </c>
      <c r="E41" s="1426">
        <v>92</v>
      </c>
      <c r="F41" s="1426">
        <v>89</v>
      </c>
      <c r="G41" s="1425">
        <v>88.1</v>
      </c>
      <c r="H41" s="1425">
        <v>87.5</v>
      </c>
      <c r="I41" s="1426">
        <v>86</v>
      </c>
      <c r="J41" s="1425">
        <v>84.4</v>
      </c>
      <c r="K41" s="1426">
        <v>84.3</v>
      </c>
      <c r="L41" s="1425">
        <v>84.4</v>
      </c>
      <c r="M41" s="1426">
        <v>84</v>
      </c>
      <c r="N41" s="1426">
        <v>88.8</v>
      </c>
      <c r="O41" s="1425">
        <v>86.5</v>
      </c>
    </row>
    <row r="42" spans="1:16" ht="10.5" customHeight="1">
      <c r="A42" s="941" t="s">
        <v>1827</v>
      </c>
      <c r="B42" s="1424" t="s">
        <v>1662</v>
      </c>
      <c r="C42" s="1423" t="str">
        <f t="shared" si="2"/>
        <v xml:space="preserve">    2023 v  </v>
      </c>
      <c r="D42" s="1420">
        <v>88.8</v>
      </c>
      <c r="E42" s="1420">
        <v>89.5</v>
      </c>
      <c r="F42" s="1421">
        <v>85.8</v>
      </c>
      <c r="G42" s="1420">
        <v>85.2</v>
      </c>
      <c r="H42" s="1420">
        <v>86.4</v>
      </c>
      <c r="I42" s="1420">
        <v>85.8</v>
      </c>
      <c r="J42" s="1421">
        <v>87</v>
      </c>
      <c r="K42" s="1421">
        <v>85.6</v>
      </c>
      <c r="L42" s="1420">
        <v>86.3</v>
      </c>
      <c r="M42" s="1419">
        <v>87.3</v>
      </c>
      <c r="N42" s="1441">
        <v>89.3</v>
      </c>
      <c r="O42" s="1418">
        <v>88.2</v>
      </c>
    </row>
    <row r="43" spans="1:16" ht="10.5" customHeight="1">
      <c r="A43" s="366" t="s">
        <v>1836</v>
      </c>
      <c r="B43" s="366"/>
      <c r="C43" s="366"/>
      <c r="D43" s="366"/>
      <c r="E43" s="366"/>
      <c r="F43" s="366"/>
      <c r="G43" s="366"/>
      <c r="H43" s="366"/>
      <c r="I43" s="366"/>
      <c r="J43" s="366"/>
      <c r="K43" s="366"/>
      <c r="L43" s="366"/>
      <c r="M43" s="366"/>
      <c r="N43" s="366"/>
      <c r="O43" s="366"/>
    </row>
    <row r="44" spans="1:16" ht="10.5" customHeight="1">
      <c r="A44" s="941" t="s">
        <v>1834</v>
      </c>
      <c r="B44" s="1430" t="s">
        <v>1828</v>
      </c>
      <c r="C44" s="1428">
        <f>$C$5</f>
        <v>2022</v>
      </c>
      <c r="D44" s="1425">
        <v>64</v>
      </c>
      <c r="E44" s="1425">
        <v>62</v>
      </c>
      <c r="F44" s="1425">
        <v>62</v>
      </c>
      <c r="G44" s="1425">
        <v>62</v>
      </c>
      <c r="H44" s="1425">
        <v>62</v>
      </c>
      <c r="I44" s="1425">
        <v>60</v>
      </c>
      <c r="J44" s="1425">
        <v>59</v>
      </c>
      <c r="K44" s="1425">
        <v>58</v>
      </c>
      <c r="L44" s="1425">
        <v>58</v>
      </c>
      <c r="M44" s="1425">
        <v>58</v>
      </c>
      <c r="N44" s="1425">
        <v>57</v>
      </c>
      <c r="O44" s="1425">
        <v>57</v>
      </c>
    </row>
    <row r="45" spans="1:16" ht="10.5" customHeight="1">
      <c r="A45" s="941" t="s">
        <v>1834</v>
      </c>
      <c r="B45" s="1430" t="s">
        <v>1828</v>
      </c>
      <c r="C45" s="1423" t="str">
        <f>$C$6</f>
        <v xml:space="preserve">    2023 v  </v>
      </c>
      <c r="D45" s="1443">
        <v>57</v>
      </c>
      <c r="E45" s="1443">
        <v>55</v>
      </c>
      <c r="F45" s="1443">
        <v>57</v>
      </c>
      <c r="G45" s="1443">
        <v>57</v>
      </c>
      <c r="H45" s="1443">
        <v>57</v>
      </c>
      <c r="I45" s="1443">
        <v>56</v>
      </c>
      <c r="J45" s="1443">
        <v>57</v>
      </c>
      <c r="K45" s="1443">
        <v>56</v>
      </c>
      <c r="L45" s="1443">
        <v>55</v>
      </c>
      <c r="M45" s="1443">
        <v>54</v>
      </c>
      <c r="N45" s="802">
        <v>53</v>
      </c>
      <c r="O45" s="802">
        <v>54</v>
      </c>
    </row>
    <row r="46" spans="1:16" ht="10.5" customHeight="1">
      <c r="A46" s="941" t="s">
        <v>1833</v>
      </c>
      <c r="B46" s="1430" t="s">
        <v>1828</v>
      </c>
      <c r="C46" s="1428">
        <f t="shared" ref="C46:C55" si="3">C44</f>
        <v>2022</v>
      </c>
      <c r="D46" s="1436">
        <v>2640605</v>
      </c>
      <c r="E46" s="1436">
        <v>2428205</v>
      </c>
      <c r="F46" s="1436">
        <v>2598205</v>
      </c>
      <c r="G46" s="1436">
        <v>2618923</v>
      </c>
      <c r="H46" s="1436">
        <v>2610483</v>
      </c>
      <c r="I46" s="1436">
        <v>2603823</v>
      </c>
      <c r="J46" s="1436">
        <v>2595883</v>
      </c>
      <c r="K46" s="1436">
        <v>2572545</v>
      </c>
      <c r="L46" s="1436">
        <v>2552785</v>
      </c>
      <c r="M46" s="1436">
        <v>2552785</v>
      </c>
      <c r="N46" s="1436">
        <v>2227117</v>
      </c>
      <c r="O46" s="1436">
        <v>2227117</v>
      </c>
    </row>
    <row r="47" spans="1:16" ht="10.5" customHeight="1">
      <c r="A47" s="941" t="s">
        <v>1833</v>
      </c>
      <c r="B47" s="1430" t="s">
        <v>1828</v>
      </c>
      <c r="C47" s="1423" t="str">
        <f t="shared" si="3"/>
        <v xml:space="preserve">    2023 v  </v>
      </c>
      <c r="D47" s="1436">
        <v>2226884</v>
      </c>
      <c r="E47" s="1436">
        <v>1963737</v>
      </c>
      <c r="F47" s="1436">
        <v>2504865</v>
      </c>
      <c r="G47" s="1436">
        <v>2504805</v>
      </c>
      <c r="H47" s="1436">
        <v>2504865</v>
      </c>
      <c r="I47" s="1436">
        <v>2501915</v>
      </c>
      <c r="J47" s="1436">
        <v>2496513</v>
      </c>
      <c r="K47" s="1436">
        <v>2492513</v>
      </c>
      <c r="L47" s="1436">
        <v>2488513</v>
      </c>
      <c r="M47" s="1435">
        <v>2475713</v>
      </c>
      <c r="N47" s="1435">
        <v>2265113</v>
      </c>
      <c r="O47" s="1435">
        <v>2276113</v>
      </c>
    </row>
    <row r="48" spans="1:16" ht="10.5" customHeight="1">
      <c r="A48" s="941" t="s">
        <v>1832</v>
      </c>
      <c r="B48" s="1430" t="s">
        <v>1828</v>
      </c>
      <c r="C48" s="1428">
        <f t="shared" si="3"/>
        <v>2022</v>
      </c>
      <c r="D48" s="1436">
        <v>2030378</v>
      </c>
      <c r="E48" s="1436">
        <v>2200430</v>
      </c>
      <c r="F48" s="1436">
        <v>2373234</v>
      </c>
      <c r="G48" s="1436">
        <v>2134053</v>
      </c>
      <c r="H48" s="1436">
        <v>2280826</v>
      </c>
      <c r="I48" s="1436">
        <v>2327624</v>
      </c>
      <c r="J48" s="1436">
        <v>2231296</v>
      </c>
      <c r="K48" s="1436">
        <v>2317053</v>
      </c>
      <c r="L48" s="1436">
        <v>2281383</v>
      </c>
      <c r="M48" s="1436">
        <v>1968328</v>
      </c>
      <c r="N48" s="1436">
        <v>2035548</v>
      </c>
      <c r="O48" s="1436">
        <v>2038685</v>
      </c>
    </row>
    <row r="49" spans="1:15" ht="10.5" customHeight="1">
      <c r="A49" s="941" t="s">
        <v>1832</v>
      </c>
      <c r="B49" s="1430" t="s">
        <v>1828</v>
      </c>
      <c r="C49" s="1423" t="str">
        <f t="shared" si="3"/>
        <v xml:space="preserve">    2023 v  </v>
      </c>
      <c r="D49" s="1436">
        <v>1764669</v>
      </c>
      <c r="E49" s="1436">
        <v>1700560</v>
      </c>
      <c r="F49" s="1436">
        <v>2338200</v>
      </c>
      <c r="G49" s="1436">
        <v>2150435</v>
      </c>
      <c r="H49" s="1436">
        <v>2205594</v>
      </c>
      <c r="I49" s="1436">
        <v>2113434</v>
      </c>
      <c r="J49" s="1436">
        <v>2211514</v>
      </c>
      <c r="K49" s="1436">
        <v>2189168</v>
      </c>
      <c r="L49" s="1436">
        <v>2171871</v>
      </c>
      <c r="M49" s="1435">
        <v>2101342</v>
      </c>
      <c r="N49" s="1435">
        <v>1983992</v>
      </c>
      <c r="O49" s="1435">
        <v>2041046</v>
      </c>
    </row>
    <row r="50" spans="1:15" ht="10.5" customHeight="1">
      <c r="A50" s="941" t="s">
        <v>1831</v>
      </c>
      <c r="B50" s="1434" t="s">
        <v>1830</v>
      </c>
      <c r="C50" s="1428">
        <f t="shared" si="3"/>
        <v>2022</v>
      </c>
      <c r="D50" s="1432">
        <v>55550</v>
      </c>
      <c r="E50" s="1432">
        <v>52849</v>
      </c>
      <c r="F50" s="1432">
        <v>57942</v>
      </c>
      <c r="G50" s="1432">
        <v>55545</v>
      </c>
      <c r="H50" s="1432">
        <v>55939</v>
      </c>
      <c r="I50" s="1432">
        <v>55056</v>
      </c>
      <c r="J50" s="1432">
        <v>60297</v>
      </c>
      <c r="K50" s="1432">
        <v>57531</v>
      </c>
      <c r="L50" s="1432">
        <v>58395</v>
      </c>
      <c r="M50" s="1432">
        <v>51253</v>
      </c>
      <c r="N50" s="1432">
        <v>48861</v>
      </c>
      <c r="O50" s="1432">
        <v>52454</v>
      </c>
    </row>
    <row r="51" spans="1:15" ht="10.5" customHeight="1">
      <c r="A51" s="941" t="s">
        <v>1831</v>
      </c>
      <c r="B51" s="1434" t="s">
        <v>1830</v>
      </c>
      <c r="C51" s="1423" t="str">
        <f t="shared" si="3"/>
        <v xml:space="preserve">    2023 v  </v>
      </c>
      <c r="D51" s="1432">
        <v>50547</v>
      </c>
      <c r="E51" s="1432">
        <v>40870</v>
      </c>
      <c r="F51" s="1432">
        <v>56322</v>
      </c>
      <c r="G51" s="1432">
        <v>57577</v>
      </c>
      <c r="H51" s="1432">
        <v>55323</v>
      </c>
      <c r="I51" s="1432">
        <v>53816</v>
      </c>
      <c r="J51" s="1432">
        <v>55990</v>
      </c>
      <c r="K51" s="1432">
        <v>56602</v>
      </c>
      <c r="L51" s="1432">
        <v>52243</v>
      </c>
      <c r="M51" s="1431">
        <v>57133</v>
      </c>
      <c r="N51" s="1431">
        <v>53558</v>
      </c>
      <c r="O51" s="1431">
        <v>52728</v>
      </c>
    </row>
    <row r="52" spans="1:15" ht="10.5" customHeight="1">
      <c r="A52" s="941" t="s">
        <v>1829</v>
      </c>
      <c r="B52" s="1430" t="s">
        <v>1828</v>
      </c>
      <c r="C52" s="1428">
        <f t="shared" si="3"/>
        <v>2022</v>
      </c>
      <c r="D52" s="1426">
        <v>25.9</v>
      </c>
      <c r="E52" s="1426">
        <v>25</v>
      </c>
      <c r="F52" s="1426">
        <v>25.7</v>
      </c>
      <c r="G52" s="1425">
        <v>24.7</v>
      </c>
      <c r="H52" s="1425">
        <v>25.3</v>
      </c>
      <c r="I52" s="1425">
        <v>23.9</v>
      </c>
      <c r="J52" s="1425">
        <v>26.5</v>
      </c>
      <c r="K52" s="1425">
        <v>25.3</v>
      </c>
      <c r="L52" s="1425">
        <v>25.4</v>
      </c>
      <c r="M52" s="1425">
        <v>24.1</v>
      </c>
      <c r="N52" s="1425">
        <v>24.4</v>
      </c>
      <c r="O52" s="1425">
        <v>25.7</v>
      </c>
    </row>
    <row r="53" spans="1:15" ht="10.5" customHeight="1">
      <c r="A53" s="941" t="s">
        <v>1829</v>
      </c>
      <c r="B53" s="1430" t="s">
        <v>1828</v>
      </c>
      <c r="C53" s="1423" t="str">
        <f t="shared" si="3"/>
        <v xml:space="preserve">    2023 v  </v>
      </c>
      <c r="D53" s="1426">
        <v>28.3</v>
      </c>
      <c r="E53" s="1426">
        <v>23.6</v>
      </c>
      <c r="F53" s="1426">
        <v>29.4</v>
      </c>
      <c r="G53" s="1425">
        <v>26.9</v>
      </c>
      <c r="H53" s="1425" t="s">
        <v>1703</v>
      </c>
      <c r="I53" s="1425">
        <v>24.9</v>
      </c>
      <c r="J53" s="1426">
        <v>26</v>
      </c>
      <c r="K53" s="1425" t="s">
        <v>1703</v>
      </c>
      <c r="L53" s="1426">
        <v>24</v>
      </c>
      <c r="M53" s="1418">
        <v>26.7</v>
      </c>
      <c r="N53" s="1418">
        <v>26.2</v>
      </c>
      <c r="O53" s="1418">
        <v>26.2</v>
      </c>
    </row>
    <row r="54" spans="1:15" ht="10.5" customHeight="1">
      <c r="A54" s="941" t="s">
        <v>1827</v>
      </c>
      <c r="B54" s="1424" t="s">
        <v>1662</v>
      </c>
      <c r="C54" s="1428">
        <f t="shared" si="3"/>
        <v>2022</v>
      </c>
      <c r="D54" s="1425">
        <v>76.900000000000006</v>
      </c>
      <c r="E54" s="1425">
        <v>90.6</v>
      </c>
      <c r="F54" s="1425">
        <v>91.3</v>
      </c>
      <c r="G54" s="1425">
        <v>81.5</v>
      </c>
      <c r="H54" s="1426">
        <v>87.4</v>
      </c>
      <c r="I54" s="1425">
        <v>89.4</v>
      </c>
      <c r="J54" s="1426">
        <v>86</v>
      </c>
      <c r="K54" s="1425">
        <v>90.1</v>
      </c>
      <c r="L54" s="1425">
        <v>89.4</v>
      </c>
      <c r="M54" s="1425">
        <v>77.099999999999994</v>
      </c>
      <c r="N54" s="1426">
        <v>91.4</v>
      </c>
      <c r="O54" s="1425">
        <v>91.5</v>
      </c>
    </row>
    <row r="55" spans="1:15" ht="10.5" customHeight="1">
      <c r="A55" s="941" t="s">
        <v>1827</v>
      </c>
      <c r="B55" s="1424" t="s">
        <v>1662</v>
      </c>
      <c r="C55" s="1423" t="str">
        <f t="shared" si="3"/>
        <v xml:space="preserve">    2023 v  </v>
      </c>
      <c r="D55" s="1420">
        <v>79.2</v>
      </c>
      <c r="E55" s="1420">
        <v>86.6</v>
      </c>
      <c r="F55" s="1420">
        <v>93.3</v>
      </c>
      <c r="G55" s="1420">
        <v>85.9</v>
      </c>
      <c r="H55" s="1421">
        <v>88.1</v>
      </c>
      <c r="I55" s="1420">
        <v>84.5</v>
      </c>
      <c r="J55" s="1420">
        <v>88.6</v>
      </c>
      <c r="K55" s="1421">
        <v>87.8</v>
      </c>
      <c r="L55" s="1420">
        <v>87.3</v>
      </c>
      <c r="M55" s="1442">
        <v>84.9</v>
      </c>
      <c r="N55" s="1441">
        <v>87.6</v>
      </c>
      <c r="O55" s="1418">
        <v>89.7</v>
      </c>
    </row>
    <row r="56" spans="1:15" ht="10.5" customHeight="1">
      <c r="A56" s="366" t="s">
        <v>1835</v>
      </c>
      <c r="B56" s="1440"/>
      <c r="C56" s="370"/>
      <c r="D56" s="1439"/>
      <c r="E56" s="1438"/>
      <c r="F56" s="1438"/>
      <c r="G56" s="1438"/>
      <c r="H56" s="1438"/>
      <c r="I56" s="1438"/>
      <c r="J56" s="1438"/>
      <c r="K56" s="1438"/>
      <c r="L56" s="1438"/>
      <c r="M56" s="1438"/>
      <c r="N56" s="1438"/>
      <c r="O56" s="1438"/>
    </row>
    <row r="57" spans="1:15" ht="10.5" customHeight="1">
      <c r="A57" s="941" t="s">
        <v>1834</v>
      </c>
      <c r="B57" s="1430" t="s">
        <v>1828</v>
      </c>
      <c r="C57" s="1428">
        <f>$C$5</f>
        <v>2022</v>
      </c>
      <c r="D57" s="1427">
        <v>608</v>
      </c>
      <c r="E57" s="1425">
        <v>610</v>
      </c>
      <c r="F57" s="1425">
        <v>608</v>
      </c>
      <c r="G57" s="1425">
        <v>606</v>
      </c>
      <c r="H57" s="1425">
        <v>611</v>
      </c>
      <c r="I57" s="1425">
        <v>607</v>
      </c>
      <c r="J57" s="1425">
        <v>607</v>
      </c>
      <c r="K57" s="1425">
        <v>613</v>
      </c>
      <c r="L57" s="1425">
        <v>609</v>
      </c>
      <c r="M57" s="1425">
        <v>607</v>
      </c>
      <c r="N57" s="1425">
        <v>607</v>
      </c>
      <c r="O57" s="1425">
        <v>605</v>
      </c>
    </row>
    <row r="58" spans="1:15" ht="10.5" customHeight="1">
      <c r="A58" s="941" t="s">
        <v>1834</v>
      </c>
      <c r="B58" s="1430" t="s">
        <v>1828</v>
      </c>
      <c r="C58" s="1423" t="str">
        <f>$C$6</f>
        <v xml:space="preserve">    2023 v  </v>
      </c>
      <c r="D58" s="1427">
        <v>602</v>
      </c>
      <c r="E58" s="1425">
        <v>612</v>
      </c>
      <c r="F58" s="1425">
        <v>607</v>
      </c>
      <c r="G58" s="1425">
        <v>602</v>
      </c>
      <c r="H58" s="1425">
        <v>601</v>
      </c>
      <c r="I58" s="1425">
        <v>601</v>
      </c>
      <c r="J58" s="1425">
        <v>606</v>
      </c>
      <c r="K58" s="1425">
        <v>599</v>
      </c>
      <c r="L58" s="1425">
        <v>603</v>
      </c>
      <c r="M58" s="1425">
        <v>597</v>
      </c>
      <c r="N58" s="1418">
        <v>597</v>
      </c>
      <c r="O58" s="1418">
        <v>599</v>
      </c>
    </row>
    <row r="59" spans="1:15" ht="10.5" customHeight="1">
      <c r="A59" s="941" t="s">
        <v>1833</v>
      </c>
      <c r="B59" s="1430" t="s">
        <v>1828</v>
      </c>
      <c r="C59" s="1428">
        <f t="shared" ref="C59:C68" si="4">C57</f>
        <v>2022</v>
      </c>
      <c r="D59" s="1437">
        <v>7121576</v>
      </c>
      <c r="E59" s="1436">
        <v>7150029</v>
      </c>
      <c r="F59" s="1436">
        <v>7143840</v>
      </c>
      <c r="G59" s="1436">
        <v>7116622</v>
      </c>
      <c r="H59" s="1436">
        <v>7176238</v>
      </c>
      <c r="I59" s="1436">
        <v>7116538</v>
      </c>
      <c r="J59" s="1436">
        <v>7135872</v>
      </c>
      <c r="K59" s="1436">
        <v>7188490</v>
      </c>
      <c r="L59" s="1436">
        <v>7161491</v>
      </c>
      <c r="M59" s="1436">
        <v>7114220</v>
      </c>
      <c r="N59" s="1436">
        <v>7130031</v>
      </c>
      <c r="O59" s="1436">
        <v>7089953</v>
      </c>
    </row>
    <row r="60" spans="1:15" ht="10.5" customHeight="1">
      <c r="A60" s="941" t="s">
        <v>1833</v>
      </c>
      <c r="B60" s="1430" t="s">
        <v>1828</v>
      </c>
      <c r="C60" s="1423" t="str">
        <f t="shared" si="4"/>
        <v xml:space="preserve">    2023 v  </v>
      </c>
      <c r="D60" s="1437">
        <v>7044242</v>
      </c>
      <c r="E60" s="1436">
        <v>7165359</v>
      </c>
      <c r="F60" s="1436">
        <v>7130067</v>
      </c>
      <c r="G60" s="1436">
        <v>7097253</v>
      </c>
      <c r="H60" s="1436">
        <v>7042336</v>
      </c>
      <c r="I60" s="1436">
        <v>7031515</v>
      </c>
      <c r="J60" s="1436">
        <v>7051207</v>
      </c>
      <c r="K60" s="1436">
        <v>6982341</v>
      </c>
      <c r="L60" s="1436">
        <v>7045455</v>
      </c>
      <c r="M60" s="1435">
        <v>6993624</v>
      </c>
      <c r="N60" s="1435">
        <v>7011866</v>
      </c>
      <c r="O60" s="1435">
        <v>7047040</v>
      </c>
    </row>
    <row r="61" spans="1:15" ht="10.5" customHeight="1">
      <c r="A61" s="941" t="s">
        <v>1832</v>
      </c>
      <c r="B61" s="1430" t="s">
        <v>1828</v>
      </c>
      <c r="C61" s="1428">
        <f t="shared" si="4"/>
        <v>2022</v>
      </c>
      <c r="D61" s="1437">
        <v>6316213</v>
      </c>
      <c r="E61" s="1436">
        <v>6477437</v>
      </c>
      <c r="F61" s="1436">
        <v>6596941</v>
      </c>
      <c r="G61" s="1436">
        <v>6346307</v>
      </c>
      <c r="H61" s="1436">
        <v>6214891</v>
      </c>
      <c r="I61" s="1436">
        <v>5998137</v>
      </c>
      <c r="J61" s="1436">
        <v>5899296</v>
      </c>
      <c r="K61" s="1436">
        <v>6166242</v>
      </c>
      <c r="L61" s="1436">
        <v>6241991</v>
      </c>
      <c r="M61" s="1436">
        <v>6319665</v>
      </c>
      <c r="N61" s="1436">
        <v>6412800</v>
      </c>
      <c r="O61" s="1436">
        <v>6209363</v>
      </c>
    </row>
    <row r="62" spans="1:15" ht="10.5" customHeight="1">
      <c r="A62" s="941" t="s">
        <v>1832</v>
      </c>
      <c r="B62" s="1430" t="s">
        <v>1828</v>
      </c>
      <c r="C62" s="1423" t="str">
        <f t="shared" si="4"/>
        <v xml:space="preserve">    2023 v  </v>
      </c>
      <c r="D62" s="1437">
        <v>6204566</v>
      </c>
      <c r="E62" s="1436">
        <v>6407765</v>
      </c>
      <c r="F62" s="1436">
        <v>6263140</v>
      </c>
      <c r="G62" s="1436">
        <v>6008668</v>
      </c>
      <c r="H62" s="1436">
        <v>5812787</v>
      </c>
      <c r="I62" s="1436">
        <v>5825092</v>
      </c>
      <c r="J62" s="1436">
        <v>5990812</v>
      </c>
      <c r="K62" s="1436">
        <v>5889726</v>
      </c>
      <c r="L62" s="1436">
        <v>6081952</v>
      </c>
      <c r="M62" s="1435">
        <v>6174817</v>
      </c>
      <c r="N62" s="1435">
        <v>6291206</v>
      </c>
      <c r="O62" s="1435">
        <v>6251201</v>
      </c>
    </row>
    <row r="63" spans="1:15" ht="10.5" customHeight="1">
      <c r="A63" s="941" t="s">
        <v>1831</v>
      </c>
      <c r="B63" s="1434" t="s">
        <v>1830</v>
      </c>
      <c r="C63" s="1428">
        <f t="shared" si="4"/>
        <v>2022</v>
      </c>
      <c r="D63" s="1433">
        <v>158062</v>
      </c>
      <c r="E63" s="1432">
        <v>145403</v>
      </c>
      <c r="F63" s="1432">
        <v>164057</v>
      </c>
      <c r="G63" s="1432">
        <v>156219</v>
      </c>
      <c r="H63" s="1432">
        <v>156398</v>
      </c>
      <c r="I63" s="1432">
        <v>148737</v>
      </c>
      <c r="J63" s="1432">
        <v>144538</v>
      </c>
      <c r="K63" s="1432">
        <v>144646</v>
      </c>
      <c r="L63" s="1432">
        <v>145666</v>
      </c>
      <c r="M63" s="1432">
        <v>154678</v>
      </c>
      <c r="N63" s="1432">
        <v>154157</v>
      </c>
      <c r="O63" s="1432">
        <v>157283</v>
      </c>
    </row>
    <row r="64" spans="1:15" ht="10.5" customHeight="1">
      <c r="A64" s="941" t="s">
        <v>1831</v>
      </c>
      <c r="B64" s="1434" t="s">
        <v>1830</v>
      </c>
      <c r="C64" s="1423" t="str">
        <f t="shared" si="4"/>
        <v xml:space="preserve">    2023 v  </v>
      </c>
      <c r="D64" s="1433">
        <v>151746</v>
      </c>
      <c r="E64" s="1432">
        <v>139686</v>
      </c>
      <c r="F64" s="1432">
        <v>158574</v>
      </c>
      <c r="G64" s="1432">
        <v>146796</v>
      </c>
      <c r="H64" s="1432">
        <v>142831</v>
      </c>
      <c r="I64" s="1432">
        <v>136682</v>
      </c>
      <c r="J64" s="1432">
        <v>139784</v>
      </c>
      <c r="K64" s="1432">
        <v>143771</v>
      </c>
      <c r="L64" s="1432">
        <v>140106</v>
      </c>
      <c r="M64" s="1431">
        <v>147943</v>
      </c>
      <c r="N64" s="1431">
        <v>148642</v>
      </c>
      <c r="O64" s="1431">
        <v>153233</v>
      </c>
    </row>
    <row r="65" spans="1:15" ht="10.5" customHeight="1">
      <c r="A65" s="941" t="s">
        <v>1829</v>
      </c>
      <c r="B65" s="1430" t="s">
        <v>1828</v>
      </c>
      <c r="C65" s="1428">
        <f t="shared" si="4"/>
        <v>2022</v>
      </c>
      <c r="D65" s="1427">
        <v>26.3</v>
      </c>
      <c r="E65" s="1425">
        <v>22.9</v>
      </c>
      <c r="F65" s="1425">
        <v>25.2</v>
      </c>
      <c r="G65" s="1425">
        <v>24.3</v>
      </c>
      <c r="H65" s="1426">
        <v>25</v>
      </c>
      <c r="I65" s="1425">
        <v>24.4</v>
      </c>
      <c r="J65" s="1425">
        <v>24.4</v>
      </c>
      <c r="K65" s="1425">
        <v>24.2</v>
      </c>
      <c r="L65" s="1425">
        <v>23.6</v>
      </c>
      <c r="M65" s="1425">
        <v>24.8</v>
      </c>
      <c r="N65" s="1425">
        <v>24.3</v>
      </c>
      <c r="O65" s="1425">
        <v>25.1</v>
      </c>
    </row>
    <row r="66" spans="1:15" ht="10.5" customHeight="1">
      <c r="A66" s="941" t="s">
        <v>1829</v>
      </c>
      <c r="B66" s="1430" t="s">
        <v>1828</v>
      </c>
      <c r="C66" s="1423" t="str">
        <f t="shared" si="4"/>
        <v xml:space="preserve">    2023 v  </v>
      </c>
      <c r="D66" s="1429">
        <v>24.7</v>
      </c>
      <c r="E66" s="1425">
        <v>22.2</v>
      </c>
      <c r="F66" s="1425">
        <v>25.5</v>
      </c>
      <c r="G66" s="1425">
        <v>23.9</v>
      </c>
      <c r="H66" s="1425">
        <v>24.9</v>
      </c>
      <c r="I66" s="1425">
        <v>23.6</v>
      </c>
      <c r="J66" s="1425">
        <v>23.9</v>
      </c>
      <c r="K66" s="1425">
        <v>24.4</v>
      </c>
      <c r="L66" s="1425">
        <v>23.5</v>
      </c>
      <c r="M66" s="1418">
        <v>24.5</v>
      </c>
      <c r="N66" s="1418">
        <v>24</v>
      </c>
      <c r="O66" s="1418">
        <v>24.7</v>
      </c>
    </row>
    <row r="67" spans="1:15" ht="10.5" customHeight="1">
      <c r="A67" s="941" t="s">
        <v>1827</v>
      </c>
      <c r="B67" s="1424" t="s">
        <v>1662</v>
      </c>
      <c r="C67" s="1428">
        <f t="shared" si="4"/>
        <v>2022</v>
      </c>
      <c r="D67" s="1427">
        <v>88.7</v>
      </c>
      <c r="E67" s="1426">
        <v>90.6</v>
      </c>
      <c r="F67" s="1425">
        <v>92.3</v>
      </c>
      <c r="G67" s="1425">
        <v>89.2</v>
      </c>
      <c r="H67" s="1425">
        <v>86.6</v>
      </c>
      <c r="I67" s="1425">
        <v>84.3</v>
      </c>
      <c r="J67" s="1425">
        <v>82.7</v>
      </c>
      <c r="K67" s="1426">
        <v>85.8</v>
      </c>
      <c r="L67" s="1425">
        <v>87.2</v>
      </c>
      <c r="M67" s="1426">
        <v>88.8</v>
      </c>
      <c r="N67" s="1425">
        <v>89.9</v>
      </c>
      <c r="O67" s="1425">
        <v>87.6</v>
      </c>
    </row>
    <row r="68" spans="1:15" ht="10.5" customHeight="1">
      <c r="A68" s="941" t="s">
        <v>1827</v>
      </c>
      <c r="B68" s="1424" t="s">
        <v>1662</v>
      </c>
      <c r="C68" s="1423" t="str">
        <f t="shared" si="4"/>
        <v xml:space="preserve">    2023 v  </v>
      </c>
      <c r="D68" s="1422">
        <v>88.1</v>
      </c>
      <c r="E68" s="1421">
        <v>89.4</v>
      </c>
      <c r="F68" s="1420">
        <v>87.8</v>
      </c>
      <c r="G68" s="1420">
        <v>84.7</v>
      </c>
      <c r="H68" s="1420">
        <v>82.5</v>
      </c>
      <c r="I68" s="1420">
        <v>82.8</v>
      </c>
      <c r="J68" s="1421">
        <v>85</v>
      </c>
      <c r="K68" s="1421">
        <v>84.4</v>
      </c>
      <c r="L68" s="1420">
        <v>86.3</v>
      </c>
      <c r="M68" s="1419">
        <v>88.3</v>
      </c>
      <c r="N68" s="1418">
        <v>89.7</v>
      </c>
      <c r="O68" s="1418">
        <v>88.7</v>
      </c>
    </row>
    <row r="69" spans="1:15" ht="9" customHeight="1">
      <c r="A69" s="6" t="s">
        <v>1826</v>
      </c>
    </row>
    <row r="70" spans="1:15" ht="9" customHeight="1">
      <c r="A70" s="1417" t="s">
        <v>1825</v>
      </c>
    </row>
    <row r="71" spans="1:15" ht="9" customHeight="1">
      <c r="A71" s="1417" t="s">
        <v>1824</v>
      </c>
    </row>
    <row r="72" spans="1:15" ht="9" customHeight="1">
      <c r="A72" s="1417" t="s">
        <v>1823</v>
      </c>
    </row>
    <row r="73" spans="1:15" ht="9" customHeight="1">
      <c r="A73" s="1417" t="s">
        <v>1822</v>
      </c>
    </row>
    <row r="74" spans="1:15" ht="9" customHeight="1">
      <c r="A74" s="1417" t="s">
        <v>1821</v>
      </c>
    </row>
    <row r="75" spans="1:15" ht="9" customHeight="1">
      <c r="A75" s="1417" t="s">
        <v>1820</v>
      </c>
    </row>
    <row r="76" spans="1:15" ht="9" customHeight="1">
      <c r="A76" s="1417" t="s">
        <v>1819</v>
      </c>
    </row>
    <row r="77" spans="1:15" ht="9" customHeight="1">
      <c r="A77" s="1417" t="s">
        <v>1818</v>
      </c>
    </row>
    <row r="78" spans="1:15" ht="9" customHeight="1">
      <c r="A78" s="1416" t="s">
        <v>1817</v>
      </c>
    </row>
    <row r="79" spans="1:15">
      <c r="A79" s="2" t="s">
        <v>15</v>
      </c>
    </row>
  </sheetData>
  <hyperlinks>
    <hyperlink ref="A79" location="Inhaltsverzeichnis!A1" display="Zurück zum Inhaltsverzeichnis"/>
  </hyperlinks>
  <pageMargins left="0.59055118110236227" right="0" top="0.39370078740157483" bottom="0.19685039370078741" header="0.19685039370078741" footer="0.19685039370078741"/>
  <pageSetup paperSize="9" scale="75" orientation="portrait" r:id="rId1"/>
  <headerFooter alignWithMargins="0">
    <oddFooter>&amp;L&amp;D&amp;T&amp;R&amp;A</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S42"/>
  <sheetViews>
    <sheetView showGridLines="0" zoomScale="120" zoomScaleNormal="120" workbookViewId="0"/>
  </sheetViews>
  <sheetFormatPr baseColWidth="10" defaultColWidth="11.42578125" defaultRowHeight="12.75"/>
  <cols>
    <col min="1" max="1" width="22.7109375" style="75" customWidth="1"/>
    <col min="2" max="2" width="12.140625" style="75" customWidth="1"/>
    <col min="3" max="16" width="8.28515625" style="75" customWidth="1"/>
    <col min="17" max="19" width="5.140625" style="75" customWidth="1"/>
    <col min="20" max="23" width="4.85546875" style="75" customWidth="1"/>
    <col min="24" max="16384" width="11.42578125" style="75"/>
  </cols>
  <sheetData>
    <row r="1" spans="1:19" ht="18.95" customHeight="1">
      <c r="A1" s="533" t="s">
        <v>1864</v>
      </c>
      <c r="B1" s="486"/>
      <c r="C1" s="486"/>
      <c r="D1" s="486"/>
      <c r="E1" s="486"/>
      <c r="F1" s="486"/>
      <c r="G1" s="486"/>
      <c r="H1" s="486"/>
      <c r="I1" s="486"/>
      <c r="J1" s="486"/>
      <c r="K1" s="486"/>
      <c r="L1" s="486"/>
      <c r="M1" s="486"/>
      <c r="N1" s="486"/>
      <c r="O1" s="1468"/>
      <c r="P1" s="486"/>
      <c r="Q1" s="469"/>
      <c r="R1" s="469"/>
      <c r="S1" s="469"/>
    </row>
    <row r="2" spans="1:19" ht="18.95" customHeight="1">
      <c r="A2" s="487" t="s">
        <v>1863</v>
      </c>
      <c r="B2" s="486"/>
      <c r="C2" s="486"/>
      <c r="D2" s="486"/>
      <c r="E2" s="486"/>
      <c r="F2" s="486"/>
      <c r="G2" s="486"/>
      <c r="H2" s="486"/>
      <c r="I2" s="486"/>
      <c r="J2" s="486"/>
      <c r="K2" s="486"/>
      <c r="L2" s="486"/>
      <c r="M2" s="486"/>
      <c r="N2" s="469"/>
      <c r="O2" s="1467"/>
      <c r="P2" s="469"/>
      <c r="Q2" s="469"/>
      <c r="R2" s="469"/>
      <c r="S2" s="469"/>
    </row>
    <row r="3" spans="1:19" ht="13.5" customHeight="1">
      <c r="A3" s="1172" t="s">
        <v>1397</v>
      </c>
      <c r="B3" s="1172" t="s">
        <v>180</v>
      </c>
      <c r="C3" s="1466" t="s">
        <v>1333</v>
      </c>
      <c r="D3" s="582" t="s">
        <v>173</v>
      </c>
      <c r="E3" s="581" t="s">
        <v>257</v>
      </c>
      <c r="F3" s="581" t="s">
        <v>171</v>
      </c>
      <c r="G3" s="581" t="s">
        <v>170</v>
      </c>
      <c r="H3" s="581" t="s">
        <v>169</v>
      </c>
      <c r="I3" s="582" t="s">
        <v>168</v>
      </c>
      <c r="J3" s="582" t="s">
        <v>179</v>
      </c>
      <c r="K3" s="581" t="s">
        <v>178</v>
      </c>
      <c r="L3" s="581" t="s">
        <v>238</v>
      </c>
      <c r="M3" s="581" t="s">
        <v>176</v>
      </c>
      <c r="N3" s="581" t="s">
        <v>175</v>
      </c>
      <c r="O3" s="581" t="s">
        <v>174</v>
      </c>
      <c r="P3" s="1465" t="s">
        <v>1862</v>
      </c>
      <c r="Q3" s="469"/>
      <c r="R3" s="469"/>
      <c r="S3" s="469"/>
    </row>
    <row r="4" spans="1:19">
      <c r="A4" s="1159" t="s">
        <v>1861</v>
      </c>
      <c r="B4" s="1463" t="s">
        <v>1828</v>
      </c>
      <c r="C4" s="1464">
        <v>2022</v>
      </c>
      <c r="D4" s="1459">
        <v>107</v>
      </c>
      <c r="E4" s="1459">
        <v>111</v>
      </c>
      <c r="F4" s="1459">
        <v>113</v>
      </c>
      <c r="G4" s="1459">
        <v>117</v>
      </c>
      <c r="H4" s="1459">
        <v>118</v>
      </c>
      <c r="I4" s="1459">
        <v>113</v>
      </c>
      <c r="J4" s="1459">
        <v>114</v>
      </c>
      <c r="K4" s="1459">
        <v>109</v>
      </c>
      <c r="L4" s="1459">
        <v>126</v>
      </c>
      <c r="M4" s="1459">
        <v>134</v>
      </c>
      <c r="N4" s="1459">
        <v>150</v>
      </c>
      <c r="O4" s="1459">
        <v>162</v>
      </c>
      <c r="P4" s="1459">
        <v>180</v>
      </c>
    </row>
    <row r="5" spans="1:19">
      <c r="A5" s="1462" t="s">
        <v>1860</v>
      </c>
      <c r="B5" s="1461" t="s">
        <v>1828</v>
      </c>
      <c r="C5" s="1460" t="s">
        <v>472</v>
      </c>
      <c r="D5" s="1459">
        <v>101</v>
      </c>
      <c r="E5" s="1459">
        <v>104</v>
      </c>
      <c r="F5" s="1459">
        <v>112</v>
      </c>
      <c r="G5" s="1459">
        <v>111</v>
      </c>
      <c r="H5" s="1459">
        <v>115</v>
      </c>
      <c r="I5" s="1459">
        <v>106</v>
      </c>
      <c r="J5" s="1459">
        <v>110</v>
      </c>
      <c r="K5" s="1459">
        <v>111</v>
      </c>
      <c r="L5" s="1459">
        <v>117</v>
      </c>
      <c r="M5" s="1459">
        <v>123</v>
      </c>
      <c r="N5" s="1459">
        <v>143</v>
      </c>
      <c r="O5" s="1459">
        <v>155</v>
      </c>
      <c r="P5" s="1459"/>
    </row>
    <row r="6" spans="1:19">
      <c r="A6" s="1159" t="s">
        <v>1859</v>
      </c>
      <c r="B6" s="1463" t="s">
        <v>1849</v>
      </c>
      <c r="C6" s="1460">
        <f t="shared" ref="C6:C37" si="0">C4</f>
        <v>2022</v>
      </c>
      <c r="D6" s="1459">
        <v>85676.014999999999</v>
      </c>
      <c r="E6" s="1459">
        <v>80317.370999999999</v>
      </c>
      <c r="F6" s="1459">
        <v>96811.885999999999</v>
      </c>
      <c r="G6" s="1459">
        <v>88337.895999999993</v>
      </c>
      <c r="H6" s="1459">
        <v>92621.065000000002</v>
      </c>
      <c r="I6" s="1459">
        <v>91880.18</v>
      </c>
      <c r="J6" s="1459">
        <v>90774.718999999997</v>
      </c>
      <c r="K6" s="1459">
        <v>94617.812999999995</v>
      </c>
      <c r="L6" s="1459">
        <v>91528.876999999993</v>
      </c>
      <c r="M6" s="1459">
        <v>82202.002999999997</v>
      </c>
      <c r="N6" s="1459">
        <v>91246.615999999995</v>
      </c>
      <c r="O6" s="1459">
        <v>88519.239000000001</v>
      </c>
      <c r="P6" s="1459">
        <v>1074533.68</v>
      </c>
    </row>
    <row r="7" spans="1:19">
      <c r="A7" s="1462" t="s">
        <v>1859</v>
      </c>
      <c r="B7" s="1461" t="s">
        <v>1849</v>
      </c>
      <c r="C7" s="1460" t="str">
        <f t="shared" si="0"/>
        <v>2023 v</v>
      </c>
      <c r="D7" s="1459">
        <v>89067.425000000003</v>
      </c>
      <c r="E7" s="1459">
        <v>80999.754000000001</v>
      </c>
      <c r="F7" s="1459">
        <v>95185.081000000006</v>
      </c>
      <c r="G7" s="1459">
        <v>86113.649000000005</v>
      </c>
      <c r="H7" s="1459">
        <v>92605.324999999997</v>
      </c>
      <c r="I7" s="1459">
        <v>97115.368000000002</v>
      </c>
      <c r="J7" s="1459">
        <v>88566.721000000005</v>
      </c>
      <c r="K7" s="1459">
        <v>95976.506999999998</v>
      </c>
      <c r="L7" s="1459">
        <v>90466.301000000007</v>
      </c>
      <c r="M7" s="1459">
        <v>88426.459000000003</v>
      </c>
      <c r="N7" s="1459">
        <v>95009.498000000007</v>
      </c>
      <c r="O7" s="1459">
        <v>86555.88</v>
      </c>
      <c r="P7" s="1459"/>
    </row>
    <row r="8" spans="1:19">
      <c r="A8" s="1462" t="s">
        <v>1859</v>
      </c>
      <c r="B8" s="1463" t="s">
        <v>1848</v>
      </c>
      <c r="C8" s="1460">
        <f t="shared" si="0"/>
        <v>2022</v>
      </c>
      <c r="D8" s="1459">
        <v>49873.938999999998</v>
      </c>
      <c r="E8" s="1459">
        <v>51966.633999999998</v>
      </c>
      <c r="F8" s="1459">
        <v>56918.758999999998</v>
      </c>
      <c r="G8" s="1459">
        <v>51489.953999999998</v>
      </c>
      <c r="H8" s="1459">
        <v>53621.576999999997</v>
      </c>
      <c r="I8" s="1459">
        <v>53572.822999999997</v>
      </c>
      <c r="J8" s="1459">
        <v>53353.110999999997</v>
      </c>
      <c r="K8" s="1459">
        <v>55699.31</v>
      </c>
      <c r="L8" s="1459">
        <v>53466.991000000002</v>
      </c>
      <c r="M8" s="1459">
        <v>48135.368000000002</v>
      </c>
      <c r="N8" s="1459">
        <v>52098.906999999999</v>
      </c>
      <c r="O8" s="1459">
        <v>50935.421000000002</v>
      </c>
      <c r="P8" s="1459">
        <v>631132.79399999999</v>
      </c>
    </row>
    <row r="9" spans="1:19">
      <c r="A9" s="1462" t="s">
        <v>1859</v>
      </c>
      <c r="B9" s="1461" t="s">
        <v>1848</v>
      </c>
      <c r="C9" s="1460" t="str">
        <f t="shared" si="0"/>
        <v>2023 v</v>
      </c>
      <c r="D9" s="1459">
        <v>51175.633999999998</v>
      </c>
      <c r="E9" s="1459">
        <v>46487.913999999997</v>
      </c>
      <c r="F9" s="1459">
        <v>54435.368999999999</v>
      </c>
      <c r="G9" s="1459">
        <v>48590.343000000001</v>
      </c>
      <c r="H9" s="1459">
        <v>52953.726000000002</v>
      </c>
      <c r="I9" s="1459">
        <v>55075.682000000001</v>
      </c>
      <c r="J9" s="1459">
        <v>50537.008999999998</v>
      </c>
      <c r="K9" s="1459">
        <v>54601.82</v>
      </c>
      <c r="L9" s="1459">
        <v>57181.767999999996</v>
      </c>
      <c r="M9" s="1459">
        <v>48952.233</v>
      </c>
      <c r="N9" s="1459">
        <v>57901.864999999998</v>
      </c>
      <c r="O9" s="1459">
        <v>53621.519</v>
      </c>
      <c r="P9" s="1459"/>
    </row>
    <row r="10" spans="1:19">
      <c r="A10" s="1159" t="s">
        <v>1858</v>
      </c>
      <c r="B10" s="1463" t="s">
        <v>1849</v>
      </c>
      <c r="C10" s="1460">
        <f t="shared" si="0"/>
        <v>2022</v>
      </c>
      <c r="D10" s="1459">
        <v>3849.9169999999999</v>
      </c>
      <c r="E10" s="1459">
        <v>2332.7440000000001</v>
      </c>
      <c r="F10" s="1459">
        <v>3226.8339999999998</v>
      </c>
      <c r="G10" s="1459">
        <v>3413.5889999999999</v>
      </c>
      <c r="H10" s="1459">
        <v>3122.337</v>
      </c>
      <c r="I10" s="1459">
        <v>3569.4870000000001</v>
      </c>
      <c r="J10" s="1459">
        <v>3238.6149999999998</v>
      </c>
      <c r="K10" s="1459">
        <v>2494.9679999999998</v>
      </c>
      <c r="L10" s="1459">
        <v>3316.9749999999999</v>
      </c>
      <c r="M10" s="1459">
        <v>2821.018</v>
      </c>
      <c r="N10" s="1459">
        <v>2343.64</v>
      </c>
      <c r="O10" s="1459">
        <v>3001.2489999999998</v>
      </c>
      <c r="P10" s="1459">
        <v>36731.373</v>
      </c>
    </row>
    <row r="11" spans="1:19">
      <c r="A11" s="1462" t="s">
        <v>1858</v>
      </c>
      <c r="B11" s="1461" t="s">
        <v>1849</v>
      </c>
      <c r="C11" s="1460" t="str">
        <f t="shared" si="0"/>
        <v>2023 v</v>
      </c>
      <c r="D11" s="1459">
        <v>3517.567</v>
      </c>
      <c r="E11" s="1459">
        <v>2145.1120000000001</v>
      </c>
      <c r="F11" s="1459">
        <v>3121.9580000000001</v>
      </c>
      <c r="G11" s="1459">
        <v>3473.0309999999999</v>
      </c>
      <c r="H11" s="1459">
        <v>3326.83</v>
      </c>
      <c r="I11" s="1459">
        <v>3614.1869999999999</v>
      </c>
      <c r="J11" s="1459">
        <v>3304.627</v>
      </c>
      <c r="K11" s="1459">
        <v>3086.9319999999998</v>
      </c>
      <c r="L11" s="1459">
        <v>3101.3029999999999</v>
      </c>
      <c r="M11" s="1459">
        <v>2819.2460000000001</v>
      </c>
      <c r="N11" s="1459">
        <v>2630.8069999999998</v>
      </c>
      <c r="O11" s="1459">
        <v>2660.4360000000001</v>
      </c>
      <c r="P11" s="1459"/>
    </row>
    <row r="12" spans="1:19">
      <c r="A12" s="1462" t="s">
        <v>1858</v>
      </c>
      <c r="B12" s="1463" t="s">
        <v>1848</v>
      </c>
      <c r="C12" s="1460">
        <f t="shared" si="0"/>
        <v>2022</v>
      </c>
      <c r="D12" s="1459">
        <v>3210.79</v>
      </c>
      <c r="E12" s="1459">
        <v>1686.434</v>
      </c>
      <c r="F12" s="1459">
        <v>2661.2510000000002</v>
      </c>
      <c r="G12" s="1459">
        <v>2927.8960000000002</v>
      </c>
      <c r="H12" s="1459">
        <v>2545.6849999999999</v>
      </c>
      <c r="I12" s="1459">
        <v>2985.0309999999999</v>
      </c>
      <c r="J12" s="1459">
        <v>2515.402</v>
      </c>
      <c r="K12" s="1459">
        <v>1921.06</v>
      </c>
      <c r="L12" s="1459">
        <v>2695.645</v>
      </c>
      <c r="M12" s="1459">
        <v>2283.143</v>
      </c>
      <c r="N12" s="1459">
        <v>1807.37</v>
      </c>
      <c r="O12" s="1459">
        <v>2412.971</v>
      </c>
      <c r="P12" s="1459">
        <v>29652.678</v>
      </c>
    </row>
    <row r="13" spans="1:19">
      <c r="A13" s="1462" t="s">
        <v>1858</v>
      </c>
      <c r="B13" s="1461" t="s">
        <v>1848</v>
      </c>
      <c r="C13" s="1460" t="str">
        <f t="shared" si="0"/>
        <v>2023 v</v>
      </c>
      <c r="D13" s="1459">
        <v>3018.3710000000001</v>
      </c>
      <c r="E13" s="1459">
        <v>1836.2170000000001</v>
      </c>
      <c r="F13" s="1459">
        <v>2382.3960000000002</v>
      </c>
      <c r="G13" s="1459">
        <v>2801.239</v>
      </c>
      <c r="H13" s="1459">
        <v>2634.5410000000002</v>
      </c>
      <c r="I13" s="1459">
        <v>2839.3919999999998</v>
      </c>
      <c r="J13" s="1459">
        <v>2614.1190000000001</v>
      </c>
      <c r="K13" s="1459">
        <v>2292.0650000000001</v>
      </c>
      <c r="L13" s="1459">
        <v>2560.5770000000002</v>
      </c>
      <c r="M13" s="1459">
        <v>1975.91</v>
      </c>
      <c r="N13" s="1459">
        <v>2064.0479999999998</v>
      </c>
      <c r="O13" s="1459">
        <v>2133.9810000000002</v>
      </c>
      <c r="P13" s="1459"/>
    </row>
    <row r="14" spans="1:19">
      <c r="A14" s="1159" t="s">
        <v>1857</v>
      </c>
      <c r="B14" s="1463" t="s">
        <v>1849</v>
      </c>
      <c r="C14" s="1460">
        <f t="shared" si="0"/>
        <v>2022</v>
      </c>
      <c r="D14" s="1459">
        <v>1744.85</v>
      </c>
      <c r="E14" s="1459">
        <v>1420.646</v>
      </c>
      <c r="F14" s="1459">
        <v>1960.67</v>
      </c>
      <c r="G14" s="1459">
        <v>1811.537</v>
      </c>
      <c r="H14" s="1459">
        <v>1802.8140000000001</v>
      </c>
      <c r="I14" s="1459">
        <v>1946.6769999999999</v>
      </c>
      <c r="J14" s="1459">
        <v>1317.124</v>
      </c>
      <c r="K14" s="1459">
        <v>1732.663</v>
      </c>
      <c r="L14" s="1459">
        <v>1787.1659999999999</v>
      </c>
      <c r="M14" s="1459">
        <v>1905.8910000000001</v>
      </c>
      <c r="N14" s="1459">
        <v>2219.9180000000001</v>
      </c>
      <c r="O14" s="1459">
        <v>2415.61</v>
      </c>
      <c r="P14" s="1459">
        <v>22065.565999999999</v>
      </c>
    </row>
    <row r="15" spans="1:19">
      <c r="A15" s="1462" t="s">
        <v>1857</v>
      </c>
      <c r="B15" s="1461" t="s">
        <v>1849</v>
      </c>
      <c r="C15" s="1460" t="str">
        <f t="shared" si="0"/>
        <v>2023 v</v>
      </c>
      <c r="D15" s="1459">
        <v>1698.499</v>
      </c>
      <c r="E15" s="1459">
        <v>1802.57</v>
      </c>
      <c r="F15" s="1459">
        <v>1874.8340000000001</v>
      </c>
      <c r="G15" s="1459">
        <v>1832.43</v>
      </c>
      <c r="H15" s="1459">
        <v>1813.6849999999999</v>
      </c>
      <c r="I15" s="1459">
        <v>1338.9459999999999</v>
      </c>
      <c r="J15" s="1459">
        <v>1608.808</v>
      </c>
      <c r="K15" s="1459">
        <v>1454.2170000000001</v>
      </c>
      <c r="L15" s="1459">
        <v>1888.8320000000001</v>
      </c>
      <c r="M15" s="1459">
        <v>2156.0250000000001</v>
      </c>
      <c r="N15" s="1459">
        <v>2084.2979999999998</v>
      </c>
      <c r="O15" s="1459">
        <v>2179.2689999999998</v>
      </c>
      <c r="P15" s="1459"/>
    </row>
    <row r="16" spans="1:19">
      <c r="A16" s="1462" t="s">
        <v>1857</v>
      </c>
      <c r="B16" s="1463" t="s">
        <v>1848</v>
      </c>
      <c r="C16" s="1460">
        <f t="shared" si="0"/>
        <v>2022</v>
      </c>
      <c r="D16" s="1459">
        <v>815.60400000000004</v>
      </c>
      <c r="E16" s="1459">
        <v>605.39499999999998</v>
      </c>
      <c r="F16" s="1459">
        <v>839.57399999999996</v>
      </c>
      <c r="G16" s="1459">
        <v>837.04300000000001</v>
      </c>
      <c r="H16" s="1459">
        <v>776.22699999999998</v>
      </c>
      <c r="I16" s="1459">
        <v>811.60199999999998</v>
      </c>
      <c r="J16" s="1459">
        <v>613.46199999999999</v>
      </c>
      <c r="K16" s="1459">
        <v>792.50099999999998</v>
      </c>
      <c r="L16" s="1459">
        <v>770.95100000000002</v>
      </c>
      <c r="M16" s="1459">
        <v>811.43899999999996</v>
      </c>
      <c r="N16" s="1459">
        <v>949.84400000000005</v>
      </c>
      <c r="O16" s="1459">
        <v>1049.9010000000001</v>
      </c>
      <c r="P16" s="1459">
        <v>9673.5429999999997</v>
      </c>
    </row>
    <row r="17" spans="1:16">
      <c r="A17" s="1462" t="s">
        <v>1857</v>
      </c>
      <c r="B17" s="1461" t="s">
        <v>1848</v>
      </c>
      <c r="C17" s="1460" t="str">
        <f t="shared" si="0"/>
        <v>2023 v</v>
      </c>
      <c r="D17" s="1459">
        <v>742.33900000000006</v>
      </c>
      <c r="E17" s="1459">
        <v>737.13499999999999</v>
      </c>
      <c r="F17" s="1459">
        <v>839.98</v>
      </c>
      <c r="G17" s="1459">
        <v>753.73</v>
      </c>
      <c r="H17" s="1459">
        <v>802.76499999999999</v>
      </c>
      <c r="I17" s="1459">
        <v>854.59400000000005</v>
      </c>
      <c r="J17" s="1459">
        <v>717.05100000000004</v>
      </c>
      <c r="K17" s="1459">
        <v>673.69799999999998</v>
      </c>
      <c r="L17" s="1459">
        <v>864.68799999999999</v>
      </c>
      <c r="M17" s="1459">
        <v>958.92399999999998</v>
      </c>
      <c r="N17" s="1459">
        <v>949.50900000000001</v>
      </c>
      <c r="O17" s="1459">
        <v>1048.5</v>
      </c>
      <c r="P17" s="1459"/>
    </row>
    <row r="18" spans="1:16">
      <c r="A18" s="1159" t="s">
        <v>1856</v>
      </c>
      <c r="B18" s="1463" t="s">
        <v>1849</v>
      </c>
      <c r="C18" s="1460">
        <f t="shared" si="0"/>
        <v>2022</v>
      </c>
      <c r="D18" s="1459">
        <v>0.50900000000000001</v>
      </c>
      <c r="E18" s="1459" t="s">
        <v>256</v>
      </c>
      <c r="F18" s="1459">
        <v>0.14499999999999999</v>
      </c>
      <c r="G18" s="1459">
        <v>110</v>
      </c>
      <c r="H18" s="1459">
        <v>3.7999999999999999E-2</v>
      </c>
      <c r="I18" s="1459" t="s">
        <v>256</v>
      </c>
      <c r="J18" s="1459" t="s">
        <v>256</v>
      </c>
      <c r="K18" s="1459">
        <v>236.011</v>
      </c>
      <c r="L18" s="1459">
        <v>213.9</v>
      </c>
      <c r="M18" s="1459">
        <v>275.29500000000002</v>
      </c>
      <c r="N18" s="1459">
        <v>541.55399999999997</v>
      </c>
      <c r="O18" s="1459">
        <v>985.69899999999996</v>
      </c>
      <c r="P18" s="1459">
        <v>2379.672</v>
      </c>
    </row>
    <row r="19" spans="1:16">
      <c r="A19" s="1462" t="s">
        <v>1856</v>
      </c>
      <c r="B19" s="1461" t="s">
        <v>1849</v>
      </c>
      <c r="C19" s="1460" t="str">
        <f t="shared" si="0"/>
        <v>2023 v</v>
      </c>
      <c r="D19" s="1459">
        <v>0.60299999999999998</v>
      </c>
      <c r="E19" s="1459">
        <v>6.0999999999999999E-2</v>
      </c>
      <c r="F19" s="1459">
        <v>0.249</v>
      </c>
      <c r="G19" s="1459">
        <v>0.156</v>
      </c>
      <c r="H19" s="1459">
        <v>0.309</v>
      </c>
      <c r="I19" s="1459" t="s">
        <v>1855</v>
      </c>
      <c r="J19" s="1459" t="s">
        <v>256</v>
      </c>
      <c r="K19" s="1459" t="s">
        <v>256</v>
      </c>
      <c r="L19" s="1459">
        <v>165.13499999999999</v>
      </c>
      <c r="M19" s="1459">
        <v>264.33999999999997</v>
      </c>
      <c r="N19" s="1459">
        <v>554.39</v>
      </c>
      <c r="O19" s="1459">
        <v>972.56600000000003</v>
      </c>
      <c r="P19" s="1459"/>
    </row>
    <row r="20" spans="1:16">
      <c r="A20" s="1462" t="s">
        <v>1856</v>
      </c>
      <c r="B20" s="1463" t="s">
        <v>1848</v>
      </c>
      <c r="C20" s="1460">
        <f t="shared" si="0"/>
        <v>2022</v>
      </c>
      <c r="D20" s="1459">
        <v>0.112</v>
      </c>
      <c r="E20" s="1459" t="s">
        <v>256</v>
      </c>
      <c r="F20" s="1459">
        <v>3.1E-2</v>
      </c>
      <c r="G20" s="1459">
        <v>0.26</v>
      </c>
      <c r="H20" s="1459">
        <v>8.9999999999999993E-3</v>
      </c>
      <c r="I20" s="1459" t="s">
        <v>256</v>
      </c>
      <c r="J20" s="1459" t="s">
        <v>256</v>
      </c>
      <c r="K20" s="1459">
        <v>51.796999999999997</v>
      </c>
      <c r="L20" s="1459">
        <v>45.145000000000003</v>
      </c>
      <c r="M20" s="1459">
        <v>59.633000000000003</v>
      </c>
      <c r="N20" s="1459">
        <v>114.28100000000001</v>
      </c>
      <c r="O20" s="1459">
        <v>207.53399999999999</v>
      </c>
      <c r="P20" s="1459">
        <v>508.113</v>
      </c>
    </row>
    <row r="21" spans="1:16">
      <c r="A21" s="1462" t="s">
        <v>1856</v>
      </c>
      <c r="B21" s="1461" t="s">
        <v>1848</v>
      </c>
      <c r="C21" s="1460" t="str">
        <f t="shared" si="0"/>
        <v>2023 v</v>
      </c>
      <c r="D21" s="1459">
        <v>0.123</v>
      </c>
      <c r="E21" s="1459">
        <v>1.4E-2</v>
      </c>
      <c r="F21" s="1459">
        <v>6.4000000000000001E-2</v>
      </c>
      <c r="G21" s="1459">
        <v>3.3000000000000002E-2</v>
      </c>
      <c r="H21" s="1459">
        <v>7.3999999999999996E-2</v>
      </c>
      <c r="I21" s="1459" t="s">
        <v>1855</v>
      </c>
      <c r="J21" s="1459" t="s">
        <v>256</v>
      </c>
      <c r="K21" s="1459" t="s">
        <v>256</v>
      </c>
      <c r="L21" s="1459">
        <v>40.646000000000001</v>
      </c>
      <c r="M21" s="1459">
        <v>58.158000000000001</v>
      </c>
      <c r="N21" s="1459">
        <v>116</v>
      </c>
      <c r="O21" s="1459">
        <v>203.20599999999999</v>
      </c>
      <c r="P21" s="1459"/>
    </row>
    <row r="22" spans="1:16">
      <c r="A22" s="1159" t="s">
        <v>1854</v>
      </c>
      <c r="B22" s="1463" t="s">
        <v>1849</v>
      </c>
      <c r="C22" s="1460">
        <f t="shared" si="0"/>
        <v>2022</v>
      </c>
      <c r="D22" s="1459">
        <v>37306.21</v>
      </c>
      <c r="E22" s="1459">
        <v>33023.81</v>
      </c>
      <c r="F22" s="1459">
        <v>35860.838000000003</v>
      </c>
      <c r="G22" s="1459">
        <v>31001.772000000001</v>
      </c>
      <c r="H22" s="1459">
        <v>33771.567999999999</v>
      </c>
      <c r="I22" s="1459">
        <v>34809.764999999999</v>
      </c>
      <c r="J22" s="1459">
        <v>31991.683000000001</v>
      </c>
      <c r="K22" s="1459">
        <v>32692.325000000001</v>
      </c>
      <c r="L22" s="1459">
        <v>32070.809000000001</v>
      </c>
      <c r="M22" s="1459">
        <v>30390.431</v>
      </c>
      <c r="N22" s="1459">
        <v>36715.038</v>
      </c>
      <c r="O22" s="1459">
        <v>36319.754999999997</v>
      </c>
      <c r="P22" s="1459">
        <v>405954.00400000002</v>
      </c>
    </row>
    <row r="23" spans="1:16">
      <c r="A23" s="1462" t="s">
        <v>1854</v>
      </c>
      <c r="B23" s="1461" t="s">
        <v>1849</v>
      </c>
      <c r="C23" s="1460" t="str">
        <f t="shared" si="0"/>
        <v>2023 v</v>
      </c>
      <c r="D23" s="1459">
        <v>34071.618000000002</v>
      </c>
      <c r="E23" s="1459">
        <v>28744.239000000001</v>
      </c>
      <c r="F23" s="1459">
        <v>35758.398000000001</v>
      </c>
      <c r="G23" s="1459">
        <v>30515.34</v>
      </c>
      <c r="H23" s="1459">
        <v>34574.722000000002</v>
      </c>
      <c r="I23" s="1459">
        <v>36574.17</v>
      </c>
      <c r="J23" s="1459">
        <v>34560.125999999997</v>
      </c>
      <c r="K23" s="1459">
        <v>37028.254000000001</v>
      </c>
      <c r="L23" s="1459">
        <v>34737.739000000001</v>
      </c>
      <c r="M23" s="1459">
        <v>35263.035000000003</v>
      </c>
      <c r="N23" s="1459">
        <v>38746.756999999998</v>
      </c>
      <c r="O23" s="1459">
        <v>36409.362000000001</v>
      </c>
      <c r="P23" s="1459"/>
    </row>
    <row r="24" spans="1:16">
      <c r="A24" s="1462" t="s">
        <v>1854</v>
      </c>
      <c r="B24" s="1463" t="s">
        <v>1848</v>
      </c>
      <c r="C24" s="1460">
        <f t="shared" si="0"/>
        <v>2022</v>
      </c>
      <c r="D24" s="1459">
        <v>2635.9549999999999</v>
      </c>
      <c r="E24" s="1459">
        <v>2453.4690000000001</v>
      </c>
      <c r="F24" s="1459">
        <v>2604.797</v>
      </c>
      <c r="G24" s="1459">
        <v>2272.8609999999999</v>
      </c>
      <c r="H24" s="1459">
        <v>2583.078</v>
      </c>
      <c r="I24" s="1459">
        <v>2636.7260000000001</v>
      </c>
      <c r="J24" s="1459">
        <v>2408.2570000000001</v>
      </c>
      <c r="K24" s="1459">
        <v>2541.4899999999998</v>
      </c>
      <c r="L24" s="1459">
        <v>2543.8119999999999</v>
      </c>
      <c r="M24" s="1459">
        <v>2356.797</v>
      </c>
      <c r="N24" s="1459">
        <v>2757.011</v>
      </c>
      <c r="O24" s="1459">
        <v>2731.7629999999999</v>
      </c>
      <c r="P24" s="1459">
        <v>30526.016</v>
      </c>
    </row>
    <row r="25" spans="1:16">
      <c r="A25" s="1462" t="s">
        <v>1854</v>
      </c>
      <c r="B25" s="1461" t="s">
        <v>1848</v>
      </c>
      <c r="C25" s="1460" t="str">
        <f t="shared" si="0"/>
        <v>2023 v</v>
      </c>
      <c r="D25" s="1459">
        <v>2484.2739999999999</v>
      </c>
      <c r="E25" s="1459">
        <v>2262.0349999999999</v>
      </c>
      <c r="F25" s="1459">
        <v>2622.1039999999998</v>
      </c>
      <c r="G25" s="1459">
        <v>2245.0230000000001</v>
      </c>
      <c r="H25" s="1459">
        <v>2572.6570000000002</v>
      </c>
      <c r="I25" s="1459">
        <v>2741.3090000000002</v>
      </c>
      <c r="J25" s="1459">
        <v>2568.9079999999999</v>
      </c>
      <c r="K25" s="1459">
        <v>2776.0529999999999</v>
      </c>
      <c r="L25" s="1459">
        <v>2659.7669999999998</v>
      </c>
      <c r="M25" s="1459">
        <v>2651.248</v>
      </c>
      <c r="N25" s="1459">
        <v>2810.2379999999998</v>
      </c>
      <c r="O25" s="1459">
        <v>2725.1909999999998</v>
      </c>
      <c r="P25" s="1459"/>
    </row>
    <row r="26" spans="1:16">
      <c r="A26" s="1159" t="s">
        <v>1853</v>
      </c>
      <c r="B26" s="1463" t="s">
        <v>1849</v>
      </c>
      <c r="C26" s="1460">
        <f t="shared" si="0"/>
        <v>2022</v>
      </c>
      <c r="D26" s="1459">
        <v>3.1459999999999999</v>
      </c>
      <c r="E26" s="1459">
        <v>3.68</v>
      </c>
      <c r="F26" s="1459">
        <v>5.0620000000000003</v>
      </c>
      <c r="G26" s="1459">
        <v>6.3179999999999996</v>
      </c>
      <c r="H26" s="1459">
        <v>9.0220000000000002</v>
      </c>
      <c r="I26" s="1459">
        <v>6.5380000000000003</v>
      </c>
      <c r="J26" s="1459">
        <v>6.04</v>
      </c>
      <c r="K26" s="1459">
        <v>6.4640000000000004</v>
      </c>
      <c r="L26" s="1459">
        <v>8.3919999999999995</v>
      </c>
      <c r="M26" s="1459">
        <v>4.4740000000000002</v>
      </c>
      <c r="N26" s="1459">
        <v>9.4960000000000004</v>
      </c>
      <c r="O26" s="1459">
        <v>10.289</v>
      </c>
      <c r="P26" s="1459">
        <v>78.921000000000006</v>
      </c>
    </row>
    <row r="27" spans="1:16">
      <c r="A27" s="1462" t="s">
        <v>1852</v>
      </c>
      <c r="B27" s="1461" t="s">
        <v>1849</v>
      </c>
      <c r="C27" s="1460" t="str">
        <f t="shared" si="0"/>
        <v>2023 v</v>
      </c>
      <c r="D27" s="1459">
        <v>2.609</v>
      </c>
      <c r="E27" s="1459">
        <v>2.774</v>
      </c>
      <c r="F27" s="1459">
        <v>5.78</v>
      </c>
      <c r="G27" s="1459">
        <v>6.6</v>
      </c>
      <c r="H27" s="1459">
        <v>8.8770000000000007</v>
      </c>
      <c r="I27" s="1459">
        <v>4.9420000000000002</v>
      </c>
      <c r="J27" s="1459">
        <v>8.8379999999999992</v>
      </c>
      <c r="K27" s="1459">
        <v>8.0830000000000002</v>
      </c>
      <c r="L27" s="1459">
        <v>5.0419999999999998</v>
      </c>
      <c r="M27" s="1459">
        <v>4.6559999999999997</v>
      </c>
      <c r="N27" s="1459">
        <v>8.1820000000000004</v>
      </c>
      <c r="O27" s="1459">
        <v>6.657</v>
      </c>
      <c r="P27" s="1459"/>
    </row>
    <row r="28" spans="1:16">
      <c r="A28" s="1462" t="s">
        <v>1852</v>
      </c>
      <c r="B28" s="1463" t="s">
        <v>1848</v>
      </c>
      <c r="C28" s="1460">
        <f t="shared" si="0"/>
        <v>2022</v>
      </c>
      <c r="D28" s="1459">
        <v>6.0999999999999999E-2</v>
      </c>
      <c r="E28" s="1459">
        <v>6.5000000000000002E-2</v>
      </c>
      <c r="F28" s="1459">
        <v>8.6999999999999994E-2</v>
      </c>
      <c r="G28" s="1459">
        <v>0.10100000000000001</v>
      </c>
      <c r="H28" s="1459">
        <v>0.14799999999999999</v>
      </c>
      <c r="I28" s="1459">
        <v>0.112</v>
      </c>
      <c r="J28" s="1459">
        <v>0.1</v>
      </c>
      <c r="K28" s="1459">
        <v>0.10199999999999999</v>
      </c>
      <c r="L28" s="1459">
        <v>0.14899999999999999</v>
      </c>
      <c r="M28" s="1459">
        <v>7.9000000000000001E-2</v>
      </c>
      <c r="N28" s="1459">
        <v>0.161</v>
      </c>
      <c r="O28" s="1459">
        <v>0.16800000000000001</v>
      </c>
      <c r="P28" s="1459">
        <v>1.333</v>
      </c>
    </row>
    <row r="29" spans="1:16">
      <c r="A29" s="1462" t="s">
        <v>1852</v>
      </c>
      <c r="B29" s="1461" t="s">
        <v>1848</v>
      </c>
      <c r="C29" s="1460" t="str">
        <f t="shared" si="0"/>
        <v>2023 v</v>
      </c>
      <c r="D29" s="1459">
        <v>4.3999999999999997E-2</v>
      </c>
      <c r="E29" s="1459">
        <v>4.5999999999999999E-2</v>
      </c>
      <c r="F29" s="1459">
        <v>9.2999999999999999E-2</v>
      </c>
      <c r="G29" s="1459">
        <v>0.10299999999999999</v>
      </c>
      <c r="H29" s="1459">
        <v>0.13800000000000001</v>
      </c>
      <c r="I29" s="1459">
        <v>8.1000000000000003E-2</v>
      </c>
      <c r="J29" s="1459">
        <v>0.14799999999999999</v>
      </c>
      <c r="K29" s="1459">
        <v>0.127</v>
      </c>
      <c r="L29" s="1459">
        <v>9.6000000000000002E-2</v>
      </c>
      <c r="M29" s="1459">
        <v>8.4000000000000005E-2</v>
      </c>
      <c r="N29" s="1459">
        <v>0.14599999999999999</v>
      </c>
      <c r="O29" s="1459">
        <v>0.121</v>
      </c>
      <c r="P29" s="1459"/>
    </row>
    <row r="30" spans="1:16">
      <c r="A30" s="1159" t="s">
        <v>1851</v>
      </c>
      <c r="B30" s="1463" t="s">
        <v>1849</v>
      </c>
      <c r="C30" s="1460">
        <f t="shared" si="0"/>
        <v>2022</v>
      </c>
      <c r="D30" s="1459" t="s">
        <v>256</v>
      </c>
      <c r="E30" s="1459">
        <v>5.8999999999999997E-2</v>
      </c>
      <c r="F30" s="1459" t="s">
        <v>256</v>
      </c>
      <c r="G30" s="1459" t="s">
        <v>256</v>
      </c>
      <c r="H30" s="1459" t="s">
        <v>256</v>
      </c>
      <c r="I30" s="1459" t="s">
        <v>256</v>
      </c>
      <c r="J30" s="1459" t="s">
        <v>256</v>
      </c>
      <c r="K30" s="1459" t="s">
        <v>256</v>
      </c>
      <c r="L30" s="1459">
        <v>7.2999999999999995E-2</v>
      </c>
      <c r="M30" s="1459">
        <v>0.23899999999999999</v>
      </c>
      <c r="N30" s="1459">
        <v>9.8000000000000004E-2</v>
      </c>
      <c r="O30" s="1459">
        <v>0.127</v>
      </c>
      <c r="P30" s="1459">
        <v>0.63600000000000001</v>
      </c>
    </row>
    <row r="31" spans="1:16">
      <c r="A31" s="1462" t="s">
        <v>1850</v>
      </c>
      <c r="B31" s="1461" t="s">
        <v>1849</v>
      </c>
      <c r="C31" s="1460" t="str">
        <f t="shared" si="0"/>
        <v>2023 v</v>
      </c>
      <c r="D31" s="1459" t="s">
        <v>256</v>
      </c>
      <c r="E31" s="1459" t="s">
        <v>256</v>
      </c>
      <c r="F31" s="1459" t="s">
        <v>256</v>
      </c>
      <c r="G31" s="1459" t="s">
        <v>256</v>
      </c>
      <c r="H31" s="1459" t="s">
        <v>256</v>
      </c>
      <c r="I31" s="1459">
        <v>2.5000000000000001E-2</v>
      </c>
      <c r="J31" s="1459" t="s">
        <v>256</v>
      </c>
      <c r="K31" s="1459">
        <v>7.8E-2</v>
      </c>
      <c r="L31" s="1459">
        <v>6.8000000000000005E-2</v>
      </c>
      <c r="M31" s="1459">
        <v>1.7000000000000001E-2</v>
      </c>
      <c r="N31" s="1459">
        <v>6.4000000000000001E-2</v>
      </c>
      <c r="O31" s="1459">
        <v>0.36799999999999999</v>
      </c>
      <c r="P31" s="1459"/>
    </row>
    <row r="32" spans="1:16">
      <c r="A32" s="1462" t="s">
        <v>1850</v>
      </c>
      <c r="B32" s="1463" t="s">
        <v>1848</v>
      </c>
      <c r="C32" s="1460">
        <f t="shared" si="0"/>
        <v>2022</v>
      </c>
      <c r="D32" s="1459" t="s">
        <v>256</v>
      </c>
      <c r="E32" s="1459">
        <v>0.215</v>
      </c>
      <c r="F32" s="1459" t="s">
        <v>256</v>
      </c>
      <c r="G32" s="1459" t="s">
        <v>256</v>
      </c>
      <c r="H32" s="1459" t="s">
        <v>256</v>
      </c>
      <c r="I32" s="1459" t="s">
        <v>256</v>
      </c>
      <c r="J32" s="1459" t="s">
        <v>256</v>
      </c>
      <c r="K32" s="1459" t="s">
        <v>256</v>
      </c>
      <c r="L32" s="1459">
        <v>0.313</v>
      </c>
      <c r="M32" s="1459">
        <v>0.51</v>
      </c>
      <c r="N32" s="1459">
        <v>0.32</v>
      </c>
      <c r="O32" s="1459">
        <v>8.2000000000000003E-2</v>
      </c>
      <c r="P32" s="1459">
        <v>0.77400000000000002</v>
      </c>
    </row>
    <row r="33" spans="1:16">
      <c r="A33" s="1462" t="s">
        <v>1850</v>
      </c>
      <c r="B33" s="1461" t="s">
        <v>1848</v>
      </c>
      <c r="C33" s="1460" t="str">
        <f t="shared" si="0"/>
        <v>2023 v</v>
      </c>
      <c r="D33" s="1459" t="s">
        <v>256</v>
      </c>
      <c r="E33" s="1459" t="s">
        <v>256</v>
      </c>
      <c r="F33" s="1459" t="s">
        <v>256</v>
      </c>
      <c r="G33" s="1459" t="s">
        <v>256</v>
      </c>
      <c r="H33" s="1459" t="s">
        <v>256</v>
      </c>
      <c r="I33" s="1459">
        <v>4.5999999999999999E-2</v>
      </c>
      <c r="J33" s="1459" t="s">
        <v>256</v>
      </c>
      <c r="K33" s="1459">
        <v>0.17499999999999999</v>
      </c>
      <c r="L33" s="1459">
        <v>0.23499999999999999</v>
      </c>
      <c r="M33" s="1459">
        <v>0.09</v>
      </c>
      <c r="N33" s="1459" t="s">
        <v>256</v>
      </c>
      <c r="O33" s="1459" t="s">
        <v>256</v>
      </c>
      <c r="P33" s="1459"/>
    </row>
    <row r="34" spans="1:16">
      <c r="A34" s="1159" t="s">
        <v>104</v>
      </c>
      <c r="B34" s="1463" t="s">
        <v>1849</v>
      </c>
      <c r="C34" s="1460">
        <f t="shared" si="0"/>
        <v>2022</v>
      </c>
      <c r="D34" s="1459">
        <v>128580.709</v>
      </c>
      <c r="E34" s="1459">
        <v>117098.33500000001</v>
      </c>
      <c r="F34" s="1459">
        <v>137865.46799999999</v>
      </c>
      <c r="G34" s="1459">
        <v>124571.27899999999</v>
      </c>
      <c r="H34" s="1459">
        <v>131326.87700000001</v>
      </c>
      <c r="I34" s="1459">
        <v>132239.28899999999</v>
      </c>
      <c r="J34" s="1459">
        <v>127427.99800000001</v>
      </c>
      <c r="K34" s="1459">
        <v>131780.28700000001</v>
      </c>
      <c r="L34" s="1459">
        <v>128926.37300000001</v>
      </c>
      <c r="M34" s="1459">
        <v>117599.351</v>
      </c>
      <c r="N34" s="1459">
        <v>133076.49100000001</v>
      </c>
      <c r="O34" s="1459">
        <v>131252.16099999999</v>
      </c>
      <c r="P34" s="1459">
        <v>1541744.618</v>
      </c>
    </row>
    <row r="35" spans="1:16">
      <c r="A35" s="1462" t="s">
        <v>104</v>
      </c>
      <c r="B35" s="1461" t="s">
        <v>1849</v>
      </c>
      <c r="C35" s="1460" t="str">
        <f t="shared" si="0"/>
        <v>2023 v</v>
      </c>
      <c r="D35" s="1459">
        <v>128358.38099999999</v>
      </c>
      <c r="E35" s="1459">
        <v>113694.554</v>
      </c>
      <c r="F35" s="1459">
        <v>135946.32</v>
      </c>
      <c r="G35" s="1459">
        <v>121941.227</v>
      </c>
      <c r="H35" s="1459">
        <v>132329.81</v>
      </c>
      <c r="I35" s="1459">
        <v>138647.65900000001</v>
      </c>
      <c r="J35" s="1459">
        <v>128131.151</v>
      </c>
      <c r="K35" s="1459">
        <v>137780.39499999999</v>
      </c>
      <c r="L35" s="1459">
        <v>130364.52800000001</v>
      </c>
      <c r="M35" s="1459">
        <v>128933.898</v>
      </c>
      <c r="N35" s="1459">
        <v>139034.052</v>
      </c>
      <c r="O35" s="1459">
        <v>128784.609</v>
      </c>
      <c r="P35" s="1459"/>
    </row>
    <row r="36" spans="1:16">
      <c r="A36" s="1462" t="s">
        <v>104</v>
      </c>
      <c r="B36" s="1463" t="s">
        <v>1848</v>
      </c>
      <c r="C36" s="1460">
        <f t="shared" si="0"/>
        <v>2022</v>
      </c>
      <c r="D36" s="1459">
        <v>56536.682000000001</v>
      </c>
      <c r="E36" s="1459">
        <v>56712.232000000004</v>
      </c>
      <c r="F36" s="1459">
        <v>63024.608</v>
      </c>
      <c r="G36" s="1459">
        <v>57527.982000000004</v>
      </c>
      <c r="H36" s="1459">
        <v>59526.836000000003</v>
      </c>
      <c r="I36" s="1459">
        <v>60012.091</v>
      </c>
      <c r="J36" s="1459">
        <v>58914.33</v>
      </c>
      <c r="K36" s="1459">
        <v>61006.415000000001</v>
      </c>
      <c r="L36" s="1459">
        <v>59523.133999999998</v>
      </c>
      <c r="M36" s="1459">
        <v>53646.968999999997</v>
      </c>
      <c r="N36" s="1459">
        <v>57728.012000000002</v>
      </c>
      <c r="O36" s="1459">
        <v>57338.027999999998</v>
      </c>
      <c r="P36" s="1459">
        <v>701497.31900000002</v>
      </c>
    </row>
    <row r="37" spans="1:16">
      <c r="A37" s="1462" t="s">
        <v>104</v>
      </c>
      <c r="B37" s="1461" t="s">
        <v>1848</v>
      </c>
      <c r="C37" s="1460" t="str">
        <f t="shared" si="0"/>
        <v>2023 v</v>
      </c>
      <c r="D37" s="1459">
        <v>57420.919000000002</v>
      </c>
      <c r="E37" s="1459">
        <v>51323.482000000004</v>
      </c>
      <c r="F37" s="1459">
        <v>60280.076999999997</v>
      </c>
      <c r="G37" s="1459">
        <v>54390.574999999997</v>
      </c>
      <c r="H37" s="1459">
        <v>58964.023000000001</v>
      </c>
      <c r="I37" s="1459">
        <v>61511.144</v>
      </c>
      <c r="J37" s="1459">
        <v>56457.553999999996</v>
      </c>
      <c r="K37" s="1459">
        <v>60387.103000000003</v>
      </c>
      <c r="L37" s="1459">
        <v>63307.881000000001</v>
      </c>
      <c r="M37" s="1459">
        <v>54597.052000000003</v>
      </c>
      <c r="N37" s="1459">
        <v>63842.135000000002</v>
      </c>
      <c r="O37" s="1459">
        <v>59732.998</v>
      </c>
      <c r="P37" s="1459"/>
    </row>
    <row r="38" spans="1:16">
      <c r="A38" s="1458" t="s">
        <v>1847</v>
      </c>
    </row>
    <row r="39" spans="1:16" s="189" customFormat="1" ht="8.25">
      <c r="A39" s="1458" t="s">
        <v>1846</v>
      </c>
    </row>
    <row r="40" spans="1:16" s="189" customFormat="1" ht="8.25">
      <c r="A40" s="1457" t="s">
        <v>1845</v>
      </c>
    </row>
    <row r="41" spans="1:16">
      <c r="A41" s="1457" t="s">
        <v>1844</v>
      </c>
    </row>
    <row r="42" spans="1:16">
      <c r="A42" s="2" t="s">
        <v>15</v>
      </c>
    </row>
  </sheetData>
  <hyperlinks>
    <hyperlink ref="A42" location="Inhaltsverzeichnis!A1" display="Zurück zum Inhaltsverzeichnis"/>
  </hyperlinks>
  <pageMargins left="0.78740157480314965" right="0.78740157480314965" top="0.39370078740157483" bottom="0.98425196850393704" header="0.51181102362204722" footer="0.51181102362204722"/>
  <pageSetup paperSize="9" scale="56" orientation="portrait" r:id="rId1"/>
  <headerFooter alignWithMargins="0">
    <oddFooter>&amp;L&amp;D&amp;T&amp;R&amp;A</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rgb="FF00854A"/>
  </sheetPr>
  <dimension ref="A1:P14"/>
  <sheetViews>
    <sheetView showGridLines="0" topLeftCell="A2" workbookViewId="0">
      <selection activeCell="A14" sqref="A14"/>
    </sheetView>
  </sheetViews>
  <sheetFormatPr baseColWidth="10" defaultRowHeight="15"/>
  <cols>
    <col min="1" max="1" width="59.140625" customWidth="1"/>
  </cols>
  <sheetData>
    <row r="1" spans="1:16" ht="19.5" customHeight="1">
      <c r="A1" s="314" t="s">
        <v>347</v>
      </c>
      <c r="B1" s="310"/>
      <c r="C1" s="310"/>
      <c r="D1" s="310"/>
      <c r="E1" s="310"/>
      <c r="F1" s="310"/>
      <c r="G1" s="310"/>
      <c r="H1" s="310"/>
      <c r="I1" s="310"/>
      <c r="J1" s="310"/>
      <c r="K1" s="310"/>
      <c r="L1" s="310"/>
      <c r="M1" s="310"/>
      <c r="N1" s="310"/>
      <c r="O1" s="310"/>
      <c r="P1" s="310"/>
    </row>
    <row r="2" spans="1:16" ht="19.5" customHeight="1">
      <c r="A2" s="313" t="s">
        <v>346</v>
      </c>
      <c r="B2" s="312"/>
      <c r="C2" s="312"/>
      <c r="D2" s="312"/>
      <c r="E2" s="312"/>
      <c r="F2" s="312"/>
      <c r="G2" s="312"/>
      <c r="H2" s="312"/>
      <c r="I2" s="312"/>
      <c r="J2" s="312"/>
      <c r="K2" s="312"/>
      <c r="L2" s="312"/>
      <c r="M2" s="312"/>
      <c r="N2" s="312"/>
      <c r="O2" s="312"/>
      <c r="P2" s="312"/>
    </row>
    <row r="3" spans="1:16" ht="19.5" customHeight="1">
      <c r="A3" s="311" t="s">
        <v>345</v>
      </c>
      <c r="B3" s="310"/>
      <c r="C3" s="310"/>
      <c r="D3" s="310"/>
      <c r="E3" s="310"/>
      <c r="F3" s="310"/>
      <c r="G3" s="310"/>
      <c r="H3" s="310"/>
      <c r="I3" s="310"/>
      <c r="J3" s="310"/>
      <c r="K3" s="310"/>
      <c r="L3" s="310"/>
      <c r="M3" s="310"/>
      <c r="N3" s="310"/>
      <c r="O3" s="310"/>
      <c r="P3" s="310"/>
    </row>
    <row r="4" spans="1:16" ht="19.5" customHeight="1">
      <c r="A4" s="309" t="s">
        <v>344</v>
      </c>
      <c r="B4" s="308" t="s">
        <v>343</v>
      </c>
      <c r="C4" s="308" t="s">
        <v>342</v>
      </c>
      <c r="D4" s="308" t="s">
        <v>341</v>
      </c>
      <c r="E4" s="308" t="s">
        <v>340</v>
      </c>
      <c r="F4" s="308" t="s">
        <v>339</v>
      </c>
      <c r="G4" s="308" t="s">
        <v>338</v>
      </c>
      <c r="H4" s="305" t="s">
        <v>337</v>
      </c>
      <c r="I4" s="307" t="s">
        <v>336</v>
      </c>
      <c r="J4" s="305" t="s">
        <v>335</v>
      </c>
      <c r="K4" s="305" t="s">
        <v>334</v>
      </c>
      <c r="L4" s="305" t="s">
        <v>333</v>
      </c>
      <c r="M4" s="305" t="s">
        <v>332</v>
      </c>
      <c r="N4" s="306" t="s">
        <v>331</v>
      </c>
      <c r="O4" s="305" t="s">
        <v>330</v>
      </c>
      <c r="P4" s="304" t="s">
        <v>329</v>
      </c>
    </row>
    <row r="5" spans="1:16" ht="19.5" customHeight="1">
      <c r="A5" s="301" t="s">
        <v>328</v>
      </c>
      <c r="B5" s="300">
        <v>2268.5</v>
      </c>
      <c r="C5" s="299">
        <v>2263.1999999999998</v>
      </c>
      <c r="D5" s="299">
        <v>2212.1999999999998</v>
      </c>
      <c r="E5" s="299">
        <v>2194.1999999999998</v>
      </c>
      <c r="F5" s="299">
        <v>2195.9</v>
      </c>
      <c r="G5" s="299">
        <v>2174.5</v>
      </c>
      <c r="H5" s="299">
        <v>2168.5250000000001</v>
      </c>
      <c r="I5" s="299">
        <v>2221.3000000000002</v>
      </c>
      <c r="J5" s="299">
        <v>2251.8000000000002</v>
      </c>
      <c r="K5" s="299">
        <v>2260.4</v>
      </c>
      <c r="L5" s="299">
        <v>2359.1999999999998</v>
      </c>
      <c r="M5" s="299">
        <v>2334.6999999999998</v>
      </c>
      <c r="N5" s="299">
        <v>2323.5</v>
      </c>
      <c r="O5" s="299">
        <v>2290.3000000000002</v>
      </c>
      <c r="P5" s="299">
        <v>2320.1999999999998</v>
      </c>
    </row>
    <row r="6" spans="1:16" ht="19.5" customHeight="1">
      <c r="A6" s="301" t="s">
        <v>327</v>
      </c>
      <c r="B6" s="300">
        <v>400</v>
      </c>
      <c r="C6" s="299">
        <v>300</v>
      </c>
      <c r="D6" s="299">
        <v>200</v>
      </c>
      <c r="E6" s="299">
        <v>175</v>
      </c>
      <c r="F6" s="299">
        <v>150</v>
      </c>
      <c r="G6" s="299">
        <v>125</v>
      </c>
      <c r="H6" s="299">
        <v>100</v>
      </c>
      <c r="I6" s="299">
        <v>178</v>
      </c>
      <c r="J6" s="299">
        <v>178</v>
      </c>
      <c r="K6" s="299">
        <v>178</v>
      </c>
      <c r="L6" s="303">
        <v>176.95</v>
      </c>
      <c r="M6" s="303">
        <v>176.95</v>
      </c>
      <c r="N6" s="303">
        <v>176.95</v>
      </c>
      <c r="O6" s="303">
        <v>100</v>
      </c>
      <c r="P6" s="303">
        <v>99.85</v>
      </c>
    </row>
    <row r="7" spans="1:16" ht="19.5" customHeight="1">
      <c r="A7" s="301" t="s">
        <v>326</v>
      </c>
      <c r="B7" s="300">
        <v>48.4</v>
      </c>
      <c r="C7" s="299">
        <v>43.8</v>
      </c>
      <c r="D7" s="299">
        <v>39</v>
      </c>
      <c r="E7" s="299">
        <v>34.799999999999997</v>
      </c>
      <c r="F7" s="299">
        <v>30.7</v>
      </c>
      <c r="G7" s="299">
        <v>27</v>
      </c>
      <c r="H7" s="299">
        <v>23.312000000000001</v>
      </c>
      <c r="I7" s="299">
        <v>20.2</v>
      </c>
      <c r="J7" s="299">
        <v>15.3</v>
      </c>
      <c r="K7" s="299">
        <v>14.5</v>
      </c>
      <c r="L7" s="299">
        <v>11.9</v>
      </c>
      <c r="M7" s="299">
        <v>10.3</v>
      </c>
      <c r="N7" s="299">
        <v>8.6999999999999993</v>
      </c>
      <c r="O7" s="299">
        <v>7.3</v>
      </c>
      <c r="P7" s="299">
        <v>6.1</v>
      </c>
    </row>
    <row r="8" spans="1:16" ht="19.5" customHeight="1">
      <c r="A8" s="301" t="s">
        <v>325</v>
      </c>
      <c r="B8" s="300">
        <v>1200.4000000000001</v>
      </c>
      <c r="C8" s="299">
        <v>1261.9000000000001</v>
      </c>
      <c r="D8" s="299">
        <v>1214.99</v>
      </c>
      <c r="E8" s="299">
        <v>1225.7</v>
      </c>
      <c r="F8" s="299">
        <v>1252.5999999999999</v>
      </c>
      <c r="G8" s="299">
        <v>1357</v>
      </c>
      <c r="H8" s="299">
        <v>1371.1</v>
      </c>
      <c r="I8" s="299">
        <v>1351.1</v>
      </c>
      <c r="J8" s="299">
        <v>1330.8</v>
      </c>
      <c r="K8" s="299">
        <v>1368</v>
      </c>
      <c r="L8" s="299">
        <v>1407</v>
      </c>
      <c r="M8" s="299">
        <v>1384.3</v>
      </c>
      <c r="N8" s="299">
        <v>1386.7</v>
      </c>
      <c r="O8" s="299">
        <v>1366.7</v>
      </c>
      <c r="P8" s="299">
        <v>1467.7</v>
      </c>
    </row>
    <row r="9" spans="1:16" ht="19.5" customHeight="1">
      <c r="A9" s="302" t="s">
        <v>324</v>
      </c>
      <c r="B9" s="300">
        <v>18.899999999999999</v>
      </c>
      <c r="C9" s="299">
        <v>26.7</v>
      </c>
      <c r="D9" s="299">
        <v>26.6</v>
      </c>
      <c r="E9" s="299">
        <v>26.8</v>
      </c>
      <c r="F9" s="299">
        <v>27.1</v>
      </c>
      <c r="G9" s="299">
        <v>28</v>
      </c>
      <c r="H9" s="299">
        <v>28.5</v>
      </c>
      <c r="I9" s="299">
        <v>30</v>
      </c>
      <c r="J9" s="299">
        <v>30.4</v>
      </c>
      <c r="K9" s="299">
        <v>31.3</v>
      </c>
      <c r="L9" s="299">
        <v>30.9</v>
      </c>
      <c r="M9" s="299">
        <v>31.1</v>
      </c>
      <c r="N9" s="299">
        <v>30.3</v>
      </c>
      <c r="O9" s="299">
        <v>31.18</v>
      </c>
      <c r="P9" s="299">
        <v>30.7</v>
      </c>
    </row>
    <row r="10" spans="1:16" ht="19.5" customHeight="1">
      <c r="A10" s="301" t="s">
        <v>323</v>
      </c>
      <c r="B10" s="300">
        <v>3.3</v>
      </c>
      <c r="C10" s="299">
        <v>2.9</v>
      </c>
      <c r="D10" s="299">
        <v>2.6</v>
      </c>
      <c r="E10" s="299">
        <v>2.2999999999999998</v>
      </c>
      <c r="F10" s="299">
        <v>2.2999999999999998</v>
      </c>
      <c r="G10" s="299">
        <v>2.323</v>
      </c>
      <c r="H10" s="299">
        <v>2.1</v>
      </c>
      <c r="I10" s="299">
        <v>1.8</v>
      </c>
      <c r="J10" s="299">
        <v>1.5</v>
      </c>
      <c r="K10" s="299">
        <v>1.2</v>
      </c>
      <c r="L10" s="299">
        <v>0.8</v>
      </c>
      <c r="M10" s="299">
        <v>0.7</v>
      </c>
      <c r="N10" s="299">
        <v>0.6</v>
      </c>
      <c r="O10" s="299">
        <v>0.5</v>
      </c>
      <c r="P10" s="299">
        <v>0.5</v>
      </c>
    </row>
    <row r="11" spans="1:16" ht="19.5" customHeight="1">
      <c r="A11" s="298" t="s">
        <v>322</v>
      </c>
      <c r="B11" s="297">
        <f t="shared" ref="B11:O11" si="0">SUM(B5:B10)</f>
        <v>3939.5000000000005</v>
      </c>
      <c r="C11" s="297">
        <f t="shared" si="0"/>
        <v>3898.5</v>
      </c>
      <c r="D11" s="297">
        <f t="shared" si="0"/>
        <v>3695.3899999999994</v>
      </c>
      <c r="E11" s="297">
        <f t="shared" si="0"/>
        <v>3658.8</v>
      </c>
      <c r="F11" s="297">
        <f t="shared" si="0"/>
        <v>3658.6</v>
      </c>
      <c r="G11" s="297">
        <f t="shared" si="0"/>
        <v>3713.8229999999999</v>
      </c>
      <c r="H11" s="297">
        <f t="shared" si="0"/>
        <v>3693.5369999999998</v>
      </c>
      <c r="I11" s="297">
        <f t="shared" si="0"/>
        <v>3802.4</v>
      </c>
      <c r="J11" s="297">
        <f t="shared" si="0"/>
        <v>3807.8000000000006</v>
      </c>
      <c r="K11" s="297">
        <f t="shared" si="0"/>
        <v>3853.4</v>
      </c>
      <c r="L11" s="297">
        <f t="shared" si="0"/>
        <v>3986.75</v>
      </c>
      <c r="M11" s="297">
        <f t="shared" si="0"/>
        <v>3938.0499999999997</v>
      </c>
      <c r="N11" s="297">
        <f t="shared" si="0"/>
        <v>3926.7499999999995</v>
      </c>
      <c r="O11" s="297">
        <f t="shared" si="0"/>
        <v>3795.98</v>
      </c>
      <c r="P11" s="297">
        <v>3924.9</v>
      </c>
    </row>
    <row r="12" spans="1:16">
      <c r="A12" s="295" t="s">
        <v>321</v>
      </c>
      <c r="B12" s="294"/>
      <c r="C12" s="294"/>
      <c r="D12" s="294"/>
      <c r="E12" s="294"/>
      <c r="F12" s="296"/>
      <c r="G12" s="294"/>
      <c r="H12" s="294"/>
      <c r="I12" s="296"/>
      <c r="J12" s="294"/>
      <c r="K12" s="294"/>
      <c r="L12" s="294"/>
      <c r="M12" s="294"/>
      <c r="N12" s="294"/>
      <c r="O12" s="294"/>
      <c r="P12" s="294"/>
    </row>
    <row r="13" spans="1:16">
      <c r="A13" s="295" t="s">
        <v>320</v>
      </c>
      <c r="B13" s="294"/>
      <c r="C13" s="294"/>
      <c r="D13" s="294"/>
      <c r="E13" s="294"/>
      <c r="F13" s="294"/>
      <c r="G13" s="294"/>
      <c r="H13" s="294"/>
      <c r="I13" s="294"/>
      <c r="J13" s="294"/>
      <c r="K13" s="294"/>
      <c r="L13" s="294"/>
      <c r="M13" s="294"/>
      <c r="N13" s="294"/>
      <c r="O13" s="294"/>
      <c r="P13" s="294"/>
    </row>
    <row r="14" spans="1:16">
      <c r="A14" s="2" t="s">
        <v>15</v>
      </c>
    </row>
  </sheetData>
  <hyperlinks>
    <hyperlink ref="A14" location="Inhaltsverzeichnis!A1" display="Zurück zum Inhaltsverzeichnis"/>
  </hyperlinks>
  <pageMargins left="0.7" right="0.7" top="0.78740157499999996" bottom="0.78740157499999996"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Q24"/>
  <sheetViews>
    <sheetView showGridLines="0" zoomScale="145" zoomScaleNormal="145" workbookViewId="0">
      <selection activeCell="A24" sqref="A24"/>
    </sheetView>
  </sheetViews>
  <sheetFormatPr baseColWidth="10" defaultColWidth="11.42578125" defaultRowHeight="12.75"/>
  <cols>
    <col min="1" max="1" width="17.28515625" style="75" customWidth="1"/>
    <col min="2" max="2" width="8.5703125" style="75" customWidth="1"/>
    <col min="3" max="3" width="9.42578125" style="75" customWidth="1"/>
    <col min="4" max="4" width="8.85546875" style="75" customWidth="1"/>
    <col min="5" max="5" width="7.7109375" style="75" customWidth="1"/>
    <col min="6" max="6" width="8.42578125" style="75" customWidth="1"/>
    <col min="7" max="7" width="9.42578125" style="75" customWidth="1"/>
    <col min="8" max="8" width="9.85546875" style="75" customWidth="1"/>
    <col min="9" max="9" width="9.28515625" style="75" customWidth="1"/>
    <col min="10" max="16384" width="11.42578125" style="75"/>
  </cols>
  <sheetData>
    <row r="1" spans="1:17" ht="27" customHeight="1">
      <c r="A1" s="1182" t="s">
        <v>1677</v>
      </c>
      <c r="B1" s="1181"/>
      <c r="C1" s="1181"/>
      <c r="D1" s="1181"/>
      <c r="E1" s="1181"/>
      <c r="F1" s="1181"/>
      <c r="G1" s="1181"/>
      <c r="H1" s="1181"/>
      <c r="I1" s="1181"/>
      <c r="J1" s="175"/>
      <c r="K1" s="175"/>
      <c r="L1" s="175"/>
      <c r="M1" s="175"/>
      <c r="N1" s="175"/>
      <c r="O1" s="175"/>
      <c r="P1" s="175"/>
      <c r="Q1" s="175"/>
    </row>
    <row r="2" spans="1:17" ht="18.95" customHeight="1">
      <c r="A2" s="1192" t="s">
        <v>1678</v>
      </c>
      <c r="B2" s="1192"/>
      <c r="C2" s="1192"/>
      <c r="D2" s="1192"/>
      <c r="E2" s="1192"/>
      <c r="F2" s="1192"/>
      <c r="G2" s="1192"/>
      <c r="H2" s="1192"/>
      <c r="I2" s="1192"/>
      <c r="J2" s="1192"/>
      <c r="K2" s="1192"/>
      <c r="L2" s="1192"/>
      <c r="M2" s="1192"/>
      <c r="N2" s="1192"/>
      <c r="O2" s="1192"/>
      <c r="P2" s="1192"/>
      <c r="Q2" s="1192"/>
    </row>
    <row r="3" spans="1:17" ht="29.25" customHeight="1">
      <c r="A3" s="485"/>
      <c r="B3" s="1178" t="s">
        <v>1676</v>
      </c>
      <c r="C3" s="1180"/>
      <c r="D3" s="1178" t="s">
        <v>1675</v>
      </c>
      <c r="E3" s="1179"/>
      <c r="F3" s="1178" t="s">
        <v>1674</v>
      </c>
      <c r="G3" s="1177"/>
      <c r="H3" s="1176" t="s">
        <v>1673</v>
      </c>
      <c r="I3" s="1193"/>
      <c r="J3" s="463" t="s">
        <v>1668</v>
      </c>
      <c r="K3" s="1177"/>
      <c r="L3" s="1184" t="s">
        <v>1667</v>
      </c>
      <c r="M3" s="1179"/>
      <c r="N3" s="1178" t="s">
        <v>1666</v>
      </c>
      <c r="O3" s="1179"/>
      <c r="P3" s="1185" t="s">
        <v>1665</v>
      </c>
      <c r="Q3" s="1186"/>
    </row>
    <row r="4" spans="1:17" ht="29.25" customHeight="1">
      <c r="A4" s="484" t="s">
        <v>1584</v>
      </c>
      <c r="B4" s="1175" t="s">
        <v>1664</v>
      </c>
      <c r="C4" s="459" t="s">
        <v>1663</v>
      </c>
      <c r="D4" s="1175" t="s">
        <v>1664</v>
      </c>
      <c r="E4" s="459" t="s">
        <v>1663</v>
      </c>
      <c r="F4" s="459" t="s">
        <v>1664</v>
      </c>
      <c r="G4" s="459" t="s">
        <v>1663</v>
      </c>
      <c r="H4" s="459" t="s">
        <v>1664</v>
      </c>
      <c r="I4" s="526" t="s">
        <v>1663</v>
      </c>
      <c r="J4" s="1194" t="s">
        <v>1664</v>
      </c>
      <c r="K4" s="459" t="s">
        <v>1663</v>
      </c>
      <c r="L4" s="459" t="s">
        <v>1664</v>
      </c>
      <c r="M4" s="459" t="s">
        <v>1663</v>
      </c>
      <c r="N4" s="459" t="s">
        <v>1664</v>
      </c>
      <c r="O4" s="459" t="s">
        <v>1663</v>
      </c>
      <c r="P4" s="459" t="s">
        <v>1664</v>
      </c>
      <c r="Q4" s="458" t="s">
        <v>1663</v>
      </c>
    </row>
    <row r="5" spans="1:17" ht="12" customHeight="1">
      <c r="A5" s="483"/>
      <c r="B5" s="1174" t="s">
        <v>102</v>
      </c>
      <c r="C5" s="1170" t="s">
        <v>1662</v>
      </c>
      <c r="D5" s="1170" t="s">
        <v>102</v>
      </c>
      <c r="E5" s="1171" t="s">
        <v>1662</v>
      </c>
      <c r="F5" s="1170" t="s">
        <v>102</v>
      </c>
      <c r="G5" s="1171" t="s">
        <v>1662</v>
      </c>
      <c r="H5" s="1171" t="s">
        <v>102</v>
      </c>
      <c r="I5" s="1171" t="s">
        <v>1662</v>
      </c>
      <c r="J5" s="1171" t="s">
        <v>102</v>
      </c>
      <c r="K5" s="1171" t="s">
        <v>1662</v>
      </c>
      <c r="L5" s="1170" t="s">
        <v>102</v>
      </c>
      <c r="M5" s="1171" t="s">
        <v>1662</v>
      </c>
      <c r="N5" s="1170" t="s">
        <v>102</v>
      </c>
      <c r="O5" s="1171" t="s">
        <v>1662</v>
      </c>
      <c r="P5" s="1170" t="s">
        <v>102</v>
      </c>
      <c r="Q5" s="1169" t="s">
        <v>1662</v>
      </c>
    </row>
    <row r="6" spans="1:17" ht="8.25" customHeight="1">
      <c r="A6" s="373" t="s">
        <v>473</v>
      </c>
      <c r="B6" s="1166">
        <v>501.9</v>
      </c>
      <c r="C6" s="1161">
        <v>31.6</v>
      </c>
      <c r="D6" s="1166">
        <v>8.6</v>
      </c>
      <c r="E6" s="1162">
        <v>15.3</v>
      </c>
      <c r="F6" s="1166">
        <v>275.10000000000002</v>
      </c>
      <c r="G6" s="1161">
        <v>31.5</v>
      </c>
      <c r="H6" s="1166">
        <v>19.2</v>
      </c>
      <c r="I6" s="1195">
        <v>27.1</v>
      </c>
      <c r="J6" s="1166">
        <v>67.400000000000006</v>
      </c>
      <c r="K6" s="1167">
        <v>51.5</v>
      </c>
      <c r="L6" s="1162">
        <v>123</v>
      </c>
      <c r="M6" s="1161">
        <v>23.2</v>
      </c>
      <c r="N6" s="1166">
        <v>995.2</v>
      </c>
      <c r="O6" s="1161">
        <v>30.6</v>
      </c>
      <c r="P6" s="1166">
        <v>13.5</v>
      </c>
      <c r="Q6" s="1160">
        <v>8.4</v>
      </c>
    </row>
    <row r="7" spans="1:17" ht="8.25" customHeight="1">
      <c r="A7" s="373" t="s">
        <v>474</v>
      </c>
      <c r="B7" s="1166" t="s">
        <v>1672</v>
      </c>
      <c r="C7" s="1161">
        <v>43.8</v>
      </c>
      <c r="D7" s="1166">
        <v>66.3</v>
      </c>
      <c r="E7" s="1161">
        <v>34.799999999999997</v>
      </c>
      <c r="F7" s="1166">
        <v>803.3</v>
      </c>
      <c r="G7" s="1161">
        <v>42.4</v>
      </c>
      <c r="H7" s="1166">
        <v>33.5</v>
      </c>
      <c r="I7" s="1195">
        <v>41.8</v>
      </c>
      <c r="J7" s="1166">
        <v>176.6</v>
      </c>
      <c r="K7" s="1167">
        <v>37.4</v>
      </c>
      <c r="L7" s="1162">
        <v>401.4</v>
      </c>
      <c r="M7" s="1161">
        <v>37.200000000000003</v>
      </c>
      <c r="N7" s="1166" t="s">
        <v>1661</v>
      </c>
      <c r="O7" s="1161">
        <v>41.8</v>
      </c>
      <c r="P7" s="1166">
        <v>486.4</v>
      </c>
      <c r="Q7" s="1160">
        <v>33.1</v>
      </c>
    </row>
    <row r="8" spans="1:17" ht="8.25" customHeight="1">
      <c r="A8" s="373" t="s">
        <v>1660</v>
      </c>
      <c r="B8" s="1166">
        <v>388.2</v>
      </c>
      <c r="C8" s="1161">
        <v>38.9</v>
      </c>
      <c r="D8" s="1166">
        <v>169.8</v>
      </c>
      <c r="E8" s="1161">
        <v>29.3</v>
      </c>
      <c r="F8" s="1166">
        <v>164</v>
      </c>
      <c r="G8" s="1161">
        <v>24.7</v>
      </c>
      <c r="H8" s="1166">
        <v>8.6</v>
      </c>
      <c r="I8" s="1195">
        <v>34.700000000000003</v>
      </c>
      <c r="J8" s="1166">
        <v>34.4</v>
      </c>
      <c r="K8" s="1167">
        <v>28.1</v>
      </c>
      <c r="L8" s="1162">
        <v>75.2</v>
      </c>
      <c r="M8" s="1161">
        <v>35.700000000000003</v>
      </c>
      <c r="N8" s="1166">
        <v>840.2</v>
      </c>
      <c r="O8" s="1161">
        <v>32.299999999999997</v>
      </c>
      <c r="P8" s="1166">
        <v>57.1</v>
      </c>
      <c r="Q8" s="1160">
        <v>16.3</v>
      </c>
    </row>
    <row r="9" spans="1:17" ht="8.1" customHeight="1">
      <c r="A9" s="373" t="s">
        <v>476</v>
      </c>
      <c r="B9" s="1166">
        <v>397.8</v>
      </c>
      <c r="C9" s="1161">
        <v>38.9</v>
      </c>
      <c r="D9" s="1166">
        <v>34.1</v>
      </c>
      <c r="E9" s="1161">
        <v>36.9</v>
      </c>
      <c r="F9" s="1166">
        <v>193.9</v>
      </c>
      <c r="G9" s="1161">
        <v>41.7</v>
      </c>
      <c r="H9" s="1166">
        <v>10.7</v>
      </c>
      <c r="I9" s="1195">
        <v>32.6</v>
      </c>
      <c r="J9" s="1166">
        <v>42.1</v>
      </c>
      <c r="K9" s="1167">
        <v>35</v>
      </c>
      <c r="L9" s="1162">
        <v>19</v>
      </c>
      <c r="M9" s="1161">
        <v>18.600000000000001</v>
      </c>
      <c r="N9" s="1166">
        <v>697.6</v>
      </c>
      <c r="O9" s="1161">
        <v>38</v>
      </c>
      <c r="P9" s="1166">
        <v>33.1</v>
      </c>
      <c r="Q9" s="1160">
        <v>30.1</v>
      </c>
    </row>
    <row r="10" spans="1:17" ht="8.25" customHeight="1">
      <c r="A10" s="373" t="s">
        <v>477</v>
      </c>
      <c r="B10" s="1166">
        <v>931.6</v>
      </c>
      <c r="C10" s="1161">
        <v>42.5</v>
      </c>
      <c r="D10" s="1166">
        <v>75.7</v>
      </c>
      <c r="E10" s="1161">
        <v>25.6</v>
      </c>
      <c r="F10" s="1166">
        <v>327.2</v>
      </c>
      <c r="G10" s="1161">
        <v>29.2</v>
      </c>
      <c r="H10" s="1166">
        <v>10.1</v>
      </c>
      <c r="I10" s="1195">
        <v>34.200000000000003</v>
      </c>
      <c r="J10" s="1166">
        <v>14.6</v>
      </c>
      <c r="K10" s="1167">
        <v>20.399999999999999</v>
      </c>
      <c r="L10" s="1162">
        <v>49.7</v>
      </c>
      <c r="M10" s="1161">
        <v>57.5</v>
      </c>
      <c r="N10" s="1166" t="s">
        <v>1659</v>
      </c>
      <c r="O10" s="1161">
        <v>37.1</v>
      </c>
      <c r="P10" s="1166">
        <v>256.8</v>
      </c>
      <c r="Q10" s="1160">
        <v>48.4</v>
      </c>
    </row>
    <row r="11" spans="1:17" ht="8.1" customHeight="1">
      <c r="A11" s="373" t="s">
        <v>1658</v>
      </c>
      <c r="B11" s="1166" t="s">
        <v>1671</v>
      </c>
      <c r="C11" s="1161">
        <v>39.4</v>
      </c>
      <c r="D11" s="1166">
        <v>105</v>
      </c>
      <c r="E11" s="1161">
        <v>12</v>
      </c>
      <c r="F11" s="1166">
        <v>279.3</v>
      </c>
      <c r="G11" s="1161">
        <v>23</v>
      </c>
      <c r="H11" s="1166">
        <v>10.1</v>
      </c>
      <c r="I11" s="1195">
        <v>25.1</v>
      </c>
      <c r="J11" s="1166">
        <v>62.7</v>
      </c>
      <c r="K11" s="1167">
        <v>22.9</v>
      </c>
      <c r="L11" s="1162">
        <v>427</v>
      </c>
      <c r="M11" s="1161">
        <v>38.700000000000003</v>
      </c>
      <c r="N11" s="1166" t="s">
        <v>1657</v>
      </c>
      <c r="O11" s="1161">
        <v>31.5</v>
      </c>
      <c r="P11" s="1166" t="s">
        <v>1656</v>
      </c>
      <c r="Q11" s="1160">
        <v>31.3</v>
      </c>
    </row>
    <row r="12" spans="1:17" ht="8.1" customHeight="1">
      <c r="A12" s="373" t="s">
        <v>479</v>
      </c>
      <c r="B12" s="1166">
        <v>648.29999999999995</v>
      </c>
      <c r="C12" s="1161">
        <v>31.8</v>
      </c>
      <c r="D12" s="1166">
        <v>80.2</v>
      </c>
      <c r="E12" s="1161">
        <v>28.2</v>
      </c>
      <c r="F12" s="1166">
        <v>324.3</v>
      </c>
      <c r="G12" s="1161">
        <v>27.2</v>
      </c>
      <c r="H12" s="1166">
        <v>6.2</v>
      </c>
      <c r="I12" s="1195">
        <v>23.4</v>
      </c>
      <c r="J12" s="1166">
        <v>132.5</v>
      </c>
      <c r="K12" s="1167">
        <v>35.6</v>
      </c>
      <c r="L12" s="1162">
        <v>407.4</v>
      </c>
      <c r="M12" s="1161">
        <v>50.8</v>
      </c>
      <c r="N12" s="1168" t="s">
        <v>1655</v>
      </c>
      <c r="O12" s="1161">
        <v>33.9</v>
      </c>
      <c r="P12" s="1166">
        <v>681</v>
      </c>
      <c r="Q12" s="1160">
        <v>30.8</v>
      </c>
    </row>
    <row r="13" spans="1:17" ht="8.1" customHeight="1">
      <c r="A13" s="373" t="s">
        <v>1654</v>
      </c>
      <c r="B13" s="1166">
        <v>197.8</v>
      </c>
      <c r="C13" s="1161">
        <v>27</v>
      </c>
      <c r="D13" s="1166">
        <v>5.8</v>
      </c>
      <c r="E13" s="1161">
        <v>10.3</v>
      </c>
      <c r="F13" s="1166">
        <v>103.6</v>
      </c>
      <c r="G13" s="1161">
        <v>22.5</v>
      </c>
      <c r="H13" s="1166">
        <v>5.0999999999999996</v>
      </c>
      <c r="I13" s="1195">
        <v>32.299999999999997</v>
      </c>
      <c r="J13" s="1166">
        <v>20.100000000000001</v>
      </c>
      <c r="K13" s="1167">
        <v>20.100000000000001</v>
      </c>
      <c r="L13" s="1162">
        <v>2.5</v>
      </c>
      <c r="M13" s="1161">
        <v>3.2</v>
      </c>
      <c r="N13" s="1166">
        <v>335</v>
      </c>
      <c r="O13" s="1161">
        <v>23.2</v>
      </c>
      <c r="P13" s="1166">
        <v>18.5</v>
      </c>
      <c r="Q13" s="1160">
        <v>8</v>
      </c>
    </row>
    <row r="14" spans="1:17" ht="8.1" customHeight="1">
      <c r="A14" s="373" t="s">
        <v>1653</v>
      </c>
      <c r="B14" s="1166">
        <v>2.7</v>
      </c>
      <c r="C14" s="1158">
        <v>5.6</v>
      </c>
      <c r="D14" s="1166">
        <v>0.3</v>
      </c>
      <c r="E14" s="1161">
        <v>2.8</v>
      </c>
      <c r="F14" s="1166">
        <v>3.4</v>
      </c>
      <c r="G14" s="1161">
        <v>15.3</v>
      </c>
      <c r="H14" s="1166" t="s">
        <v>1652</v>
      </c>
      <c r="I14" s="1195" t="s">
        <v>1652</v>
      </c>
      <c r="J14" s="1166">
        <v>2.1</v>
      </c>
      <c r="K14" s="1167">
        <v>19.399999999999999</v>
      </c>
      <c r="L14" s="1157" t="s">
        <v>1652</v>
      </c>
      <c r="M14" s="1157" t="s">
        <v>1652</v>
      </c>
      <c r="N14" s="1166">
        <v>9.1</v>
      </c>
      <c r="O14" s="1161">
        <v>9.1</v>
      </c>
      <c r="P14" s="1166">
        <v>1.2</v>
      </c>
      <c r="Q14" s="1160">
        <v>34.700000000000003</v>
      </c>
    </row>
    <row r="15" spans="1:17" ht="8.1" customHeight="1">
      <c r="A15" s="373" t="s">
        <v>481</v>
      </c>
      <c r="B15" s="1166">
        <v>589.4</v>
      </c>
      <c r="C15" s="1161">
        <v>40.6</v>
      </c>
      <c r="D15" s="1166">
        <v>70</v>
      </c>
      <c r="E15" s="1161">
        <v>39</v>
      </c>
      <c r="F15" s="1166">
        <v>287.2</v>
      </c>
      <c r="G15" s="1161">
        <v>33.4</v>
      </c>
      <c r="H15" s="1166">
        <v>20.2</v>
      </c>
      <c r="I15" s="1195">
        <v>44</v>
      </c>
      <c r="J15" s="1166">
        <v>35.200000000000003</v>
      </c>
      <c r="K15" s="1167">
        <v>42.1</v>
      </c>
      <c r="L15" s="1162">
        <v>41</v>
      </c>
      <c r="M15" s="1161">
        <v>30.2</v>
      </c>
      <c r="N15" s="1166" t="s">
        <v>1651</v>
      </c>
      <c r="O15" s="1161">
        <v>37.799999999999997</v>
      </c>
      <c r="P15" s="1166">
        <v>78.8</v>
      </c>
      <c r="Q15" s="1160">
        <v>37.6</v>
      </c>
    </row>
    <row r="16" spans="1:17" ht="8.1" customHeight="1">
      <c r="A16" s="373" t="s">
        <v>482</v>
      </c>
      <c r="B16" s="1166">
        <v>656.3</v>
      </c>
      <c r="C16" s="1161">
        <v>30.4</v>
      </c>
      <c r="D16" s="1166">
        <v>44.1</v>
      </c>
      <c r="E16" s="1161">
        <v>18.399999999999999</v>
      </c>
      <c r="F16" s="1166">
        <v>152.30000000000001</v>
      </c>
      <c r="G16" s="1161">
        <v>18.100000000000001</v>
      </c>
      <c r="H16" s="1166">
        <v>5.3</v>
      </c>
      <c r="I16" s="1195">
        <v>32.799999999999997</v>
      </c>
      <c r="J16" s="1166">
        <v>9.9</v>
      </c>
      <c r="K16" s="1167">
        <v>16.2</v>
      </c>
      <c r="L16" s="1162">
        <v>122.4</v>
      </c>
      <c r="M16" s="1161">
        <v>35.700000000000003</v>
      </c>
      <c r="N16" s="1166">
        <v>990.2</v>
      </c>
      <c r="O16" s="1161">
        <v>27</v>
      </c>
      <c r="P16" s="1166">
        <v>197.3</v>
      </c>
      <c r="Q16" s="1160">
        <v>37.9</v>
      </c>
    </row>
    <row r="17" spans="1:17" ht="8.25" customHeight="1">
      <c r="A17" s="373" t="s">
        <v>1650</v>
      </c>
      <c r="B17" s="1166">
        <v>551.9</v>
      </c>
      <c r="C17" s="1161">
        <v>43.5</v>
      </c>
      <c r="D17" s="1166">
        <v>29.3</v>
      </c>
      <c r="E17" s="1161">
        <v>13.9</v>
      </c>
      <c r="F17" s="1166">
        <v>206.3</v>
      </c>
      <c r="G17" s="1161">
        <v>34.299999999999997</v>
      </c>
      <c r="H17" s="1166">
        <v>15.3</v>
      </c>
      <c r="I17" s="1195">
        <v>21.8</v>
      </c>
      <c r="J17" s="1166">
        <v>11</v>
      </c>
      <c r="K17" s="1167">
        <v>19.100000000000001</v>
      </c>
      <c r="L17" s="1162">
        <v>2.6</v>
      </c>
      <c r="M17" s="1162">
        <v>15.1</v>
      </c>
      <c r="N17" s="1166">
        <v>816.4</v>
      </c>
      <c r="O17" s="1161">
        <v>36.700000000000003</v>
      </c>
      <c r="P17" s="1166">
        <v>139.80000000000001</v>
      </c>
      <c r="Q17" s="1160">
        <v>64.400000000000006</v>
      </c>
    </row>
    <row r="18" spans="1:17" ht="8.25" customHeight="1">
      <c r="A18" s="400" t="s">
        <v>484</v>
      </c>
      <c r="B18" s="1197">
        <v>537.70000000000005</v>
      </c>
      <c r="C18" s="1164">
        <v>35.299999999999997</v>
      </c>
      <c r="D18" s="1197">
        <v>19.899999999999999</v>
      </c>
      <c r="E18" s="1164">
        <v>31.8</v>
      </c>
      <c r="F18" s="1197">
        <v>222</v>
      </c>
      <c r="G18" s="1164">
        <v>29.2</v>
      </c>
      <c r="H18" s="1197">
        <v>5.6</v>
      </c>
      <c r="I18" s="1198">
        <v>28.2</v>
      </c>
      <c r="J18" s="1197">
        <v>13.5</v>
      </c>
      <c r="K18" s="1199">
        <v>22</v>
      </c>
      <c r="L18" s="1165">
        <v>17.2</v>
      </c>
      <c r="M18" s="1164">
        <v>33</v>
      </c>
      <c r="N18" s="1197">
        <v>816</v>
      </c>
      <c r="O18" s="1164">
        <v>32.9</v>
      </c>
      <c r="P18" s="1197">
        <v>18.399999999999999</v>
      </c>
      <c r="Q18" s="1163">
        <v>40.799999999999997</v>
      </c>
    </row>
    <row r="19" spans="1:17" ht="9" customHeight="1">
      <c r="A19" s="362" t="s">
        <v>1649</v>
      </c>
      <c r="B19" s="1187" t="s">
        <v>1670</v>
      </c>
      <c r="C19" s="1188">
        <v>37.700000000000003</v>
      </c>
      <c r="D19" s="1187">
        <v>709.1</v>
      </c>
      <c r="E19" s="1188">
        <v>22.6</v>
      </c>
      <c r="F19" s="1187" t="s">
        <v>1669</v>
      </c>
      <c r="G19" s="1188">
        <v>30.5</v>
      </c>
      <c r="H19" s="1187">
        <v>150.6</v>
      </c>
      <c r="I19" s="1196">
        <v>31.5</v>
      </c>
      <c r="J19" s="1190">
        <v>622</v>
      </c>
      <c r="K19" s="1191">
        <v>32.1</v>
      </c>
      <c r="L19" s="1187" t="s">
        <v>1648</v>
      </c>
      <c r="M19" s="1188">
        <v>37.200000000000003</v>
      </c>
      <c r="N19" s="1190" t="s">
        <v>1647</v>
      </c>
      <c r="O19" s="1188">
        <v>34.4</v>
      </c>
      <c r="P19" s="1187" t="s">
        <v>1646</v>
      </c>
      <c r="Q19" s="1189">
        <v>32</v>
      </c>
    </row>
    <row r="20" spans="1:17">
      <c r="A20" s="468" t="s">
        <v>1679</v>
      </c>
      <c r="B20" s="1156"/>
      <c r="C20" s="1156"/>
      <c r="D20" s="1156"/>
      <c r="E20" s="1156"/>
      <c r="F20" s="1156"/>
      <c r="G20" s="1156"/>
      <c r="H20" s="1156"/>
      <c r="I20" s="1156"/>
    </row>
    <row r="21" spans="1:17">
      <c r="A21" s="468" t="s">
        <v>1680</v>
      </c>
      <c r="B21" s="1156"/>
      <c r="C21" s="1156"/>
      <c r="D21" s="1156"/>
      <c r="E21" s="1156"/>
      <c r="F21" s="1156"/>
      <c r="G21" s="1156"/>
      <c r="H21" s="1156"/>
      <c r="I21" s="1156"/>
    </row>
    <row r="22" spans="1:17">
      <c r="A22" s="468" t="s">
        <v>1681</v>
      </c>
      <c r="E22" s="1156"/>
    </row>
    <row r="23" spans="1:17">
      <c r="A23" s="1183" t="s">
        <v>1645</v>
      </c>
    </row>
    <row r="24" spans="1:17">
      <c r="A24" s="2" t="s">
        <v>15</v>
      </c>
    </row>
  </sheetData>
  <hyperlinks>
    <hyperlink ref="A24" location="Inhaltsverzeichnis!A1" display="Zurück zum Inhaltsverzeichnis"/>
  </hyperlinks>
  <pageMargins left="0.78740157480314965" right="0.59055118110236227" top="0.39370078740157483" bottom="0.19685039370078741" header="0.19685039370078741" footer="0.19685039370078741"/>
  <pageSetup paperSize="9" scale="48" orientation="portrait" verticalDpi="300" r:id="rId1"/>
  <headerFooter alignWithMargins="0">
    <oddFooter>&amp;L&amp;D / &amp;T&amp;R&amp;A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rgb="FF00854A"/>
  </sheetPr>
  <dimension ref="A1:R39"/>
  <sheetViews>
    <sheetView showGridLines="0" zoomScale="145" zoomScaleNormal="145" workbookViewId="0"/>
  </sheetViews>
  <sheetFormatPr baseColWidth="10" defaultColWidth="11.42578125" defaultRowHeight="16.5"/>
  <cols>
    <col min="1" max="1" width="26.5703125" style="139" customWidth="1"/>
    <col min="2" max="13" width="6.7109375" style="140" customWidth="1"/>
    <col min="14" max="15" width="6.7109375" style="139" customWidth="1"/>
    <col min="16" max="16384" width="11.42578125" style="139"/>
  </cols>
  <sheetData>
    <row r="1" spans="1:18" ht="13.5" customHeight="1">
      <c r="A1" s="167" t="s">
        <v>241</v>
      </c>
      <c r="B1" s="167"/>
      <c r="C1" s="167"/>
      <c r="D1" s="167"/>
      <c r="E1" s="167"/>
      <c r="F1" s="167"/>
      <c r="G1" s="167"/>
      <c r="H1" s="167"/>
      <c r="I1" s="167"/>
      <c r="J1" s="167"/>
      <c r="K1" s="167"/>
      <c r="L1" s="167"/>
      <c r="M1" s="167"/>
      <c r="N1" s="167"/>
      <c r="O1" s="167"/>
      <c r="Q1" s="158"/>
    </row>
    <row r="2" spans="1:18" ht="11.25" customHeight="1">
      <c r="A2" s="166">
        <v>2024</v>
      </c>
      <c r="B2" s="165"/>
      <c r="C2" s="165"/>
      <c r="D2" s="165"/>
      <c r="E2" s="165"/>
      <c r="F2" s="165"/>
      <c r="G2" s="165"/>
      <c r="H2" s="165"/>
      <c r="I2" s="165"/>
      <c r="J2" s="165"/>
      <c r="K2" s="165"/>
      <c r="L2" s="165"/>
      <c r="M2" s="165"/>
      <c r="N2" s="165"/>
      <c r="O2" s="165"/>
      <c r="Q2" s="158"/>
    </row>
    <row r="3" spans="1:18" ht="11.25" customHeight="1">
      <c r="A3" s="166" t="s">
        <v>240</v>
      </c>
      <c r="B3" s="165"/>
      <c r="C3" s="165"/>
      <c r="D3" s="165"/>
      <c r="E3" s="165"/>
      <c r="F3" s="165"/>
      <c r="G3" s="165"/>
      <c r="H3" s="165"/>
      <c r="I3" s="165"/>
      <c r="J3" s="165"/>
      <c r="K3" s="165"/>
      <c r="L3" s="165"/>
      <c r="M3" s="165"/>
      <c r="N3" s="165"/>
      <c r="O3" s="165"/>
      <c r="Q3" s="158"/>
    </row>
    <row r="4" spans="1:18" s="144" customFormat="1" ht="11.25" customHeight="1">
      <c r="A4" s="164" t="s">
        <v>389</v>
      </c>
      <c r="B4" s="164"/>
      <c r="C4" s="164"/>
      <c r="D4" s="164"/>
      <c r="E4" s="164"/>
      <c r="F4" s="164"/>
      <c r="G4" s="164"/>
      <c r="H4" s="164"/>
      <c r="I4" s="164"/>
      <c r="J4" s="164"/>
      <c r="K4" s="164"/>
      <c r="L4" s="164"/>
      <c r="M4" s="164"/>
      <c r="N4" s="164"/>
      <c r="O4" s="164"/>
      <c r="Q4" s="153"/>
    </row>
    <row r="5" spans="1:18" s="144" customFormat="1" ht="16.5" customHeight="1">
      <c r="A5" s="168" t="s">
        <v>239</v>
      </c>
      <c r="B5" s="163" t="s">
        <v>173</v>
      </c>
      <c r="C5" s="163" t="s">
        <v>172</v>
      </c>
      <c r="D5" s="163" t="s">
        <v>171</v>
      </c>
      <c r="E5" s="163" t="s">
        <v>170</v>
      </c>
      <c r="F5" s="163" t="s">
        <v>169</v>
      </c>
      <c r="G5" s="163" t="s">
        <v>168</v>
      </c>
      <c r="H5" s="163" t="s">
        <v>179</v>
      </c>
      <c r="I5" s="163" t="s">
        <v>178</v>
      </c>
      <c r="J5" s="163" t="s">
        <v>238</v>
      </c>
      <c r="K5" s="163" t="s">
        <v>237</v>
      </c>
      <c r="L5" s="163" t="s">
        <v>175</v>
      </c>
      <c r="M5" s="163" t="s">
        <v>236</v>
      </c>
      <c r="N5" s="162" t="s">
        <v>235</v>
      </c>
      <c r="O5" s="161" t="s">
        <v>234</v>
      </c>
      <c r="P5" s="153"/>
      <c r="Q5" s="153"/>
      <c r="R5" s="153"/>
    </row>
    <row r="6" spans="1:18" ht="9" customHeight="1">
      <c r="A6" s="156" t="s">
        <v>233</v>
      </c>
      <c r="B6" s="148">
        <v>13</v>
      </c>
      <c r="C6" s="148">
        <v>29</v>
      </c>
      <c r="D6" s="148"/>
      <c r="E6" s="148"/>
      <c r="F6" s="148"/>
      <c r="G6" s="148"/>
      <c r="H6" s="148"/>
      <c r="I6" s="148"/>
      <c r="J6" s="148"/>
      <c r="K6" s="148"/>
      <c r="L6" s="148"/>
      <c r="M6" s="148"/>
      <c r="N6" s="155">
        <v>42</v>
      </c>
      <c r="O6" s="154">
        <v>887</v>
      </c>
      <c r="P6" s="158"/>
    </row>
    <row r="7" spans="1:18" ht="9" customHeight="1">
      <c r="A7" s="156" t="s">
        <v>232</v>
      </c>
      <c r="B7" s="148" t="s">
        <v>242</v>
      </c>
      <c r="C7" s="148"/>
      <c r="D7" s="148"/>
      <c r="E7" s="148"/>
      <c r="F7" s="148"/>
      <c r="G7" s="148"/>
      <c r="H7" s="148"/>
      <c r="I7" s="148"/>
      <c r="J7" s="148"/>
      <c r="K7" s="148"/>
      <c r="L7" s="148"/>
      <c r="M7" s="148"/>
      <c r="N7" s="155"/>
      <c r="O7" s="154">
        <v>1</v>
      </c>
      <c r="P7" s="158"/>
    </row>
    <row r="8" spans="1:18" ht="10.5" customHeight="1">
      <c r="A8" s="156" t="s">
        <v>231</v>
      </c>
      <c r="B8" s="148" t="s">
        <v>242</v>
      </c>
      <c r="C8" s="148"/>
      <c r="D8" s="148"/>
      <c r="E8" s="148"/>
      <c r="F8" s="148"/>
      <c r="G8" s="148"/>
      <c r="H8" s="148"/>
      <c r="I8" s="148"/>
      <c r="J8" s="148"/>
      <c r="K8" s="148"/>
      <c r="L8" s="148"/>
      <c r="M8" s="148"/>
      <c r="N8" s="155"/>
      <c r="O8" s="154">
        <v>87</v>
      </c>
      <c r="P8" s="158"/>
      <c r="Q8" s="158"/>
    </row>
    <row r="9" spans="1:18" ht="10.5" customHeight="1">
      <c r="A9" s="156" t="s">
        <v>230</v>
      </c>
      <c r="B9" s="148"/>
      <c r="C9" s="148"/>
      <c r="D9" s="148"/>
      <c r="E9" s="148"/>
      <c r="F9" s="148"/>
      <c r="G9" s="148"/>
      <c r="H9" s="148"/>
      <c r="I9" s="148"/>
      <c r="J9" s="148"/>
      <c r="K9" s="148"/>
      <c r="L9" s="148"/>
      <c r="M9" s="148"/>
      <c r="N9" s="155"/>
      <c r="O9" s="154"/>
      <c r="P9" s="158"/>
    </row>
    <row r="10" spans="1:18" ht="10.5" customHeight="1">
      <c r="A10" s="156" t="s">
        <v>229</v>
      </c>
      <c r="B10" s="148"/>
      <c r="C10" s="148"/>
      <c r="D10" s="148"/>
      <c r="E10" s="148"/>
      <c r="F10" s="148"/>
      <c r="G10" s="148"/>
      <c r="H10" s="148"/>
      <c r="I10" s="148"/>
      <c r="J10" s="148"/>
      <c r="K10" s="148"/>
      <c r="L10" s="148"/>
      <c r="M10" s="148"/>
      <c r="N10" s="155"/>
      <c r="O10" s="154"/>
      <c r="P10" s="158"/>
    </row>
    <row r="11" spans="1:18" ht="10.5" customHeight="1">
      <c r="A11" s="156" t="s">
        <v>228</v>
      </c>
      <c r="B11" s="148">
        <v>13</v>
      </c>
      <c r="C11" s="148">
        <v>2</v>
      </c>
      <c r="D11" s="148"/>
      <c r="E11" s="148"/>
      <c r="F11" s="148"/>
      <c r="G11" s="148"/>
      <c r="H11" s="148"/>
      <c r="I11" s="148"/>
      <c r="J11" s="148"/>
      <c r="K11" s="148"/>
      <c r="L11" s="148"/>
      <c r="M11" s="148"/>
      <c r="N11" s="155">
        <f>SUM(M11,L11,K11,J11,I11,H11,G11,F11,E11,D11,C11,B11)</f>
        <v>15</v>
      </c>
      <c r="O11" s="154">
        <v>24</v>
      </c>
      <c r="P11" s="158"/>
    </row>
    <row r="12" spans="1:18" s="144" customFormat="1" ht="10.5" customHeight="1">
      <c r="A12" s="156" t="s">
        <v>227</v>
      </c>
      <c r="B12" s="148" t="s">
        <v>242</v>
      </c>
      <c r="C12" s="148">
        <v>1</v>
      </c>
      <c r="D12" s="148"/>
      <c r="E12" s="148"/>
      <c r="F12" s="148"/>
      <c r="G12" s="148"/>
      <c r="H12" s="148"/>
      <c r="I12" s="148"/>
      <c r="J12" s="148"/>
      <c r="K12" s="148"/>
      <c r="L12" s="148"/>
      <c r="M12" s="148"/>
      <c r="N12" s="155">
        <v>1</v>
      </c>
      <c r="O12" s="154">
        <v>4</v>
      </c>
      <c r="P12" s="158"/>
    </row>
    <row r="13" spans="1:18" s="144" customFormat="1" ht="10.5" customHeight="1">
      <c r="A13" s="156" t="s">
        <v>226</v>
      </c>
      <c r="B13" s="148">
        <v>3</v>
      </c>
      <c r="C13" s="148">
        <v>2</v>
      </c>
      <c r="D13" s="148"/>
      <c r="E13" s="148"/>
      <c r="F13" s="148"/>
      <c r="G13" s="148"/>
      <c r="H13" s="148"/>
      <c r="I13" s="148"/>
      <c r="J13" s="148"/>
      <c r="K13" s="148"/>
      <c r="L13" s="148"/>
      <c r="M13" s="148"/>
      <c r="N13" s="155">
        <f>SUM(M13,L13,K13,J13,I13,H13,G13,F13,E13,D13,C13,B13)</f>
        <v>5</v>
      </c>
      <c r="O13" s="154">
        <v>9</v>
      </c>
      <c r="P13" s="158"/>
    </row>
    <row r="14" spans="1:18" s="144" customFormat="1" ht="10.5" customHeight="1">
      <c r="A14" s="156" t="s">
        <v>225</v>
      </c>
      <c r="B14" s="148"/>
      <c r="C14" s="148"/>
      <c r="D14" s="148"/>
      <c r="E14" s="148"/>
      <c r="F14" s="148"/>
      <c r="G14" s="148"/>
      <c r="H14" s="148"/>
      <c r="I14" s="148"/>
      <c r="J14" s="148"/>
      <c r="K14" s="148"/>
      <c r="L14" s="148"/>
      <c r="M14" s="148"/>
      <c r="N14" s="155"/>
      <c r="O14" s="154"/>
      <c r="P14" s="158"/>
    </row>
    <row r="15" spans="1:18" s="144" customFormat="1" ht="9.6" customHeight="1">
      <c r="A15" s="156" t="s">
        <v>224</v>
      </c>
      <c r="B15" s="160" t="s">
        <v>243</v>
      </c>
      <c r="C15" s="160" t="s">
        <v>244</v>
      </c>
      <c r="D15" s="160"/>
      <c r="E15" s="160"/>
      <c r="F15" s="160"/>
      <c r="G15" s="160"/>
      <c r="H15" s="160"/>
      <c r="I15" s="160"/>
      <c r="J15" s="160"/>
      <c r="K15" s="160"/>
      <c r="L15" s="160"/>
      <c r="M15" s="160"/>
      <c r="N15" s="155">
        <v>97</v>
      </c>
      <c r="O15" s="159" t="s">
        <v>223</v>
      </c>
      <c r="P15" s="158"/>
    </row>
    <row r="16" spans="1:18" s="144" customFormat="1" ht="9.6" customHeight="1">
      <c r="A16" s="156" t="s">
        <v>245</v>
      </c>
      <c r="B16" s="169">
        <v>1</v>
      </c>
      <c r="C16" s="169"/>
      <c r="D16" s="169"/>
      <c r="E16" s="169"/>
      <c r="F16" s="169"/>
      <c r="G16" s="169"/>
      <c r="H16" s="169"/>
      <c r="I16" s="169"/>
      <c r="J16" s="169"/>
      <c r="K16" s="169"/>
      <c r="L16" s="169"/>
      <c r="M16" s="172"/>
      <c r="N16" s="170">
        <v>1</v>
      </c>
      <c r="O16" s="170"/>
      <c r="P16" s="158"/>
    </row>
    <row r="17" spans="1:17" s="144" customFormat="1" ht="10.5" customHeight="1">
      <c r="A17" s="156" t="s">
        <v>222</v>
      </c>
      <c r="B17" s="148">
        <v>1</v>
      </c>
      <c r="C17" s="148"/>
      <c r="D17" s="148"/>
      <c r="E17" s="148"/>
      <c r="F17" s="148"/>
      <c r="G17" s="148"/>
      <c r="H17" s="148"/>
      <c r="I17" s="148"/>
      <c r="J17" s="148"/>
      <c r="K17" s="148"/>
      <c r="L17" s="148"/>
      <c r="M17" s="148"/>
      <c r="N17" s="155">
        <f>SUM(M17,L17,K17,J17,I17,H17,G17,F17,E17,D17,C17,B17)</f>
        <v>1</v>
      </c>
      <c r="O17" s="154">
        <v>19</v>
      </c>
      <c r="P17" s="158"/>
      <c r="Q17" s="153"/>
    </row>
    <row r="18" spans="1:17" s="144" customFormat="1" ht="10.5" customHeight="1">
      <c r="A18" s="156" t="s">
        <v>221</v>
      </c>
      <c r="B18" s="171" t="s">
        <v>242</v>
      </c>
      <c r="C18" s="148"/>
      <c r="D18" s="148"/>
      <c r="E18" s="148"/>
      <c r="F18" s="148"/>
      <c r="G18" s="148"/>
      <c r="H18" s="148"/>
      <c r="I18" s="148"/>
      <c r="J18" s="148"/>
      <c r="K18" s="148"/>
      <c r="L18" s="148"/>
      <c r="M18" s="148"/>
      <c r="N18" s="155"/>
      <c r="O18" s="154">
        <v>34</v>
      </c>
      <c r="P18" s="158"/>
    </row>
    <row r="19" spans="1:17" s="144" customFormat="1" ht="10.5" customHeight="1">
      <c r="A19" s="156" t="s">
        <v>220</v>
      </c>
      <c r="B19" s="171" t="s">
        <v>242</v>
      </c>
      <c r="C19" s="148"/>
      <c r="D19" s="148"/>
      <c r="E19" s="148"/>
      <c r="F19" s="148"/>
      <c r="G19" s="148"/>
      <c r="H19" s="148"/>
      <c r="I19" s="148"/>
      <c r="J19" s="148"/>
      <c r="K19" s="148"/>
      <c r="L19" s="148"/>
      <c r="M19" s="148"/>
      <c r="N19" s="155"/>
      <c r="O19" s="173" t="s">
        <v>242</v>
      </c>
      <c r="P19" s="158"/>
    </row>
    <row r="20" spans="1:17" s="144" customFormat="1" ht="10.5" customHeight="1">
      <c r="A20" s="156" t="s">
        <v>219</v>
      </c>
      <c r="B20" s="171" t="s">
        <v>242</v>
      </c>
      <c r="C20" s="148"/>
      <c r="D20" s="148"/>
      <c r="E20" s="148"/>
      <c r="F20" s="148"/>
      <c r="G20" s="148"/>
      <c r="H20" s="148"/>
      <c r="I20" s="148"/>
      <c r="J20" s="148"/>
      <c r="K20" s="148"/>
      <c r="L20" s="148"/>
      <c r="M20" s="148"/>
      <c r="N20" s="155"/>
      <c r="O20" s="154">
        <v>1</v>
      </c>
      <c r="P20" s="158"/>
    </row>
    <row r="21" spans="1:17" s="144" customFormat="1" ht="17.45" customHeight="1">
      <c r="A21" s="157" t="s">
        <v>218</v>
      </c>
      <c r="B21" s="171" t="s">
        <v>242</v>
      </c>
      <c r="C21" s="148"/>
      <c r="D21" s="148"/>
      <c r="E21" s="148"/>
      <c r="F21" s="148"/>
      <c r="G21" s="148"/>
      <c r="H21" s="148"/>
      <c r="I21" s="148"/>
      <c r="J21" s="148"/>
      <c r="K21" s="148"/>
      <c r="L21" s="148"/>
      <c r="M21" s="148"/>
      <c r="N21" s="155"/>
      <c r="O21" s="154">
        <v>3</v>
      </c>
      <c r="P21" s="153"/>
      <c r="Q21" s="153"/>
    </row>
    <row r="22" spans="1:17" s="144" customFormat="1" ht="14.1" customHeight="1">
      <c r="A22" s="157" t="s">
        <v>217</v>
      </c>
      <c r="B22" s="148">
        <v>2</v>
      </c>
      <c r="C22" s="148">
        <v>2</v>
      </c>
      <c r="D22" s="148"/>
      <c r="E22" s="148"/>
      <c r="F22" s="148"/>
      <c r="G22" s="148"/>
      <c r="H22" s="148"/>
      <c r="I22" s="148"/>
      <c r="J22" s="148"/>
      <c r="K22" s="148"/>
      <c r="L22" s="148"/>
      <c r="M22" s="148"/>
      <c r="N22" s="155">
        <f>SUM(M22,L22,K22,J22,I22,H22,G22,F22,E22,D22,C22,B22)</f>
        <v>4</v>
      </c>
      <c r="O22" s="154">
        <v>19</v>
      </c>
      <c r="P22" s="153"/>
      <c r="Q22" s="153"/>
    </row>
    <row r="23" spans="1:17" s="144" customFormat="1" ht="9.9499999999999993" customHeight="1">
      <c r="A23" s="156" t="s">
        <v>216</v>
      </c>
      <c r="B23" s="171" t="s">
        <v>242</v>
      </c>
      <c r="C23" s="148"/>
      <c r="D23" s="148"/>
      <c r="E23" s="148"/>
      <c r="F23" s="148"/>
      <c r="G23" s="148"/>
      <c r="H23" s="148"/>
      <c r="I23" s="148"/>
      <c r="J23" s="148"/>
      <c r="K23" s="148"/>
      <c r="L23" s="148"/>
      <c r="M23" s="148"/>
      <c r="N23" s="155"/>
      <c r="O23" s="154">
        <v>1</v>
      </c>
      <c r="P23" s="153"/>
    </row>
    <row r="24" spans="1:17" s="144" customFormat="1" ht="10.5" customHeight="1">
      <c r="A24" s="156" t="s">
        <v>215</v>
      </c>
      <c r="B24" s="148">
        <v>7</v>
      </c>
      <c r="C24" s="148">
        <v>3</v>
      </c>
      <c r="D24" s="148"/>
      <c r="E24" s="148"/>
      <c r="F24" s="148"/>
      <c r="G24" s="148"/>
      <c r="H24" s="148"/>
      <c r="I24" s="148"/>
      <c r="J24" s="148"/>
      <c r="K24" s="148"/>
      <c r="L24" s="148"/>
      <c r="M24" s="148"/>
      <c r="N24" s="155">
        <f>SUM(M24,L24,K24,J24,I24,H24,G24,F24,E24,D24,C24,B24)</f>
        <v>10</v>
      </c>
      <c r="O24" s="154">
        <v>84</v>
      </c>
      <c r="P24" s="153"/>
    </row>
    <row r="25" spans="1:17" s="144" customFormat="1" ht="10.5" customHeight="1">
      <c r="A25" s="156" t="s">
        <v>214</v>
      </c>
      <c r="B25" s="171" t="s">
        <v>242</v>
      </c>
      <c r="C25" s="148"/>
      <c r="D25" s="148"/>
      <c r="E25" s="148"/>
      <c r="F25" s="148"/>
      <c r="G25" s="148"/>
      <c r="H25" s="148"/>
      <c r="I25" s="148"/>
      <c r="J25" s="148"/>
      <c r="K25" s="148"/>
      <c r="L25" s="148"/>
      <c r="M25" s="148"/>
      <c r="N25" s="155"/>
      <c r="O25" s="154">
        <v>13</v>
      </c>
      <c r="P25" s="153"/>
    </row>
    <row r="26" spans="1:17" s="144" customFormat="1" ht="10.5" customHeight="1">
      <c r="A26" s="156" t="s">
        <v>213</v>
      </c>
      <c r="B26" s="148">
        <v>1</v>
      </c>
      <c r="C26" s="148">
        <v>2</v>
      </c>
      <c r="D26" s="148"/>
      <c r="E26" s="148"/>
      <c r="F26" s="148"/>
      <c r="G26" s="148"/>
      <c r="H26" s="148"/>
      <c r="I26" s="148"/>
      <c r="J26" s="148"/>
      <c r="K26" s="148"/>
      <c r="L26" s="148"/>
      <c r="M26" s="148"/>
      <c r="N26" s="155"/>
      <c r="O26" s="154"/>
      <c r="P26" s="153"/>
    </row>
    <row r="27" spans="1:17" s="144" customFormat="1" ht="10.5" customHeight="1">
      <c r="A27" s="156" t="s">
        <v>212</v>
      </c>
      <c r="B27" s="148"/>
      <c r="C27" s="148"/>
      <c r="D27" s="148"/>
      <c r="E27" s="148"/>
      <c r="F27" s="148"/>
      <c r="G27" s="148"/>
      <c r="H27" s="148"/>
      <c r="I27" s="148"/>
      <c r="J27" s="148"/>
      <c r="K27" s="148"/>
      <c r="L27" s="148"/>
      <c r="M27" s="148"/>
      <c r="N27" s="155">
        <v>3</v>
      </c>
      <c r="O27" s="154">
        <v>6</v>
      </c>
      <c r="P27" s="153"/>
    </row>
    <row r="28" spans="1:17" s="144" customFormat="1" ht="18.600000000000001" customHeight="1">
      <c r="A28" s="157" t="s">
        <v>211</v>
      </c>
      <c r="B28" s="148">
        <v>1</v>
      </c>
      <c r="C28" s="148"/>
      <c r="D28" s="148"/>
      <c r="E28" s="148"/>
      <c r="F28" s="148"/>
      <c r="G28" s="148"/>
      <c r="H28" s="148"/>
      <c r="I28" s="148"/>
      <c r="J28" s="148"/>
      <c r="K28" s="148"/>
      <c r="L28" s="148"/>
      <c r="M28" s="148"/>
      <c r="N28" s="155">
        <v>2</v>
      </c>
      <c r="O28" s="154">
        <v>3</v>
      </c>
      <c r="P28" s="153"/>
    </row>
    <row r="29" spans="1:17" s="144" customFormat="1" ht="9.75" customHeight="1">
      <c r="A29" s="156" t="s">
        <v>210</v>
      </c>
      <c r="B29" s="148"/>
      <c r="C29" s="148"/>
      <c r="D29" s="148"/>
      <c r="E29" s="148"/>
      <c r="F29" s="148"/>
      <c r="G29" s="148"/>
      <c r="H29" s="148"/>
      <c r="I29" s="148"/>
      <c r="J29" s="148"/>
      <c r="K29" s="148"/>
      <c r="L29" s="148"/>
      <c r="M29" s="148"/>
      <c r="N29" s="155"/>
      <c r="O29" s="154">
        <v>9</v>
      </c>
      <c r="P29" s="153"/>
    </row>
    <row r="30" spans="1:17" s="144" customFormat="1" ht="7.5" customHeight="1">
      <c r="A30" s="156" t="s">
        <v>209</v>
      </c>
      <c r="B30" s="171" t="s">
        <v>242</v>
      </c>
      <c r="C30" s="148"/>
      <c r="D30" s="148"/>
      <c r="E30" s="148"/>
      <c r="F30" s="148"/>
      <c r="G30" s="148"/>
      <c r="H30" s="148"/>
      <c r="I30" s="148"/>
      <c r="J30" s="148"/>
      <c r="K30" s="148"/>
      <c r="L30" s="148"/>
      <c r="M30" s="148"/>
      <c r="N30" s="155"/>
      <c r="O30" s="154"/>
      <c r="P30" s="153"/>
    </row>
    <row r="31" spans="1:17" s="144" customFormat="1" ht="9.75" customHeight="1">
      <c r="A31" s="156" t="s">
        <v>208</v>
      </c>
      <c r="B31" s="148">
        <v>1</v>
      </c>
      <c r="C31" s="148"/>
      <c r="D31" s="148"/>
      <c r="E31" s="148"/>
      <c r="F31" s="148"/>
      <c r="G31" s="148"/>
      <c r="H31" s="148"/>
      <c r="I31" s="148"/>
      <c r="J31" s="148"/>
      <c r="K31" s="148"/>
      <c r="L31" s="148"/>
      <c r="M31" s="148"/>
      <c r="N31" s="155">
        <v>1</v>
      </c>
      <c r="O31" s="154">
        <v>35</v>
      </c>
      <c r="P31" s="153"/>
    </row>
    <row r="32" spans="1:17" s="144" customFormat="1" ht="10.5" customHeight="1">
      <c r="A32" s="152" t="s">
        <v>207</v>
      </c>
      <c r="B32" s="151"/>
      <c r="C32" s="151"/>
      <c r="D32" s="151"/>
      <c r="E32" s="151"/>
      <c r="F32" s="151"/>
      <c r="G32" s="151"/>
      <c r="H32" s="151"/>
      <c r="I32" s="151"/>
      <c r="J32" s="151"/>
      <c r="K32" s="151"/>
      <c r="L32" s="151"/>
      <c r="M32" s="151"/>
    </row>
    <row r="33" spans="1:15" s="144" customFormat="1" ht="10.5" customHeight="1">
      <c r="A33" s="152" t="s">
        <v>206</v>
      </c>
      <c r="B33" s="151"/>
      <c r="C33" s="151"/>
      <c r="D33" s="151"/>
      <c r="E33" s="151"/>
      <c r="F33" s="151"/>
      <c r="G33" s="151"/>
      <c r="H33" s="151"/>
      <c r="I33" s="151"/>
      <c r="J33" s="151"/>
      <c r="K33" s="151"/>
      <c r="L33" s="151"/>
      <c r="M33" s="151"/>
    </row>
    <row r="34" spans="1:15" s="144" customFormat="1" ht="10.5" customHeight="1">
      <c r="A34" s="2" t="s">
        <v>15</v>
      </c>
      <c r="B34" s="148"/>
      <c r="C34" s="148"/>
      <c r="D34" s="148"/>
      <c r="E34" s="148"/>
      <c r="F34" s="148"/>
      <c r="G34" s="148"/>
      <c r="H34" s="148"/>
      <c r="I34" s="148"/>
      <c r="J34" s="148"/>
      <c r="K34" s="148"/>
      <c r="L34" s="148"/>
      <c r="M34" s="148"/>
      <c r="N34" s="148"/>
      <c r="O34" s="148"/>
    </row>
    <row r="35" spans="1:15" s="144" customFormat="1" ht="10.5" customHeight="1">
      <c r="A35" s="150"/>
      <c r="B35" s="149"/>
      <c r="C35" s="149"/>
      <c r="D35" s="149"/>
      <c r="E35" s="149"/>
      <c r="F35" s="149"/>
      <c r="G35" s="149"/>
      <c r="H35" s="149"/>
      <c r="I35" s="149"/>
      <c r="J35" s="149"/>
      <c r="K35" s="149"/>
      <c r="L35" s="149"/>
      <c r="M35" s="149"/>
      <c r="N35" s="148"/>
      <c r="O35" s="148"/>
    </row>
    <row r="36" spans="1:15" s="144" customFormat="1" ht="12" customHeight="1">
      <c r="A36" s="147"/>
      <c r="B36" s="146"/>
      <c r="C36" s="146"/>
      <c r="D36" s="146"/>
      <c r="E36" s="146"/>
      <c r="F36" s="146"/>
      <c r="G36" s="146"/>
      <c r="H36" s="146"/>
      <c r="I36" s="146"/>
      <c r="J36" s="146"/>
      <c r="K36" s="146"/>
      <c r="L36" s="146"/>
      <c r="M36" s="146"/>
    </row>
    <row r="37" spans="1:15" s="144" customFormat="1" ht="12" customHeight="1">
      <c r="A37" s="145"/>
      <c r="B37" s="143"/>
      <c r="C37" s="143"/>
      <c r="D37" s="143"/>
      <c r="E37" s="143"/>
      <c r="F37" s="143"/>
      <c r="G37" s="143"/>
      <c r="H37" s="143"/>
      <c r="I37" s="143"/>
      <c r="J37" s="143"/>
      <c r="K37" s="143"/>
      <c r="L37" s="143"/>
      <c r="M37" s="143"/>
      <c r="N37" s="143"/>
      <c r="O37" s="143"/>
    </row>
    <row r="38" spans="1:15" ht="8.1" customHeight="1">
      <c r="B38" s="143"/>
      <c r="C38" s="143"/>
      <c r="D38" s="143"/>
      <c r="E38" s="143"/>
      <c r="F38" s="143"/>
      <c r="G38" s="143"/>
      <c r="H38" s="143"/>
      <c r="I38" s="143"/>
      <c r="J38" s="143"/>
      <c r="K38" s="143"/>
      <c r="L38" s="143"/>
      <c r="M38" s="143"/>
      <c r="N38" s="143"/>
      <c r="O38" s="143"/>
    </row>
    <row r="39" spans="1:15" ht="8.1" customHeight="1">
      <c r="B39" s="142"/>
      <c r="C39" s="142"/>
      <c r="D39" s="142"/>
      <c r="E39" s="142"/>
      <c r="F39" s="142"/>
      <c r="G39" s="142"/>
      <c r="H39" s="142"/>
      <c r="I39" s="142"/>
      <c r="J39" s="142"/>
      <c r="K39" s="142"/>
      <c r="L39" s="142"/>
      <c r="M39" s="142"/>
      <c r="N39" s="141"/>
      <c r="O39" s="141"/>
    </row>
  </sheetData>
  <hyperlinks>
    <hyperlink ref="A34" location="Inhaltsverzeichnis!A1" display="Zurück zum Inhaltsverzeichnis"/>
  </hyperlinks>
  <printOptions horizontalCentered="1"/>
  <pageMargins left="0.78740157480314965" right="0.19685039370078741" top="0.39370078740157483" bottom="0.19685039370078741" header="0.19685039370078741" footer="0.19685039370078741"/>
  <pageSetup paperSize="9" scale="71" orientation="portrait" r:id="rId1"/>
  <headerFooter alignWithMargins="0">
    <oddFooter>&amp;L&amp;D &amp;T&amp;R&amp;A</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47</vt:i4>
      </vt:variant>
      <vt:variant>
        <vt:lpstr>Benannte Bereiche</vt:lpstr>
      </vt:variant>
      <vt:variant>
        <vt:i4>50</vt:i4>
      </vt:variant>
    </vt:vector>
  </HeadingPairs>
  <TitlesOfParts>
    <vt:vector size="97" baseType="lpstr">
      <vt:lpstr>Titelblatt</vt:lpstr>
      <vt:lpstr>Zeichenerklärung</vt:lpstr>
      <vt:lpstr>Inhaltsverzeichnis</vt:lpstr>
      <vt:lpstr>0103230</vt:lpstr>
      <vt:lpstr>0106430</vt:lpstr>
      <vt:lpstr>0106460</vt:lpstr>
      <vt:lpstr>0109260</vt:lpstr>
      <vt:lpstr>0114060</vt:lpstr>
      <vt:lpstr>0117690</vt:lpstr>
      <vt:lpstr>0201060</vt:lpstr>
      <vt:lpstr>0201190</vt:lpstr>
      <vt:lpstr>0201260</vt:lpstr>
      <vt:lpstr>0201330</vt:lpstr>
      <vt:lpstr>0201360</vt:lpstr>
      <vt:lpstr>0201490</vt:lpstr>
      <vt:lpstr>0201530</vt:lpstr>
      <vt:lpstr>0201560</vt:lpstr>
      <vt:lpstr>0201630</vt:lpstr>
      <vt:lpstr>0202030</vt:lpstr>
      <vt:lpstr>0202060</vt:lpstr>
      <vt:lpstr>0203160</vt:lpstr>
      <vt:lpstr>0203190</vt:lpstr>
      <vt:lpstr>0203230</vt:lpstr>
      <vt:lpstr>0204035</vt:lpstr>
      <vt:lpstr>0204040</vt:lpstr>
      <vt:lpstr>0204047</vt:lpstr>
      <vt:lpstr>0204050</vt:lpstr>
      <vt:lpstr>0204090</vt:lpstr>
      <vt:lpstr>0204340</vt:lpstr>
      <vt:lpstr>0206060</vt:lpstr>
      <vt:lpstr>0206090</vt:lpstr>
      <vt:lpstr>0206130</vt:lpstr>
      <vt:lpstr>0206160</vt:lpstr>
      <vt:lpstr>0206190</vt:lpstr>
      <vt:lpstr>0301090</vt:lpstr>
      <vt:lpstr>0301435</vt:lpstr>
      <vt:lpstr>0301440</vt:lpstr>
      <vt:lpstr>0301445</vt:lpstr>
      <vt:lpstr>0301450</vt:lpstr>
      <vt:lpstr>0301460</vt:lpstr>
      <vt:lpstr>0302030</vt:lpstr>
      <vt:lpstr>0302060</vt:lpstr>
      <vt:lpstr>0303060</vt:lpstr>
      <vt:lpstr>0304030</vt:lpstr>
      <vt:lpstr>0401030</vt:lpstr>
      <vt:lpstr>0401060</vt:lpstr>
      <vt:lpstr>0505030</vt:lpstr>
      <vt:lpstr>'0204050'!_TAB93</vt:lpstr>
      <vt:lpstr>'0204340'!_TAB93</vt:lpstr>
      <vt:lpstr>'0204050'!DATEI</vt:lpstr>
      <vt:lpstr>'0204340'!DATEI</vt:lpstr>
      <vt:lpstr>'0106430'!Druck</vt:lpstr>
      <vt:lpstr>'0302030'!Druck</vt:lpstr>
      <vt:lpstr>'0302060'!Druck</vt:lpstr>
      <vt:lpstr>'0103230'!Druckbereich</vt:lpstr>
      <vt:lpstr>'0106430'!Druckbereich</vt:lpstr>
      <vt:lpstr>'0106460'!Druckbereich</vt:lpstr>
      <vt:lpstr>'0114060'!Druckbereich</vt:lpstr>
      <vt:lpstr>'0117690'!Druckbereich</vt:lpstr>
      <vt:lpstr>'0201060'!Druckbereich</vt:lpstr>
      <vt:lpstr>'0201190'!Druckbereich</vt:lpstr>
      <vt:lpstr>'0201260'!Druckbereich</vt:lpstr>
      <vt:lpstr>'0201360'!Druckbereich</vt:lpstr>
      <vt:lpstr>'0201490'!Druckbereich</vt:lpstr>
      <vt:lpstr>'0201530'!Druckbereich</vt:lpstr>
      <vt:lpstr>'0201560'!Druckbereich</vt:lpstr>
      <vt:lpstr>'0201630'!Druckbereich</vt:lpstr>
      <vt:lpstr>'0202030'!Druckbereich</vt:lpstr>
      <vt:lpstr>'0202060'!Druckbereich</vt:lpstr>
      <vt:lpstr>'0203160'!Druckbereich</vt:lpstr>
      <vt:lpstr>'0203190'!Druckbereich</vt:lpstr>
      <vt:lpstr>'0203230'!Druckbereich</vt:lpstr>
      <vt:lpstr>'0204035'!Druckbereich</vt:lpstr>
      <vt:lpstr>'0204040'!Druckbereich</vt:lpstr>
      <vt:lpstr>'0204047'!Druckbereich</vt:lpstr>
      <vt:lpstr>'0204050'!Druckbereich</vt:lpstr>
      <vt:lpstr>'0204090'!Druckbereich</vt:lpstr>
      <vt:lpstr>'0204340'!Druckbereich</vt:lpstr>
      <vt:lpstr>'0206060'!Druckbereich</vt:lpstr>
      <vt:lpstr>'0206090'!Druckbereich</vt:lpstr>
      <vt:lpstr>'0206130'!Druckbereich</vt:lpstr>
      <vt:lpstr>'0206160'!Druckbereich</vt:lpstr>
      <vt:lpstr>'0206190'!Druckbereich</vt:lpstr>
      <vt:lpstr>'0301090'!Druckbereich</vt:lpstr>
      <vt:lpstr>'0301435'!Druckbereich</vt:lpstr>
      <vt:lpstr>'0301445'!Druckbereich</vt:lpstr>
      <vt:lpstr>'0301460'!Druckbereich</vt:lpstr>
      <vt:lpstr>'0302030'!Druckbereich</vt:lpstr>
      <vt:lpstr>'0302060'!Druckbereich</vt:lpstr>
      <vt:lpstr>'0303060'!Druckbereich</vt:lpstr>
      <vt:lpstr>'0304030'!Druckbereich</vt:lpstr>
      <vt:lpstr>'0401030'!Druckbereich</vt:lpstr>
      <vt:lpstr>'0401060'!Druckbereich</vt:lpstr>
      <vt:lpstr>'0505030'!Druckbereich</vt:lpstr>
      <vt:lpstr>Inhaltsverzeichnis!Druckbereich</vt:lpstr>
      <vt:lpstr>Titelblatt!Druckbereich</vt:lpstr>
      <vt:lpstr>'0301445'!Drucktitel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2024-03-28T12:47:35Z</dcterms:modified>
</cp:coreProperties>
</file>